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Feb-18'!$A$19:$M$4373</definedName>
  </definedNames>
  <calcPr calcId="144525"/>
</workbook>
</file>

<file path=xl/calcChain.xml><?xml version="1.0" encoding="utf-8"?>
<calcChain xmlns="http://schemas.openxmlformats.org/spreadsheetml/2006/main">
  <c r="L50" i="5" l="1"/>
  <c r="D10" i="5"/>
  <c r="D11" i="5"/>
  <c r="I10" i="5"/>
  <c r="K10" i="5" l="1"/>
  <c r="L10" i="5" s="1"/>
  <c r="I11" i="5"/>
  <c r="K11" i="5"/>
  <c r="D14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3" i="5"/>
  <c r="D12" i="5"/>
  <c r="J12" i="5"/>
  <c r="K13" i="5"/>
  <c r="I13" i="5"/>
  <c r="L11" i="5" l="1"/>
  <c r="I14" i="5"/>
  <c r="K14" i="5"/>
  <c r="I12" i="5"/>
  <c r="K12" i="5"/>
  <c r="L13" i="5"/>
  <c r="I18" i="5"/>
  <c r="L18" i="5" s="1"/>
  <c r="I16" i="5"/>
  <c r="I17" i="5"/>
  <c r="J15" i="5"/>
  <c r="I15" i="5"/>
  <c r="L14" i="5" l="1"/>
  <c r="L12" i="5"/>
  <c r="L17" i="5"/>
  <c r="J16" i="5"/>
  <c r="L16" i="5" s="1"/>
  <c r="L15" i="5"/>
  <c r="C97" i="2"/>
  <c r="I19" i="5"/>
  <c r="L19" i="5" s="1"/>
  <c r="I20" i="5"/>
  <c r="C7" i="2"/>
  <c r="C6" i="2"/>
  <c r="C5" i="2"/>
  <c r="J20" i="5"/>
  <c r="L20" i="5" l="1"/>
  <c r="K24" i="5"/>
  <c r="I24" i="5"/>
  <c r="K23" i="5"/>
  <c r="I23" i="5"/>
  <c r="K25" i="5"/>
  <c r="I25" i="5"/>
  <c r="K22" i="5"/>
  <c r="J22" i="5"/>
  <c r="I22" i="5"/>
  <c r="K21" i="5"/>
  <c r="J21" i="5"/>
  <c r="I21" i="5"/>
  <c r="L22" i="5" l="1"/>
  <c r="L25" i="5"/>
  <c r="L23" i="5"/>
  <c r="L24" i="5"/>
  <c r="L21" i="5"/>
  <c r="I26" i="5"/>
  <c r="L26" i="5" s="1"/>
  <c r="I30" i="5"/>
  <c r="L30" i="5" s="1"/>
  <c r="I27" i="5"/>
  <c r="L27" i="5" s="1"/>
  <c r="I28" i="5"/>
  <c r="L28" i="5" s="1"/>
  <c r="I29" i="5"/>
  <c r="L29" i="5" l="1"/>
  <c r="I31" i="5"/>
  <c r="J31" i="5"/>
  <c r="I32" i="5"/>
  <c r="K32" i="5"/>
  <c r="L31" i="5" l="1"/>
  <c r="L32" i="5"/>
  <c r="I36" i="5"/>
  <c r="I34" i="5"/>
  <c r="I33" i="5"/>
  <c r="K33" i="5"/>
  <c r="I35" i="5"/>
  <c r="K35" i="5"/>
  <c r="K34" i="5"/>
  <c r="K36" i="5"/>
  <c r="L34" i="5" l="1"/>
  <c r="L35" i="5"/>
  <c r="L33" i="5"/>
  <c r="L36" i="5"/>
  <c r="K37" i="5"/>
  <c r="I37" i="5"/>
  <c r="K38" i="5"/>
  <c r="I38" i="5"/>
  <c r="L38" i="5" l="1"/>
  <c r="L37" i="5"/>
  <c r="I40" i="5"/>
  <c r="J40" i="5"/>
  <c r="K40" i="5"/>
  <c r="I41" i="5"/>
  <c r="K41" i="5"/>
  <c r="I39" i="5"/>
  <c r="J39" i="5"/>
  <c r="K39" i="5"/>
  <c r="L41" i="5" l="1"/>
  <c r="L39" i="5"/>
  <c r="L40" i="5"/>
  <c r="K42" i="5"/>
  <c r="J42" i="5"/>
  <c r="I42" i="5"/>
  <c r="I43" i="5"/>
  <c r="L42" i="5" l="1"/>
  <c r="L43" i="5"/>
  <c r="J44" i="5"/>
  <c r="I44" i="5"/>
  <c r="I45" i="5"/>
  <c r="L45" i="5" s="1"/>
  <c r="L44" i="5" l="1"/>
  <c r="I46" i="5"/>
  <c r="L46" i="5" s="1"/>
  <c r="I47" i="5"/>
  <c r="L47" i="5" s="1"/>
  <c r="C53" i="5" l="1"/>
  <c r="E53" i="5" s="1"/>
  <c r="F53" i="5" s="1"/>
  <c r="I55" i="5"/>
  <c r="L55" i="5" s="1"/>
  <c r="I48" i="5"/>
  <c r="L48" i="5" s="1"/>
  <c r="I49" i="5"/>
  <c r="L49" i="5" l="1"/>
  <c r="I56" i="5"/>
  <c r="L56" i="5" s="1"/>
  <c r="I57" i="5"/>
  <c r="L57" i="5" s="1"/>
  <c r="I58" i="5"/>
  <c r="L58" i="5" s="1"/>
  <c r="I61" i="5" l="1"/>
  <c r="J59" i="5"/>
  <c r="I59" i="5"/>
  <c r="J60" i="5"/>
  <c r="I60" i="5"/>
  <c r="L61" i="5" l="1"/>
  <c r="L59" i="5"/>
  <c r="L60" i="5"/>
  <c r="I66" i="5"/>
  <c r="L66" i="5" s="1"/>
  <c r="I65" i="5"/>
  <c r="L65" i="5" s="1"/>
  <c r="J64" i="5"/>
  <c r="I64" i="5"/>
  <c r="J63" i="5"/>
  <c r="I63" i="5"/>
  <c r="J62" i="5"/>
  <c r="I62" i="5"/>
  <c r="L64" i="5" l="1"/>
  <c r="L63" i="5"/>
  <c r="L62" i="5"/>
  <c r="K68" i="5"/>
  <c r="I68" i="5"/>
  <c r="J67" i="5"/>
  <c r="K69" i="5"/>
  <c r="I69" i="5"/>
  <c r="K67" i="5"/>
  <c r="I67" i="5"/>
  <c r="L68" i="5" l="1"/>
  <c r="L69" i="5"/>
  <c r="L67" i="5"/>
  <c r="K71" i="5"/>
  <c r="I73" i="5"/>
  <c r="L73" i="5" s="1"/>
  <c r="K70" i="5"/>
  <c r="K74" i="5"/>
  <c r="J70" i="5"/>
  <c r="I70" i="5"/>
  <c r="I72" i="5"/>
  <c r="L72" i="5" s="1"/>
  <c r="J71" i="5"/>
  <c r="I71" i="5"/>
  <c r="I74" i="5"/>
  <c r="I79" i="5"/>
  <c r="L79" i="5" s="1"/>
  <c r="I78" i="5"/>
  <c r="J77" i="5"/>
  <c r="I77" i="5"/>
  <c r="K76" i="5"/>
  <c r="J76" i="5"/>
  <c r="I76" i="5"/>
  <c r="K75" i="5"/>
  <c r="J75" i="5"/>
  <c r="I75" i="5"/>
  <c r="K80" i="5"/>
  <c r="J80" i="5"/>
  <c r="I80" i="5"/>
  <c r="K81" i="5"/>
  <c r="I81" i="5"/>
  <c r="L81" i="5" s="1"/>
  <c r="K85" i="5"/>
  <c r="I85" i="5"/>
  <c r="L85" i="5" s="1"/>
  <c r="K84" i="5"/>
  <c r="I84" i="5"/>
  <c r="L84" i="5" s="1"/>
  <c r="K82" i="5"/>
  <c r="J82" i="5"/>
  <c r="I82" i="5"/>
  <c r="I83" i="5"/>
  <c r="J83" i="5"/>
  <c r="I86" i="5"/>
  <c r="J87" i="5"/>
  <c r="I87" i="5"/>
  <c r="K88" i="5"/>
  <c r="I88" i="5"/>
  <c r="D15" i="3"/>
  <c r="C115" i="5"/>
  <c r="E115" i="5" s="1"/>
  <c r="F115" i="5" s="1"/>
  <c r="I90" i="5"/>
  <c r="K90" i="5"/>
  <c r="I89" i="5"/>
  <c r="K89" i="5"/>
  <c r="I93" i="5"/>
  <c r="L93" i="5" s="1"/>
  <c r="K91" i="5"/>
  <c r="J91" i="5"/>
  <c r="I91" i="5"/>
  <c r="I92" i="5"/>
  <c r="I96" i="5"/>
  <c r="J94" i="5"/>
  <c r="I94" i="5"/>
  <c r="J95" i="5"/>
  <c r="I95" i="5"/>
  <c r="J98" i="5"/>
  <c r="I100" i="5"/>
  <c r="L100" i="5" s="1"/>
  <c r="I97" i="5"/>
  <c r="I98" i="5"/>
  <c r="K99" i="5"/>
  <c r="I99" i="5"/>
  <c r="J97" i="5"/>
  <c r="K97" i="5"/>
  <c r="K101" i="5"/>
  <c r="I101" i="5"/>
  <c r="I102" i="5"/>
  <c r="K102" i="5"/>
  <c r="I105" i="5"/>
  <c r="K105" i="5"/>
  <c r="K103" i="5"/>
  <c r="I103" i="5"/>
  <c r="K104" i="5"/>
  <c r="J104" i="5"/>
  <c r="I104" i="5"/>
  <c r="I106" i="5"/>
  <c r="J106" i="5"/>
  <c r="I107" i="5"/>
  <c r="J107" i="5"/>
  <c r="I108" i="5"/>
  <c r="L108" i="5" s="1"/>
  <c r="L70" i="5" l="1"/>
  <c r="L71" i="5"/>
  <c r="L74" i="5"/>
  <c r="L77" i="5"/>
  <c r="L78" i="5"/>
  <c r="L76" i="5"/>
  <c r="L75" i="5"/>
  <c r="L80" i="5"/>
  <c r="L88" i="5"/>
  <c r="L82" i="5"/>
  <c r="L83" i="5"/>
  <c r="L86" i="5"/>
  <c r="L87" i="5"/>
  <c r="L106" i="5"/>
  <c r="L107" i="5"/>
  <c r="L103" i="5"/>
  <c r="L101" i="5"/>
  <c r="L89" i="5"/>
  <c r="L90" i="5"/>
  <c r="L99" i="5"/>
  <c r="L91" i="5"/>
  <c r="L92" i="5"/>
  <c r="L96" i="5"/>
  <c r="L94" i="5"/>
  <c r="L95" i="5"/>
  <c r="L98" i="5"/>
  <c r="L97" i="5"/>
  <c r="L102" i="5"/>
  <c r="L105" i="5"/>
  <c r="L104" i="5"/>
  <c r="I109" i="5"/>
  <c r="K110" i="5"/>
  <c r="J110" i="5"/>
  <c r="I110" i="5"/>
  <c r="J111" i="5"/>
  <c r="I111" i="5"/>
  <c r="I112" i="5" s="1"/>
  <c r="I120" i="5"/>
  <c r="L120" i="5" s="1"/>
  <c r="K119" i="5"/>
  <c r="J119" i="5"/>
  <c r="I119" i="5"/>
  <c r="I121" i="5"/>
  <c r="J121" i="5"/>
  <c r="I122" i="5"/>
  <c r="J122" i="5"/>
  <c r="I123" i="5"/>
  <c r="L123" i="5" s="1"/>
  <c r="L109" i="5" l="1"/>
  <c r="L121" i="5"/>
  <c r="L122" i="5"/>
  <c r="L110" i="5"/>
  <c r="L111" i="5"/>
  <c r="L119" i="5"/>
  <c r="K124" i="5"/>
  <c r="J124" i="5"/>
  <c r="I124" i="5"/>
  <c r="K125" i="5"/>
  <c r="I125" i="5"/>
  <c r="K126" i="5"/>
  <c r="I126" i="5"/>
  <c r="I127" i="5"/>
  <c r="J127" i="5"/>
  <c r="K127" i="5"/>
  <c r="I128" i="5"/>
  <c r="K128" i="5"/>
  <c r="K129" i="5"/>
  <c r="J129" i="5"/>
  <c r="I129" i="5"/>
  <c r="K130" i="5"/>
  <c r="I130" i="5"/>
  <c r="J131" i="5"/>
  <c r="I131" i="5"/>
  <c r="I135" i="5"/>
  <c r="L135" i="5" s="1"/>
  <c r="I134" i="5"/>
  <c r="L134" i="5" s="1"/>
  <c r="J133" i="5"/>
  <c r="I133" i="5"/>
  <c r="K132" i="5"/>
  <c r="J132" i="5"/>
  <c r="I132" i="5"/>
  <c r="L112" i="5" l="1"/>
  <c r="L129" i="5"/>
  <c r="L125" i="5"/>
  <c r="L124" i="5"/>
  <c r="L126" i="5"/>
  <c r="L127" i="5"/>
  <c r="L128" i="5"/>
  <c r="L130" i="5"/>
  <c r="L131" i="5"/>
  <c r="L133" i="5"/>
  <c r="L132" i="5"/>
  <c r="K136" i="5" l="1"/>
  <c r="J136" i="5"/>
  <c r="I136" i="5"/>
  <c r="K137" i="5"/>
  <c r="J137" i="5"/>
  <c r="I137" i="5"/>
  <c r="I138" i="5"/>
  <c r="K139" i="5"/>
  <c r="I139" i="5"/>
  <c r="K140" i="5"/>
  <c r="I140" i="5"/>
  <c r="I141" i="5"/>
  <c r="K141" i="5"/>
  <c r="I142" i="5"/>
  <c r="K142" i="5"/>
  <c r="K148" i="5"/>
  <c r="I148" i="5"/>
  <c r="K147" i="5"/>
  <c r="I147" i="5"/>
  <c r="K146" i="5"/>
  <c r="I146" i="5"/>
  <c r="K145" i="5"/>
  <c r="I145" i="5"/>
  <c r="K143" i="5"/>
  <c r="J143" i="5"/>
  <c r="I143" i="5"/>
  <c r="K144" i="5"/>
  <c r="J144" i="5"/>
  <c r="I144" i="5"/>
  <c r="L141" i="5" l="1"/>
  <c r="L144" i="5"/>
  <c r="L145" i="5"/>
  <c r="L146" i="5"/>
  <c r="L147" i="5"/>
  <c r="L148" i="5"/>
  <c r="L142" i="5"/>
  <c r="L136" i="5"/>
  <c r="L137" i="5"/>
  <c r="L138" i="5"/>
  <c r="L140" i="5"/>
  <c r="L139" i="5"/>
  <c r="L143" i="5"/>
  <c r="K149" i="5" l="1"/>
  <c r="K150" i="5"/>
  <c r="J149" i="5"/>
  <c r="I149" i="5"/>
  <c r="J150" i="5"/>
  <c r="I150" i="5"/>
  <c r="K151" i="5"/>
  <c r="J151" i="5"/>
  <c r="I151" i="5"/>
  <c r="K153" i="5"/>
  <c r="J153" i="5"/>
  <c r="I153" i="5"/>
  <c r="K152" i="5"/>
  <c r="J152" i="5"/>
  <c r="I152" i="5"/>
  <c r="I156" i="5"/>
  <c r="J155" i="5"/>
  <c r="I155" i="5"/>
  <c r="J154" i="5"/>
  <c r="I154" i="5"/>
  <c r="I161" i="5"/>
  <c r="J161" i="5"/>
  <c r="K161" i="5"/>
  <c r="K160" i="5"/>
  <c r="I160" i="5"/>
  <c r="K159" i="5"/>
  <c r="I159" i="5"/>
  <c r="I158" i="5"/>
  <c r="K158" i="5"/>
  <c r="K157" i="5"/>
  <c r="J157" i="5"/>
  <c r="I157" i="5"/>
  <c r="I163" i="5"/>
  <c r="J162" i="5"/>
  <c r="I162" i="5"/>
  <c r="I166" i="5"/>
  <c r="J164" i="5"/>
  <c r="I167" i="5"/>
  <c r="K164" i="5"/>
  <c r="I164" i="5"/>
  <c r="I165" i="5"/>
  <c r="K165" i="5"/>
  <c r="K166" i="5"/>
  <c r="K167" i="5"/>
  <c r="K171" i="5"/>
  <c r="I171" i="5"/>
  <c r="K173" i="5"/>
  <c r="I173" i="5"/>
  <c r="K172" i="5"/>
  <c r="I172" i="5"/>
  <c r="J169" i="5"/>
  <c r="I169" i="5"/>
  <c r="J168" i="5"/>
  <c r="K168" i="5"/>
  <c r="I168" i="5"/>
  <c r="K170" i="5"/>
  <c r="I170" i="5"/>
  <c r="K175" i="5"/>
  <c r="J175" i="5"/>
  <c r="K176" i="5"/>
  <c r="I176" i="5"/>
  <c r="K174" i="5"/>
  <c r="J174" i="5"/>
  <c r="I174" i="5"/>
  <c r="I175" i="5"/>
  <c r="K177" i="5"/>
  <c r="J177" i="5"/>
  <c r="I177" i="5"/>
  <c r="K178" i="5"/>
  <c r="I178" i="5"/>
  <c r="K179" i="5"/>
  <c r="J179" i="5"/>
  <c r="I179" i="5"/>
  <c r="J180" i="5"/>
  <c r="I180" i="5"/>
  <c r="D36" i="3"/>
  <c r="D14" i="3"/>
  <c r="I183" i="5"/>
  <c r="L183" i="5" s="1"/>
  <c r="I182" i="5"/>
  <c r="J181" i="5"/>
  <c r="I181" i="5"/>
  <c r="L154" i="5" l="1"/>
  <c r="L150" i="5"/>
  <c r="L149" i="5"/>
  <c r="L151" i="5"/>
  <c r="L153" i="5"/>
  <c r="L152" i="5"/>
  <c r="L156" i="5"/>
  <c r="L155" i="5"/>
  <c r="L161" i="5"/>
  <c r="L157" i="5"/>
  <c r="L166" i="5"/>
  <c r="L159" i="5"/>
  <c r="L160" i="5"/>
  <c r="L158" i="5"/>
  <c r="L167" i="5"/>
  <c r="L163" i="5"/>
  <c r="L162" i="5"/>
  <c r="L165" i="5"/>
  <c r="L164" i="5"/>
  <c r="L172" i="5"/>
  <c r="L173" i="5"/>
  <c r="L171" i="5"/>
  <c r="L174" i="5"/>
  <c r="L169" i="5"/>
  <c r="L168" i="5"/>
  <c r="L170" i="5"/>
  <c r="L176" i="5"/>
  <c r="L175" i="5"/>
  <c r="L177" i="5"/>
  <c r="L178" i="5"/>
  <c r="L179" i="5"/>
  <c r="L180" i="5"/>
  <c r="L182" i="5"/>
  <c r="L181" i="5"/>
  <c r="K188" i="5" l="1"/>
  <c r="I188" i="5"/>
  <c r="K187" i="5"/>
  <c r="I187" i="5"/>
  <c r="K186" i="5"/>
  <c r="I186" i="5"/>
  <c r="K185" i="5"/>
  <c r="I185" i="5"/>
  <c r="K184" i="5"/>
  <c r="J184" i="5"/>
  <c r="I184" i="5"/>
  <c r="I189" i="5" l="1"/>
  <c r="L186" i="5"/>
  <c r="L187" i="5"/>
  <c r="L188" i="5"/>
  <c r="L185" i="5"/>
  <c r="L184" i="5"/>
  <c r="L189" i="5" l="1"/>
  <c r="I196" i="5"/>
  <c r="J195" i="5"/>
  <c r="I195" i="5"/>
  <c r="C192" i="5"/>
  <c r="E192" i="5" s="1"/>
  <c r="K197" i="5"/>
  <c r="J197" i="5"/>
  <c r="I197" i="5"/>
  <c r="K198" i="5"/>
  <c r="I198" i="5"/>
  <c r="I199" i="5"/>
  <c r="J199" i="5"/>
  <c r="K199" i="5"/>
  <c r="I200" i="5"/>
  <c r="J200" i="5"/>
  <c r="K200" i="5"/>
  <c r="I201" i="5"/>
  <c r="J201" i="5"/>
  <c r="K201" i="5"/>
  <c r="I202" i="5"/>
  <c r="K202" i="5"/>
  <c r="I203" i="5"/>
  <c r="L203" i="5" s="1"/>
  <c r="I204" i="5"/>
  <c r="J204" i="5"/>
  <c r="I205" i="5"/>
  <c r="J205" i="5"/>
  <c r="K205" i="5"/>
  <c r="I206" i="5"/>
  <c r="J206" i="5"/>
  <c r="K206" i="5"/>
  <c r="I207" i="5"/>
  <c r="L207" i="5" s="1"/>
  <c r="I208" i="5"/>
  <c r="L208" i="5" s="1"/>
  <c r="I210" i="5"/>
  <c r="L210" i="5" s="1"/>
  <c r="I209" i="5"/>
  <c r="L209" i="5" s="1"/>
  <c r="I211" i="5"/>
  <c r="J212" i="5"/>
  <c r="I212" i="5"/>
  <c r="J213" i="5"/>
  <c r="I213" i="5"/>
  <c r="K216" i="5"/>
  <c r="I216" i="5"/>
  <c r="K215" i="5"/>
  <c r="I215" i="5"/>
  <c r="K214" i="5"/>
  <c r="I214" i="5"/>
  <c r="K217" i="5"/>
  <c r="J217" i="5"/>
  <c r="I217" i="5"/>
  <c r="I218" i="5"/>
  <c r="J219" i="5"/>
  <c r="I219" i="5"/>
  <c r="K220" i="5"/>
  <c r="I220" i="5"/>
  <c r="K221" i="5"/>
  <c r="I221" i="5"/>
  <c r="K222" i="5"/>
  <c r="I222" i="5"/>
  <c r="K223" i="5"/>
  <c r="I223" i="5"/>
  <c r="K227" i="5"/>
  <c r="I227" i="5"/>
  <c r="K226" i="5"/>
  <c r="I226" i="5"/>
  <c r="K224" i="5"/>
  <c r="J224" i="5"/>
  <c r="I224" i="5"/>
  <c r="J225" i="5"/>
  <c r="K225" i="5"/>
  <c r="I225" i="5"/>
  <c r="K228" i="5"/>
  <c r="I228" i="5"/>
  <c r="I229" i="5"/>
  <c r="K229" i="5"/>
  <c r="K232" i="5"/>
  <c r="I232" i="5"/>
  <c r="K230" i="5"/>
  <c r="J230" i="5"/>
  <c r="I230" i="5"/>
  <c r="K231" i="5"/>
  <c r="J231" i="5"/>
  <c r="I231" i="5"/>
  <c r="K235" i="5"/>
  <c r="I235" i="5"/>
  <c r="J233" i="5"/>
  <c r="I233" i="5"/>
  <c r="K234" i="5"/>
  <c r="I234" i="5"/>
  <c r="I238" i="5"/>
  <c r="D35" i="3"/>
  <c r="D34" i="3"/>
  <c r="D33" i="3"/>
  <c r="K238" i="5"/>
  <c r="K237" i="5"/>
  <c r="I237" i="5"/>
  <c r="K236" i="5"/>
  <c r="I236" i="5"/>
  <c r="K239" i="5"/>
  <c r="J239" i="5"/>
  <c r="I239" i="5"/>
  <c r="I242" i="5"/>
  <c r="J240" i="5"/>
  <c r="I240" i="5"/>
  <c r="K241" i="5"/>
  <c r="I241" i="5"/>
  <c r="L202" i="5" l="1"/>
  <c r="F192" i="5"/>
  <c r="L196" i="5"/>
  <c r="L195" i="5"/>
  <c r="L199" i="5"/>
  <c r="L201" i="5"/>
  <c r="L198" i="5"/>
  <c r="L204" i="5"/>
  <c r="L200" i="5"/>
  <c r="L197" i="5"/>
  <c r="L206" i="5"/>
  <c r="L205" i="5"/>
  <c r="L215" i="5"/>
  <c r="L216" i="5"/>
  <c r="L241" i="5"/>
  <c r="L236" i="5"/>
  <c r="L237" i="5"/>
  <c r="L230" i="5"/>
  <c r="L224" i="5"/>
  <c r="L211" i="5"/>
  <c r="L212" i="5"/>
  <c r="L213" i="5"/>
  <c r="L214" i="5"/>
  <c r="L217" i="5"/>
  <c r="L218" i="5"/>
  <c r="L219" i="5"/>
  <c r="L220" i="5"/>
  <c r="L226" i="5"/>
  <c r="L227" i="5"/>
  <c r="L223" i="5"/>
  <c r="L222" i="5"/>
  <c r="L221" i="5"/>
  <c r="L225" i="5"/>
  <c r="L234" i="5"/>
  <c r="L235" i="5"/>
  <c r="L232" i="5"/>
  <c r="L228" i="5"/>
  <c r="L229" i="5"/>
  <c r="L231" i="5"/>
  <c r="L238" i="5"/>
  <c r="L233" i="5"/>
  <c r="L239" i="5"/>
  <c r="L242" i="5"/>
  <c r="L240" i="5"/>
  <c r="K244" i="5" l="1"/>
  <c r="I244" i="5"/>
  <c r="K243" i="5"/>
  <c r="I243" i="5"/>
  <c r="L243" i="5" l="1"/>
  <c r="L244" i="5"/>
  <c r="K245" i="5" l="1"/>
  <c r="I245" i="5"/>
  <c r="K246" i="5"/>
  <c r="I246" i="5"/>
  <c r="I251" i="5"/>
  <c r="K247" i="5"/>
  <c r="I247" i="5"/>
  <c r="K248" i="5"/>
  <c r="I248" i="5"/>
  <c r="D13" i="3"/>
  <c r="D12" i="3"/>
  <c r="D11" i="3"/>
  <c r="K252" i="5"/>
  <c r="I252" i="5"/>
  <c r="K251" i="5"/>
  <c r="K250" i="5"/>
  <c r="I250" i="5"/>
  <c r="K249" i="5"/>
  <c r="I249" i="5"/>
  <c r="I254" i="5" l="1"/>
  <c r="L251" i="5"/>
  <c r="L250" i="5"/>
  <c r="L248" i="5"/>
  <c r="L247" i="5"/>
  <c r="L246" i="5"/>
  <c r="L245" i="5"/>
  <c r="L252" i="5"/>
  <c r="L249" i="5"/>
  <c r="L254" i="5" l="1"/>
  <c r="K260" i="5"/>
  <c r="I260" i="5"/>
  <c r="K258" i="5"/>
  <c r="J258" i="5"/>
  <c r="I258" i="5"/>
  <c r="K259" i="5"/>
  <c r="J259" i="5"/>
  <c r="I259" i="5"/>
  <c r="L259" i="5" l="1"/>
  <c r="L260" i="5"/>
  <c r="L258" i="5"/>
  <c r="K266" i="5"/>
  <c r="I266" i="5"/>
  <c r="K265" i="5"/>
  <c r="I265" i="5"/>
  <c r="K264" i="5"/>
  <c r="I264" i="5"/>
  <c r="K263" i="5"/>
  <c r="I263" i="5"/>
  <c r="K262" i="5"/>
  <c r="I262" i="5"/>
  <c r="K261" i="5"/>
  <c r="J261" i="5"/>
  <c r="I261" i="5"/>
  <c r="K269" i="5"/>
  <c r="I269" i="5"/>
  <c r="K268" i="5"/>
  <c r="I268" i="5"/>
  <c r="K267" i="5"/>
  <c r="J267" i="5"/>
  <c r="I267" i="5"/>
  <c r="K271" i="5"/>
  <c r="J271" i="5"/>
  <c r="I271" i="5"/>
  <c r="K270" i="5"/>
  <c r="J270" i="5"/>
  <c r="I272" i="5"/>
  <c r="L272" i="5" s="1"/>
  <c r="I270" i="5"/>
  <c r="L262" i="5" l="1"/>
  <c r="L263" i="5"/>
  <c r="L264" i="5"/>
  <c r="L265" i="5"/>
  <c r="L266" i="5"/>
  <c r="L261" i="5"/>
  <c r="L269" i="5"/>
  <c r="L268" i="5"/>
  <c r="L267" i="5"/>
  <c r="L271" i="5"/>
  <c r="L270" i="5"/>
  <c r="K273" i="5" l="1"/>
  <c r="J273" i="5"/>
  <c r="I273" i="5"/>
  <c r="I275" i="5"/>
  <c r="L275" i="5" s="1"/>
  <c r="I274" i="5"/>
  <c r="I279" i="5"/>
  <c r="L279" i="5" s="1"/>
  <c r="L273" i="5" l="1"/>
  <c r="L274" i="5"/>
  <c r="I277" i="5" l="1"/>
  <c r="J276" i="5"/>
  <c r="I278" i="5"/>
  <c r="L278" i="5" s="1"/>
  <c r="I276" i="5"/>
  <c r="I283" i="5"/>
  <c r="L283" i="5" s="1"/>
  <c r="I282" i="5"/>
  <c r="L282" i="5" s="1"/>
  <c r="I280" i="5"/>
  <c r="J281" i="5"/>
  <c r="I281" i="5"/>
  <c r="L277" i="5" l="1"/>
  <c r="L276" i="5"/>
  <c r="L280" i="5"/>
  <c r="L281" i="5"/>
  <c r="J285" i="5" l="1"/>
  <c r="I285" i="5"/>
  <c r="J284" i="5"/>
  <c r="I284" i="5"/>
  <c r="K289" i="5"/>
  <c r="I289" i="5"/>
  <c r="K288" i="5"/>
  <c r="I288" i="5"/>
  <c r="K287" i="5"/>
  <c r="I287" i="5"/>
  <c r="K286" i="5"/>
  <c r="I286" i="5"/>
  <c r="L287" i="5" l="1"/>
  <c r="L288" i="5"/>
  <c r="L289" i="5"/>
  <c r="L285" i="5"/>
  <c r="L284" i="5"/>
  <c r="L286" i="5"/>
  <c r="K291" i="5"/>
  <c r="J291" i="5"/>
  <c r="I291" i="5"/>
  <c r="K290" i="5"/>
  <c r="J290" i="5"/>
  <c r="I290" i="5"/>
  <c r="K294" i="5"/>
  <c r="I294" i="5"/>
  <c r="J292" i="5"/>
  <c r="I292" i="5"/>
  <c r="K293" i="5"/>
  <c r="I293" i="5"/>
  <c r="L291" i="5" l="1"/>
  <c r="L290" i="5"/>
  <c r="L294" i="5"/>
  <c r="L292" i="5"/>
  <c r="L293" i="5"/>
  <c r="I295" i="5" l="1"/>
  <c r="J295" i="5"/>
  <c r="K295" i="5"/>
  <c r="I296" i="5"/>
  <c r="J296" i="5"/>
  <c r="K296" i="5"/>
  <c r="I297" i="5"/>
  <c r="J297" i="5"/>
  <c r="K297" i="5"/>
  <c r="I298" i="5"/>
  <c r="K298" i="5"/>
  <c r="I299" i="5"/>
  <c r="K299" i="5"/>
  <c r="I305" i="5"/>
  <c r="I300" i="5"/>
  <c r="K305" i="5"/>
  <c r="K304" i="5"/>
  <c r="L304" i="5" s="1"/>
  <c r="K303" i="5"/>
  <c r="L303" i="5" s="1"/>
  <c r="J300" i="5"/>
  <c r="K300" i="5"/>
  <c r="K302" i="5"/>
  <c r="I302" i="5"/>
  <c r="K301" i="5"/>
  <c r="I301" i="5"/>
  <c r="J306" i="5"/>
  <c r="I306" i="5"/>
  <c r="K306" i="5"/>
  <c r="K309" i="5"/>
  <c r="I309" i="5"/>
  <c r="K307" i="5"/>
  <c r="I307" i="5"/>
  <c r="K308" i="5"/>
  <c r="I308" i="5"/>
  <c r="J310" i="5"/>
  <c r="K311" i="5"/>
  <c r="I311" i="5"/>
  <c r="K310" i="5"/>
  <c r="I310" i="5"/>
  <c r="K313" i="5"/>
  <c r="I313" i="5"/>
  <c r="K312" i="5"/>
  <c r="I312" i="5"/>
  <c r="L307" i="5" l="1"/>
  <c r="L309" i="5"/>
  <c r="L299" i="5"/>
  <c r="L298" i="5"/>
  <c r="L297" i="5"/>
  <c r="L295" i="5"/>
  <c r="L296" i="5"/>
  <c r="L305" i="5"/>
  <c r="L300" i="5"/>
  <c r="L302" i="5"/>
  <c r="L301" i="5"/>
  <c r="L306" i="5"/>
  <c r="L308" i="5"/>
  <c r="L310" i="5"/>
  <c r="L311" i="5"/>
  <c r="L313" i="5"/>
  <c r="L312" i="5"/>
  <c r="I324" i="5" l="1"/>
  <c r="L324" i="5" s="1"/>
  <c r="I320" i="5"/>
  <c r="I319" i="5"/>
  <c r="L319" i="5" s="1"/>
  <c r="I318" i="5"/>
  <c r="L318" i="5" s="1"/>
  <c r="I317" i="5"/>
  <c r="J316" i="5"/>
  <c r="I316" i="5"/>
  <c r="J315" i="5"/>
  <c r="I315" i="5"/>
  <c r="K314" i="5"/>
  <c r="J314" i="5"/>
  <c r="I314" i="5"/>
  <c r="K398" i="5"/>
  <c r="K368" i="5"/>
  <c r="K375" i="5"/>
  <c r="K380" i="5"/>
  <c r="K381" i="5"/>
  <c r="J381" i="5"/>
  <c r="J379" i="5"/>
  <c r="J372" i="5"/>
  <c r="J371" i="5"/>
  <c r="J368" i="5"/>
  <c r="J375" i="5"/>
  <c r="J380" i="5"/>
  <c r="I365" i="5"/>
  <c r="L365" i="5" s="1"/>
  <c r="I366" i="5"/>
  <c r="L366" i="5" s="1"/>
  <c r="I368" i="5"/>
  <c r="I371" i="5"/>
  <c r="I372" i="5"/>
  <c r="I375" i="5"/>
  <c r="I378" i="5"/>
  <c r="L378" i="5" s="1"/>
  <c r="I379" i="5"/>
  <c r="I380" i="5"/>
  <c r="I381" i="5"/>
  <c r="K390" i="5"/>
  <c r="K377" i="5"/>
  <c r="K363" i="5"/>
  <c r="J398" i="5"/>
  <c r="J390" i="5"/>
  <c r="J388" i="5"/>
  <c r="J377" i="5"/>
  <c r="J370" i="5"/>
  <c r="J369" i="5"/>
  <c r="J363" i="5"/>
  <c r="I398" i="5"/>
  <c r="I397" i="5"/>
  <c r="L397" i="5" s="1"/>
  <c r="I396" i="5"/>
  <c r="L396" i="5" s="1"/>
  <c r="I395" i="5"/>
  <c r="L395" i="5" s="1"/>
  <c r="I394" i="5"/>
  <c r="L394" i="5" s="1"/>
  <c r="I393" i="5"/>
  <c r="L393" i="5" s="1"/>
  <c r="I392" i="5"/>
  <c r="L392" i="5" s="1"/>
  <c r="I391" i="5"/>
  <c r="L391" i="5" s="1"/>
  <c r="I390" i="5"/>
  <c r="L390" i="5" s="1"/>
  <c r="I389" i="5"/>
  <c r="L389" i="5" s="1"/>
  <c r="I388" i="5"/>
  <c r="I387" i="5"/>
  <c r="L387" i="5" s="1"/>
  <c r="I386" i="5"/>
  <c r="L386" i="5" s="1"/>
  <c r="I385" i="5"/>
  <c r="L385" i="5" s="1"/>
  <c r="I384" i="5"/>
  <c r="L384" i="5" s="1"/>
  <c r="I383" i="5"/>
  <c r="I382" i="5"/>
  <c r="L382" i="5" s="1"/>
  <c r="I377" i="5"/>
  <c r="I376" i="5"/>
  <c r="L376" i="5" s="1"/>
  <c r="I374" i="5"/>
  <c r="L374" i="5" s="1"/>
  <c r="I373" i="5"/>
  <c r="L373" i="5" s="1"/>
  <c r="I370" i="5"/>
  <c r="L370" i="5" s="1"/>
  <c r="I369" i="5"/>
  <c r="I367" i="5"/>
  <c r="L367" i="5" s="1"/>
  <c r="I364" i="5"/>
  <c r="L364" i="5" s="1"/>
  <c r="I363" i="5"/>
  <c r="I347" i="5"/>
  <c r="L347" i="5" s="1"/>
  <c r="I348" i="5"/>
  <c r="L348" i="5" s="1"/>
  <c r="I349" i="5"/>
  <c r="L349" i="5" s="1"/>
  <c r="I350" i="5"/>
  <c r="L350" i="5" s="1"/>
  <c r="I351" i="5"/>
  <c r="L351" i="5" s="1"/>
  <c r="I352" i="5"/>
  <c r="L352" i="5" s="1"/>
  <c r="I353" i="5"/>
  <c r="L353" i="5" s="1"/>
  <c r="I354" i="5"/>
  <c r="L354" i="5" s="1"/>
  <c r="I355" i="5"/>
  <c r="L355" i="5" s="1"/>
  <c r="I356" i="5"/>
  <c r="L356" i="5" s="1"/>
  <c r="I357" i="5"/>
  <c r="L357" i="5" s="1"/>
  <c r="I358" i="5"/>
  <c r="L358" i="5" s="1"/>
  <c r="I359" i="5"/>
  <c r="L359" i="5" s="1"/>
  <c r="I360" i="5"/>
  <c r="L360" i="5" s="1"/>
  <c r="I361" i="5"/>
  <c r="L361" i="5" s="1"/>
  <c r="I362" i="5"/>
  <c r="L362" i="5" s="1"/>
  <c r="L369" i="5"/>
  <c r="L383" i="5"/>
  <c r="C403" i="5"/>
  <c r="I403" i="5" s="1"/>
  <c r="C404" i="5"/>
  <c r="I404" i="5" s="1"/>
  <c r="L404" i="5" s="1"/>
  <c r="M370" i="5" s="1"/>
  <c r="C405" i="5"/>
  <c r="I405" i="5" s="1"/>
  <c r="L405" i="5" s="1"/>
  <c r="M371" i="5" s="1"/>
  <c r="C406" i="5"/>
  <c r="I406" i="5" s="1"/>
  <c r="C407" i="5"/>
  <c r="I407" i="5" s="1"/>
  <c r="L407" i="5" s="1"/>
  <c r="M373" i="5" s="1"/>
  <c r="C408" i="5"/>
  <c r="I408" i="5" s="1"/>
  <c r="L408" i="5" s="1"/>
  <c r="M374" i="5" s="1"/>
  <c r="C409" i="5"/>
  <c r="I409" i="5" s="1"/>
  <c r="L409" i="5" s="1"/>
  <c r="M375" i="5" s="1"/>
  <c r="C410" i="5"/>
  <c r="I410" i="5" s="1"/>
  <c r="L410" i="5" s="1"/>
  <c r="M376" i="5" s="1"/>
  <c r="C411" i="5"/>
  <c r="I411" i="5" s="1"/>
  <c r="L411" i="5" s="1"/>
  <c r="M377" i="5" s="1"/>
  <c r="C412" i="5"/>
  <c r="I412" i="5" s="1"/>
  <c r="L412" i="5" s="1"/>
  <c r="M378" i="5" s="1"/>
  <c r="C413" i="5"/>
  <c r="I413" i="5" s="1"/>
  <c r="L413" i="5" s="1"/>
  <c r="M379" i="5" s="1"/>
  <c r="C414" i="5"/>
  <c r="I414" i="5" s="1"/>
  <c r="L414" i="5" s="1"/>
  <c r="M380" i="5" s="1"/>
  <c r="C415" i="5"/>
  <c r="I415" i="5" s="1"/>
  <c r="L415" i="5" s="1"/>
  <c r="M381" i="5" s="1"/>
  <c r="C416" i="5"/>
  <c r="I416" i="5" s="1"/>
  <c r="L416" i="5" s="1"/>
  <c r="M382" i="5" s="1"/>
  <c r="C417" i="5"/>
  <c r="I417" i="5" s="1"/>
  <c r="L417" i="5" s="1"/>
  <c r="M383" i="5" s="1"/>
  <c r="C418" i="5"/>
  <c r="I418" i="5" s="1"/>
  <c r="L418" i="5" s="1"/>
  <c r="M384" i="5" s="1"/>
  <c r="C419" i="5"/>
  <c r="I419" i="5" s="1"/>
  <c r="L419" i="5" s="1"/>
  <c r="M385" i="5" s="1"/>
  <c r="C420" i="5"/>
  <c r="I420" i="5" s="1"/>
  <c r="L420" i="5" s="1"/>
  <c r="M386" i="5" s="1"/>
  <c r="C421" i="5"/>
  <c r="I421" i="5" s="1"/>
  <c r="C422" i="5"/>
  <c r="I422" i="5" s="1"/>
  <c r="L422" i="5" s="1"/>
  <c r="M388" i="5" s="1"/>
  <c r="C423" i="5"/>
  <c r="I423" i="5" s="1"/>
  <c r="L423" i="5" s="1"/>
  <c r="M389" i="5" s="1"/>
  <c r="C424" i="5"/>
  <c r="I424" i="5" s="1"/>
  <c r="L424" i="5" s="1"/>
  <c r="M390" i="5" s="1"/>
  <c r="C425" i="5"/>
  <c r="I425" i="5" s="1"/>
  <c r="L425" i="5" s="1"/>
  <c r="M391" i="5" s="1"/>
  <c r="C426" i="5"/>
  <c r="I426" i="5" s="1"/>
  <c r="L426" i="5" s="1"/>
  <c r="M392" i="5" s="1"/>
  <c r="C427" i="5"/>
  <c r="I427" i="5" s="1"/>
  <c r="L427" i="5" s="1"/>
  <c r="M393" i="5" s="1"/>
  <c r="C428" i="5"/>
  <c r="I428" i="5" s="1"/>
  <c r="C429" i="5"/>
  <c r="I429" i="5" s="1"/>
  <c r="C430" i="5"/>
  <c r="I430" i="5" s="1"/>
  <c r="L430" i="5" s="1"/>
  <c r="M396" i="5" s="1"/>
  <c r="C431" i="5"/>
  <c r="I431" i="5" s="1"/>
  <c r="C432" i="5"/>
  <c r="I432" i="5" s="1"/>
  <c r="L432" i="5" s="1"/>
  <c r="M398" i="5" s="1"/>
  <c r="C433" i="5"/>
  <c r="I433" i="5" s="1"/>
  <c r="L433" i="5" s="1"/>
  <c r="M399" i="5" s="1"/>
  <c r="C434" i="5"/>
  <c r="I434" i="5" s="1"/>
  <c r="C435" i="5"/>
  <c r="I435" i="5" s="1"/>
  <c r="L435" i="5" s="1"/>
  <c r="M401" i="5" s="1"/>
  <c r="C436" i="5"/>
  <c r="I436" i="5" s="1"/>
  <c r="C437" i="5"/>
  <c r="I437" i="5" s="1"/>
  <c r="L437" i="5" s="1"/>
  <c r="M403" i="5" s="1"/>
  <c r="C438" i="5"/>
  <c r="I438" i="5" s="1"/>
  <c r="C439" i="5"/>
  <c r="I439" i="5" s="1"/>
  <c r="L439" i="5" s="1"/>
  <c r="M405" i="5" s="1"/>
  <c r="C440" i="5"/>
  <c r="I440" i="5" s="1"/>
  <c r="L440" i="5" s="1"/>
  <c r="M406" i="5" s="1"/>
  <c r="C441" i="5"/>
  <c r="I441" i="5" s="1"/>
  <c r="L441" i="5" s="1"/>
  <c r="M407" i="5" s="1"/>
  <c r="C442" i="5"/>
  <c r="I442" i="5" s="1"/>
  <c r="L442" i="5" s="1"/>
  <c r="M408" i="5" s="1"/>
  <c r="C443" i="5"/>
  <c r="I443" i="5" s="1"/>
  <c r="C444" i="5"/>
  <c r="I444" i="5" s="1"/>
  <c r="L444" i="5" s="1"/>
  <c r="M410" i="5" s="1"/>
  <c r="C445" i="5"/>
  <c r="I445" i="5" s="1"/>
  <c r="L445" i="5" s="1"/>
  <c r="M411" i="5" s="1"/>
  <c r="C446" i="5"/>
  <c r="I446" i="5" s="1"/>
  <c r="L446" i="5" s="1"/>
  <c r="M412" i="5" s="1"/>
  <c r="C447" i="5"/>
  <c r="I447" i="5" s="1"/>
  <c r="L447" i="5" s="1"/>
  <c r="M413" i="5" s="1"/>
  <c r="C448" i="5"/>
  <c r="I448" i="5" s="1"/>
  <c r="L448" i="5" s="1"/>
  <c r="M414" i="5" s="1"/>
  <c r="C449" i="5"/>
  <c r="I449" i="5" s="1"/>
  <c r="L449" i="5" s="1"/>
  <c r="M415" i="5" s="1"/>
  <c r="C450" i="5"/>
  <c r="I450" i="5" s="1"/>
  <c r="L450" i="5" s="1"/>
  <c r="M416" i="5" s="1"/>
  <c r="C451" i="5"/>
  <c r="I451" i="5" s="1"/>
  <c r="L451" i="5" s="1"/>
  <c r="M417" i="5" s="1"/>
  <c r="C452" i="5"/>
  <c r="I452" i="5" s="1"/>
  <c r="L452" i="5" s="1"/>
  <c r="M418" i="5" s="1"/>
  <c r="C453" i="5"/>
  <c r="I453" i="5" s="1"/>
  <c r="C454" i="5"/>
  <c r="I454" i="5" s="1"/>
  <c r="L454" i="5" s="1"/>
  <c r="M420" i="5" s="1"/>
  <c r="C455" i="5"/>
  <c r="I455" i="5" s="1"/>
  <c r="L455" i="5" s="1"/>
  <c r="M421" i="5" s="1"/>
  <c r="C456" i="5"/>
  <c r="I456" i="5" s="1"/>
  <c r="L456" i="5" s="1"/>
  <c r="M422" i="5" s="1"/>
  <c r="C457" i="5"/>
  <c r="I457" i="5" s="1"/>
  <c r="C458" i="5"/>
  <c r="I458" i="5" s="1"/>
  <c r="L458" i="5" s="1"/>
  <c r="M424" i="5" s="1"/>
  <c r="C459" i="5"/>
  <c r="I459" i="5" s="1"/>
  <c r="L459" i="5" s="1"/>
  <c r="M425" i="5" s="1"/>
  <c r="C460" i="5"/>
  <c r="I460" i="5" s="1"/>
  <c r="L460" i="5" s="1"/>
  <c r="M426" i="5" s="1"/>
  <c r="C461" i="5"/>
  <c r="I461" i="5" s="1"/>
  <c r="L461" i="5" s="1"/>
  <c r="M427" i="5" s="1"/>
  <c r="C462" i="5"/>
  <c r="I462" i="5" s="1"/>
  <c r="L462" i="5" s="1"/>
  <c r="M428" i="5" s="1"/>
  <c r="C463" i="5"/>
  <c r="I463" i="5" s="1"/>
  <c r="L463" i="5" s="1"/>
  <c r="M429" i="5" s="1"/>
  <c r="C464" i="5"/>
  <c r="I464" i="5" s="1"/>
  <c r="L464" i="5" s="1"/>
  <c r="M430" i="5" s="1"/>
  <c r="C465" i="5"/>
  <c r="I465" i="5" s="1"/>
  <c r="L465" i="5" s="1"/>
  <c r="M431" i="5" s="1"/>
  <c r="C466" i="5"/>
  <c r="I466" i="5" s="1"/>
  <c r="L466" i="5" s="1"/>
  <c r="M432" i="5" s="1"/>
  <c r="C467" i="5"/>
  <c r="I467" i="5" s="1"/>
  <c r="C468" i="5"/>
  <c r="I468" i="5" s="1"/>
  <c r="L468" i="5" s="1"/>
  <c r="M434" i="5" s="1"/>
  <c r="C469" i="5"/>
  <c r="I469" i="5" s="1"/>
  <c r="L469" i="5" s="1"/>
  <c r="M435" i="5" s="1"/>
  <c r="C470" i="5"/>
  <c r="I470" i="5" s="1"/>
  <c r="L470" i="5" s="1"/>
  <c r="M436" i="5" s="1"/>
  <c r="C471" i="5"/>
  <c r="I471" i="5" s="1"/>
  <c r="L471" i="5" s="1"/>
  <c r="M437" i="5" s="1"/>
  <c r="C472" i="5"/>
  <c r="I472" i="5" s="1"/>
  <c r="L472" i="5" s="1"/>
  <c r="M438" i="5" s="1"/>
  <c r="C473" i="5"/>
  <c r="I473" i="5" s="1"/>
  <c r="L473" i="5" s="1"/>
  <c r="M439" i="5" s="1"/>
  <c r="C474" i="5"/>
  <c r="I474" i="5" s="1"/>
  <c r="L474" i="5" s="1"/>
  <c r="M440" i="5" s="1"/>
  <c r="C475" i="5"/>
  <c r="I475" i="5" s="1"/>
  <c r="L475" i="5" s="1"/>
  <c r="M441" i="5" s="1"/>
  <c r="C476" i="5"/>
  <c r="I476" i="5" s="1"/>
  <c r="L476" i="5" s="1"/>
  <c r="M442" i="5" s="1"/>
  <c r="C477" i="5"/>
  <c r="I477" i="5" s="1"/>
  <c r="L477" i="5" s="1"/>
  <c r="M443" i="5" s="1"/>
  <c r="C478" i="5"/>
  <c r="I478" i="5" s="1"/>
  <c r="L478" i="5" s="1"/>
  <c r="M444" i="5" s="1"/>
  <c r="C479" i="5"/>
  <c r="I479" i="5" s="1"/>
  <c r="L479" i="5" s="1"/>
  <c r="M445" i="5" s="1"/>
  <c r="C480" i="5"/>
  <c r="I480" i="5" s="1"/>
  <c r="L480" i="5" s="1"/>
  <c r="M446" i="5" s="1"/>
  <c r="C481" i="5"/>
  <c r="I481" i="5" s="1"/>
  <c r="L481" i="5" s="1"/>
  <c r="M447" i="5" s="1"/>
  <c r="C482" i="5"/>
  <c r="I482" i="5" s="1"/>
  <c r="L482" i="5" s="1"/>
  <c r="M448" i="5" s="1"/>
  <c r="C483" i="5"/>
  <c r="I483" i="5" s="1"/>
  <c r="L483" i="5" s="1"/>
  <c r="M449" i="5" s="1"/>
  <c r="C484" i="5"/>
  <c r="I484" i="5" s="1"/>
  <c r="C485" i="5"/>
  <c r="I485" i="5" s="1"/>
  <c r="C486" i="5"/>
  <c r="I486" i="5" s="1"/>
  <c r="L486" i="5" s="1"/>
  <c r="M452" i="5" s="1"/>
  <c r="C487" i="5"/>
  <c r="I487" i="5" s="1"/>
  <c r="C488" i="5"/>
  <c r="I488" i="5" s="1"/>
  <c r="L488" i="5" s="1"/>
  <c r="M454" i="5" s="1"/>
  <c r="C489" i="5"/>
  <c r="I489" i="5" s="1"/>
  <c r="L489" i="5" s="1"/>
  <c r="M455" i="5" s="1"/>
  <c r="C490" i="5"/>
  <c r="I490" i="5" s="1"/>
  <c r="L490" i="5" s="1"/>
  <c r="M456" i="5" s="1"/>
  <c r="C491" i="5"/>
  <c r="I491" i="5" s="1"/>
  <c r="L491" i="5" s="1"/>
  <c r="M457" i="5" s="1"/>
  <c r="C492" i="5"/>
  <c r="I492" i="5" s="1"/>
  <c r="L492" i="5" s="1"/>
  <c r="M458" i="5" s="1"/>
  <c r="C493" i="5"/>
  <c r="I493" i="5" s="1"/>
  <c r="L493" i="5" s="1"/>
  <c r="M459" i="5" s="1"/>
  <c r="I325" i="5"/>
  <c r="I323" i="5"/>
  <c r="L323" i="5" s="1"/>
  <c r="J322" i="5"/>
  <c r="I322" i="5"/>
  <c r="I321" i="5"/>
  <c r="J321" i="5"/>
  <c r="K321" i="5"/>
  <c r="I333" i="5"/>
  <c r="L333" i="5" s="1"/>
  <c r="I332" i="5"/>
  <c r="L332" i="5" s="1"/>
  <c r="I334" i="5"/>
  <c r="L334" i="5" s="1"/>
  <c r="I335" i="5"/>
  <c r="L335" i="5" s="1"/>
  <c r="I336" i="5"/>
  <c r="L336" i="5" s="1"/>
  <c r="I337" i="5"/>
  <c r="L337" i="5" s="1"/>
  <c r="I338" i="5"/>
  <c r="L338" i="5" s="1"/>
  <c r="I339" i="5"/>
  <c r="L339" i="5" s="1"/>
  <c r="I340" i="5"/>
  <c r="L340" i="5" s="1"/>
  <c r="I341" i="5"/>
  <c r="L341" i="5" s="1"/>
  <c r="I342" i="5"/>
  <c r="L342" i="5" s="1"/>
  <c r="I343" i="5"/>
  <c r="L343" i="5" s="1"/>
  <c r="I344" i="5"/>
  <c r="L344" i="5" s="1"/>
  <c r="I345" i="5"/>
  <c r="L345" i="5" s="1"/>
  <c r="I346" i="5"/>
  <c r="L346" i="5" s="1"/>
  <c r="I331" i="5"/>
  <c r="I327" i="5" l="1"/>
  <c r="I495" i="5"/>
  <c r="L403" i="5"/>
  <c r="M369" i="5" s="1"/>
  <c r="L388" i="5"/>
  <c r="L380" i="5"/>
  <c r="L372" i="5"/>
  <c r="L325" i="5"/>
  <c r="J484" i="5"/>
  <c r="L368" i="5"/>
  <c r="L315" i="5"/>
  <c r="J485" i="5"/>
  <c r="L485" i="5" s="1"/>
  <c r="M451" i="5" s="1"/>
  <c r="L320" i="5"/>
  <c r="L317" i="5"/>
  <c r="L316" i="5"/>
  <c r="L314" i="5"/>
  <c r="L363" i="5"/>
  <c r="L371" i="5"/>
  <c r="L379" i="5"/>
  <c r="K484" i="5"/>
  <c r="J467" i="5"/>
  <c r="L467" i="5" s="1"/>
  <c r="M433" i="5" s="1"/>
  <c r="J434" i="5"/>
  <c r="L434" i="5" s="1"/>
  <c r="M400" i="5" s="1"/>
  <c r="J421" i="5"/>
  <c r="L421" i="5" s="1"/>
  <c r="M387" i="5" s="1"/>
  <c r="J406" i="5"/>
  <c r="I399" i="5"/>
  <c r="L321" i="5"/>
  <c r="L322" i="5"/>
  <c r="L377" i="5"/>
  <c r="L331" i="5"/>
  <c r="J453" i="5"/>
  <c r="J431" i="5"/>
  <c r="L431" i="5" s="1"/>
  <c r="M397" i="5" s="1"/>
  <c r="L398" i="5"/>
  <c r="L375" i="5"/>
  <c r="L381" i="5"/>
  <c r="J457" i="5"/>
  <c r="L457" i="5" s="1"/>
  <c r="M423" i="5" s="1"/>
  <c r="J443" i="5"/>
  <c r="J438" i="5"/>
  <c r="J429" i="5"/>
  <c r="L429" i="5" s="1"/>
  <c r="M395" i="5" s="1"/>
  <c r="J487" i="5"/>
  <c r="L487" i="5" s="1"/>
  <c r="M453" i="5" s="1"/>
  <c r="K453" i="5"/>
  <c r="K443" i="5"/>
  <c r="K438" i="5"/>
  <c r="J436" i="5"/>
  <c r="L436" i="5" s="1"/>
  <c r="M402" i="5" s="1"/>
  <c r="J428" i="5"/>
  <c r="L428" i="5" s="1"/>
  <c r="M394" i="5" s="1"/>
  <c r="K406" i="5"/>
  <c r="D9" i="3"/>
  <c r="I7" i="2"/>
  <c r="L7" i="2" s="1"/>
  <c r="M7" i="2" s="1"/>
  <c r="I6" i="2"/>
  <c r="L6" i="2" s="1"/>
  <c r="M6" i="2" s="1"/>
  <c r="I5" i="2"/>
  <c r="L5" i="2" s="1"/>
  <c r="M5" i="2" s="1"/>
  <c r="C10" i="2"/>
  <c r="I10" i="2" s="1"/>
  <c r="I9" i="2"/>
  <c r="C9" i="2"/>
  <c r="I8" i="2"/>
  <c r="C8" i="2"/>
  <c r="C14" i="2"/>
  <c r="J14" i="2" s="1"/>
  <c r="C13" i="2"/>
  <c r="I13" i="2" s="1"/>
  <c r="C12" i="2"/>
  <c r="I11" i="2"/>
  <c r="C11" i="2"/>
  <c r="K11" i="2" s="1"/>
  <c r="C21" i="2"/>
  <c r="I21" i="2" s="1"/>
  <c r="C20" i="2"/>
  <c r="I20" i="2" s="1"/>
  <c r="L19" i="2"/>
  <c r="M19" i="2" s="1"/>
  <c r="C19" i="2"/>
  <c r="I19" i="2" s="1"/>
  <c r="C18" i="2"/>
  <c r="I18" i="2" s="1"/>
  <c r="C17" i="2"/>
  <c r="I17" i="2" s="1"/>
  <c r="I16" i="2"/>
  <c r="C16" i="2"/>
  <c r="C15" i="2"/>
  <c r="I15" i="2" s="1"/>
  <c r="L15" i="2" s="1"/>
  <c r="M15" i="2" s="1"/>
  <c r="C25" i="2"/>
  <c r="I25" i="2" s="1"/>
  <c r="L25" i="2" s="1"/>
  <c r="M25" i="2" s="1"/>
  <c r="C24" i="2"/>
  <c r="I24" i="2" s="1"/>
  <c r="L24" i="2" s="1"/>
  <c r="M24" i="2" s="1"/>
  <c r="I23" i="2"/>
  <c r="L23" i="2" s="1"/>
  <c r="M23" i="2" s="1"/>
  <c r="C23" i="2"/>
  <c r="C22" i="2"/>
  <c r="I22" i="2" s="1"/>
  <c r="L22" i="2" s="1"/>
  <c r="M22" i="2" s="1"/>
  <c r="C29" i="2"/>
  <c r="I29" i="2" s="1"/>
  <c r="C28" i="2"/>
  <c r="J28" i="2" s="1"/>
  <c r="C27" i="2"/>
  <c r="I27" i="2" s="1"/>
  <c r="C26" i="2"/>
  <c r="I26" i="2" s="1"/>
  <c r="I30" i="2"/>
  <c r="L30" i="2" s="1"/>
  <c r="M30" i="2" s="1"/>
  <c r="C34" i="2"/>
  <c r="I34" i="2" s="1"/>
  <c r="L34" i="2" s="1"/>
  <c r="M34" i="2" s="1"/>
  <c r="C33" i="2"/>
  <c r="J33" i="2" s="1"/>
  <c r="C32" i="2"/>
  <c r="I32" i="2" s="1"/>
  <c r="C31" i="2"/>
  <c r="I31" i="2" s="1"/>
  <c r="C35" i="2"/>
  <c r="I35" i="2" s="1"/>
  <c r="L35" i="2" s="1"/>
  <c r="M35" i="2" s="1"/>
  <c r="C39" i="2"/>
  <c r="I39" i="2" s="1"/>
  <c r="L39" i="2" s="1"/>
  <c r="M39" i="2" s="1"/>
  <c r="C38" i="2"/>
  <c r="I38" i="2" s="1"/>
  <c r="L38" i="2" s="1"/>
  <c r="M38" i="2" s="1"/>
  <c r="C37" i="2"/>
  <c r="I37" i="2" s="1"/>
  <c r="L37" i="2" s="1"/>
  <c r="M37" i="2" s="1"/>
  <c r="C36" i="2"/>
  <c r="I36" i="2" s="1"/>
  <c r="L36" i="2" s="1"/>
  <c r="M36" i="2" s="1"/>
  <c r="C45" i="2"/>
  <c r="I45" i="2" s="1"/>
  <c r="L45" i="2" s="1"/>
  <c r="M45" i="2" s="1"/>
  <c r="C44" i="2"/>
  <c r="I44" i="2" s="1"/>
  <c r="L44" i="2" s="1"/>
  <c r="M44" i="2" s="1"/>
  <c r="C43" i="2"/>
  <c r="I43" i="2" s="1"/>
  <c r="L43" i="2" s="1"/>
  <c r="M43" i="2" s="1"/>
  <c r="C42" i="2"/>
  <c r="I42" i="2" s="1"/>
  <c r="L42" i="2" s="1"/>
  <c r="M42" i="2" s="1"/>
  <c r="C41" i="2"/>
  <c r="I41" i="2" s="1"/>
  <c r="L41" i="2" s="1"/>
  <c r="M41" i="2" s="1"/>
  <c r="C40" i="2"/>
  <c r="I40" i="2" s="1"/>
  <c r="L40" i="2" s="1"/>
  <c r="M40" i="2" s="1"/>
  <c r="C50" i="2"/>
  <c r="I50" i="2" s="1"/>
  <c r="L50" i="2" s="1"/>
  <c r="M50" i="2" s="1"/>
  <c r="C49" i="2"/>
  <c r="I49" i="2" s="1"/>
  <c r="L49" i="2" s="1"/>
  <c r="M49" i="2" s="1"/>
  <c r="C48" i="2"/>
  <c r="I48" i="2" s="1"/>
  <c r="L48" i="2" s="1"/>
  <c r="M48" i="2" s="1"/>
  <c r="C47" i="2"/>
  <c r="I47" i="2" s="1"/>
  <c r="L47" i="2" s="1"/>
  <c r="M47" i="2" s="1"/>
  <c r="C46" i="2"/>
  <c r="I46" i="2" s="1"/>
  <c r="L46" i="2" s="1"/>
  <c r="M46" i="2" s="1"/>
  <c r="C55" i="2"/>
  <c r="I55" i="2" s="1"/>
  <c r="L55" i="2" s="1"/>
  <c r="M55" i="2" s="1"/>
  <c r="C54" i="2"/>
  <c r="I54" i="2" s="1"/>
  <c r="L54" i="2" s="1"/>
  <c r="M54" i="2" s="1"/>
  <c r="C53" i="2"/>
  <c r="I53" i="2" s="1"/>
  <c r="L53" i="2" s="1"/>
  <c r="M53" i="2" s="1"/>
  <c r="C52" i="2"/>
  <c r="I52" i="2" s="1"/>
  <c r="L52" i="2" s="1"/>
  <c r="M52" i="2" s="1"/>
  <c r="C51" i="2"/>
  <c r="I51" i="2" s="1"/>
  <c r="L51" i="2" s="1"/>
  <c r="M51" i="2" s="1"/>
  <c r="C59" i="2"/>
  <c r="I59" i="2" s="1"/>
  <c r="C58" i="2"/>
  <c r="J58" i="2" s="1"/>
  <c r="C57" i="2"/>
  <c r="C56" i="2"/>
  <c r="I56" i="2" s="1"/>
  <c r="L56" i="2" s="1"/>
  <c r="M56" i="2" s="1"/>
  <c r="C66" i="2"/>
  <c r="K66" i="2" s="1"/>
  <c r="C65" i="2"/>
  <c r="I65" i="2" s="1"/>
  <c r="C64" i="2"/>
  <c r="I64" i="2" s="1"/>
  <c r="C63" i="2"/>
  <c r="I63" i="2" s="1"/>
  <c r="C62" i="2"/>
  <c r="K62" i="2" s="1"/>
  <c r="C61" i="2"/>
  <c r="I61" i="2" s="1"/>
  <c r="C60" i="2"/>
  <c r="C71" i="2"/>
  <c r="I71" i="2" s="1"/>
  <c r="C70" i="2"/>
  <c r="J70" i="2" s="1"/>
  <c r="C69" i="2"/>
  <c r="I69" i="2" s="1"/>
  <c r="C68" i="2"/>
  <c r="C67" i="2"/>
  <c r="I67" i="2" s="1"/>
  <c r="C76" i="2"/>
  <c r="I76" i="2" s="1"/>
  <c r="C75" i="2"/>
  <c r="J75" i="2" s="1"/>
  <c r="C74" i="2"/>
  <c r="I74" i="2" s="1"/>
  <c r="C73" i="2"/>
  <c r="I73" i="2" s="1"/>
  <c r="C72" i="2"/>
  <c r="I72" i="2" s="1"/>
  <c r="C80" i="2"/>
  <c r="J80" i="2" s="1"/>
  <c r="C79" i="2"/>
  <c r="J79" i="2" s="1"/>
  <c r="C78" i="2"/>
  <c r="I78" i="2" s="1"/>
  <c r="C77" i="2"/>
  <c r="I77" i="2" s="1"/>
  <c r="C84" i="2"/>
  <c r="I84" i="2" s="1"/>
  <c r="C83" i="2"/>
  <c r="I83" i="2" s="1"/>
  <c r="C82" i="2"/>
  <c r="I82" i="2" s="1"/>
  <c r="C81" i="2"/>
  <c r="I81" i="2" s="1"/>
  <c r="C89" i="2"/>
  <c r="I89" i="2" s="1"/>
  <c r="C88" i="2"/>
  <c r="I88" i="2" s="1"/>
  <c r="C87" i="2"/>
  <c r="J87" i="2" s="1"/>
  <c r="C86" i="2"/>
  <c r="I86" i="2" s="1"/>
  <c r="C85" i="2"/>
  <c r="I85" i="2" s="1"/>
  <c r="C93" i="2"/>
  <c r="I93" i="2" s="1"/>
  <c r="L93" i="2" s="1"/>
  <c r="M93" i="2" s="1"/>
  <c r="C92" i="2"/>
  <c r="I92" i="2" s="1"/>
  <c r="L92" i="2" s="1"/>
  <c r="M92" i="2" s="1"/>
  <c r="C91" i="2"/>
  <c r="I91" i="2" s="1"/>
  <c r="L91" i="2" s="1"/>
  <c r="M91" i="2" s="1"/>
  <c r="C90" i="2"/>
  <c r="I90" i="2" s="1"/>
  <c r="I97" i="2"/>
  <c r="L97" i="2" s="1"/>
  <c r="M97" i="2" s="1"/>
  <c r="C96" i="2"/>
  <c r="I96" i="2" s="1"/>
  <c r="L96" i="2" s="1"/>
  <c r="M96" i="2" s="1"/>
  <c r="C95" i="2"/>
  <c r="I95" i="2" s="1"/>
  <c r="C94" i="2"/>
  <c r="I94" i="2" s="1"/>
  <c r="L94" i="2" s="1"/>
  <c r="M94" i="2" s="1"/>
  <c r="C103" i="2"/>
  <c r="I103" i="2" s="1"/>
  <c r="C102" i="2"/>
  <c r="I102" i="2" s="1"/>
  <c r="C101" i="2"/>
  <c r="I101" i="2" s="1"/>
  <c r="C100" i="2"/>
  <c r="C99" i="2"/>
  <c r="I99" i="2" s="1"/>
  <c r="C106" i="2"/>
  <c r="J106" i="2" s="1"/>
  <c r="C105" i="2"/>
  <c r="I105" i="2" s="1"/>
  <c r="C104" i="2"/>
  <c r="C110" i="2"/>
  <c r="I110" i="2" s="1"/>
  <c r="C109" i="2"/>
  <c r="I109" i="2" s="1"/>
  <c r="C108" i="2"/>
  <c r="J108" i="2" s="1"/>
  <c r="C107" i="2"/>
  <c r="J107" i="2" s="1"/>
  <c r="C115" i="2"/>
  <c r="I115" i="2" s="1"/>
  <c r="C114" i="2"/>
  <c r="J114" i="2" s="1"/>
  <c r="C113" i="2"/>
  <c r="C112" i="2"/>
  <c r="I112" i="2" s="1"/>
  <c r="C111" i="2"/>
  <c r="C119" i="2"/>
  <c r="I119" i="2" s="1"/>
  <c r="L119" i="2" s="1"/>
  <c r="M119" i="2" s="1"/>
  <c r="C118" i="2"/>
  <c r="I118" i="2" s="1"/>
  <c r="L118" i="2" s="1"/>
  <c r="M118" i="2" s="1"/>
  <c r="C117" i="2"/>
  <c r="I117" i="2" s="1"/>
  <c r="L117" i="2" s="1"/>
  <c r="M117" i="2" s="1"/>
  <c r="C116" i="2"/>
  <c r="I116" i="2" s="1"/>
  <c r="L116" i="2" s="1"/>
  <c r="M116" i="2" s="1"/>
  <c r="C125" i="2"/>
  <c r="I125" i="2" s="1"/>
  <c r="C124" i="2"/>
  <c r="I124" i="2" s="1"/>
  <c r="C123" i="2"/>
  <c r="I123" i="2" s="1"/>
  <c r="C122" i="2"/>
  <c r="I122" i="2" s="1"/>
  <c r="C121" i="2"/>
  <c r="I121" i="2" s="1"/>
  <c r="C120" i="2"/>
  <c r="I120" i="2" s="1"/>
  <c r="C129" i="2"/>
  <c r="J129" i="2" s="1"/>
  <c r="C128" i="2"/>
  <c r="I128" i="2" s="1"/>
  <c r="C127" i="2"/>
  <c r="C126" i="2"/>
  <c r="I126" i="2" s="1"/>
  <c r="C134" i="2"/>
  <c r="I134" i="2" s="1"/>
  <c r="L134" i="2" s="1"/>
  <c r="M134" i="2" s="1"/>
  <c r="C133" i="2"/>
  <c r="I133" i="2" s="1"/>
  <c r="L133" i="2" s="1"/>
  <c r="M133" i="2" s="1"/>
  <c r="C132" i="2"/>
  <c r="I132" i="2" s="1"/>
  <c r="L132" i="2" s="1"/>
  <c r="M132" i="2" s="1"/>
  <c r="C131" i="2"/>
  <c r="I131" i="2" s="1"/>
  <c r="L131" i="2" s="1"/>
  <c r="M131" i="2" s="1"/>
  <c r="C130" i="2"/>
  <c r="I130" i="2" s="1"/>
  <c r="L130" i="2" s="1"/>
  <c r="M130" i="2" s="1"/>
  <c r="C136" i="2"/>
  <c r="I136" i="2" s="1"/>
  <c r="C138" i="2"/>
  <c r="I138" i="2" s="1"/>
  <c r="C137" i="2"/>
  <c r="I137" i="2" s="1"/>
  <c r="C135" i="2"/>
  <c r="I135" i="2" s="1"/>
  <c r="C141" i="2"/>
  <c r="I141" i="2" s="1"/>
  <c r="L141" i="2" s="1"/>
  <c r="M141" i="2" s="1"/>
  <c r="C140" i="2"/>
  <c r="I140" i="2" s="1"/>
  <c r="L140" i="2" s="1"/>
  <c r="M140" i="2" s="1"/>
  <c r="C139" i="2"/>
  <c r="I139" i="2" s="1"/>
  <c r="L139" i="2" s="1"/>
  <c r="M139" i="2" s="1"/>
  <c r="C145" i="2"/>
  <c r="I145" i="2" s="1"/>
  <c r="L145" i="2" s="1"/>
  <c r="M145" i="2" s="1"/>
  <c r="C144" i="2"/>
  <c r="K144" i="2" s="1"/>
  <c r="C143" i="2"/>
  <c r="I143" i="2" s="1"/>
  <c r="L143" i="2" s="1"/>
  <c r="M143" i="2" s="1"/>
  <c r="C142" i="2"/>
  <c r="I142" i="2" s="1"/>
  <c r="L142" i="2" s="1"/>
  <c r="M142" i="2" s="1"/>
  <c r="C150" i="2"/>
  <c r="I150" i="2" s="1"/>
  <c r="C149" i="2"/>
  <c r="I149" i="2" s="1"/>
  <c r="C148" i="2"/>
  <c r="I148" i="2" s="1"/>
  <c r="C147" i="2"/>
  <c r="I147" i="2" s="1"/>
  <c r="C146" i="2"/>
  <c r="I146" i="2" s="1"/>
  <c r="C154" i="2"/>
  <c r="I154" i="2" s="1"/>
  <c r="C153" i="2"/>
  <c r="I153" i="2" s="1"/>
  <c r="C152" i="2"/>
  <c r="I152" i="2" s="1"/>
  <c r="L152" i="2" s="1"/>
  <c r="M152" i="2" s="1"/>
  <c r="C151" i="2"/>
  <c r="I151" i="2" s="1"/>
  <c r="C164" i="2"/>
  <c r="I164" i="2" s="1"/>
  <c r="C163" i="2"/>
  <c r="J163" i="2" s="1"/>
  <c r="C162" i="2"/>
  <c r="I162" i="2" s="1"/>
  <c r="C161" i="2"/>
  <c r="I161" i="2" s="1"/>
  <c r="C160" i="2"/>
  <c r="J160" i="2" s="1"/>
  <c r="C159" i="2"/>
  <c r="I159" i="2" s="1"/>
  <c r="L159" i="2" s="1"/>
  <c r="M159" i="2" s="1"/>
  <c r="C158" i="2"/>
  <c r="I158" i="2" s="1"/>
  <c r="L158" i="2" s="1"/>
  <c r="M158" i="2" s="1"/>
  <c r="C157" i="2"/>
  <c r="I157" i="2" s="1"/>
  <c r="L157" i="2" s="1"/>
  <c r="M157" i="2" s="1"/>
  <c r="C156" i="2"/>
  <c r="I156" i="2" s="1"/>
  <c r="L156" i="2" s="1"/>
  <c r="M156" i="2" s="1"/>
  <c r="C155" i="2"/>
  <c r="I155" i="2" s="1"/>
  <c r="L155" i="2" s="1"/>
  <c r="M155" i="2" s="1"/>
  <c r="C170" i="2"/>
  <c r="C169" i="2"/>
  <c r="I169" i="2" s="1"/>
  <c r="C168" i="2"/>
  <c r="J168" i="2" s="1"/>
  <c r="C167" i="2"/>
  <c r="K167" i="2" s="1"/>
  <c r="C166" i="2"/>
  <c r="I166" i="2" s="1"/>
  <c r="C165" i="2"/>
  <c r="I165" i="2" s="1"/>
  <c r="D8" i="3"/>
  <c r="C174" i="2"/>
  <c r="I174" i="2" s="1"/>
  <c r="C173" i="2"/>
  <c r="I173" i="2" s="1"/>
  <c r="C172" i="2"/>
  <c r="C171" i="2"/>
  <c r="J171" i="2" s="1"/>
  <c r="C176" i="2"/>
  <c r="I176" i="2" s="1"/>
  <c r="C175" i="2"/>
  <c r="I175" i="2" s="1"/>
  <c r="L175" i="2" s="1"/>
  <c r="M175" i="2" s="1"/>
  <c r="C182" i="2"/>
  <c r="I182" i="2" s="1"/>
  <c r="C181" i="2"/>
  <c r="J181" i="2" s="1"/>
  <c r="C180" i="2"/>
  <c r="J180" i="2" s="1"/>
  <c r="C179" i="2"/>
  <c r="I179" i="2" s="1"/>
  <c r="C178" i="2"/>
  <c r="I178" i="2" s="1"/>
  <c r="C186" i="2"/>
  <c r="I186" i="2" s="1"/>
  <c r="C185" i="2"/>
  <c r="I185" i="2" s="1"/>
  <c r="C184" i="2"/>
  <c r="C183" i="2"/>
  <c r="I183" i="2" s="1"/>
  <c r="C191" i="2"/>
  <c r="I191" i="2" s="1"/>
  <c r="L191" i="2" s="1"/>
  <c r="M191" i="2" s="1"/>
  <c r="C190" i="2"/>
  <c r="K190" i="2" s="1"/>
  <c r="C189" i="2"/>
  <c r="I189" i="2" s="1"/>
  <c r="C188" i="2"/>
  <c r="J188" i="2" s="1"/>
  <c r="C187" i="2"/>
  <c r="I187" i="2" s="1"/>
  <c r="C192" i="2"/>
  <c r="J192" i="2" s="1"/>
  <c r="C194" i="2"/>
  <c r="I194" i="2" s="1"/>
  <c r="L194" i="2" s="1"/>
  <c r="M194" i="2" s="1"/>
  <c r="C193" i="2"/>
  <c r="I193" i="2" s="1"/>
  <c r="L193" i="2" s="1"/>
  <c r="M193" i="2" s="1"/>
  <c r="C200" i="2"/>
  <c r="I200" i="2" s="1"/>
  <c r="C199" i="2"/>
  <c r="I199" i="2" s="1"/>
  <c r="C198" i="2"/>
  <c r="I198" i="2" s="1"/>
  <c r="C197" i="2"/>
  <c r="J197" i="2" s="1"/>
  <c r="C196" i="2"/>
  <c r="I196" i="2" s="1"/>
  <c r="L196" i="2" s="1"/>
  <c r="M196" i="2" s="1"/>
  <c r="C195" i="2"/>
  <c r="I195" i="2" s="1"/>
  <c r="C204" i="2"/>
  <c r="I204" i="2" s="1"/>
  <c r="C203" i="2"/>
  <c r="I203" i="2" s="1"/>
  <c r="C202" i="2"/>
  <c r="J202" i="2" s="1"/>
  <c r="C201" i="2"/>
  <c r="I201" i="2" s="1"/>
  <c r="C209" i="2"/>
  <c r="I209" i="2" s="1"/>
  <c r="C208" i="2"/>
  <c r="I208" i="2" s="1"/>
  <c r="L208" i="2" s="1"/>
  <c r="M208" i="2" s="1"/>
  <c r="C207" i="2"/>
  <c r="I207" i="2" s="1"/>
  <c r="C206" i="2"/>
  <c r="I206" i="2" s="1"/>
  <c r="C205" i="2"/>
  <c r="I205" i="2" s="1"/>
  <c r="C213" i="2"/>
  <c r="I213" i="2" s="1"/>
  <c r="L213" i="2" s="1"/>
  <c r="M213" i="2" s="1"/>
  <c r="C212" i="2"/>
  <c r="I212" i="2" s="1"/>
  <c r="L212" i="2" s="1"/>
  <c r="M212" i="2" s="1"/>
  <c r="C211" i="2"/>
  <c r="I211" i="2" s="1"/>
  <c r="L211" i="2" s="1"/>
  <c r="M211" i="2" s="1"/>
  <c r="C210" i="2"/>
  <c r="I210" i="2" s="1"/>
  <c r="L210" i="2" s="1"/>
  <c r="M210" i="2" s="1"/>
  <c r="C217" i="2"/>
  <c r="J217" i="2" s="1"/>
  <c r="C216" i="2"/>
  <c r="I216" i="2" s="1"/>
  <c r="C215" i="2"/>
  <c r="I215" i="2" s="1"/>
  <c r="C214" i="2"/>
  <c r="C222" i="2"/>
  <c r="J222" i="2" s="1"/>
  <c r="C221" i="2"/>
  <c r="I221" i="2" s="1"/>
  <c r="C220" i="2"/>
  <c r="J220" i="2" s="1"/>
  <c r="C219" i="2"/>
  <c r="I219" i="2" s="1"/>
  <c r="C218" i="2"/>
  <c r="I218" i="2" s="1"/>
  <c r="C225" i="2"/>
  <c r="J225" i="2" s="1"/>
  <c r="C224" i="2"/>
  <c r="I224" i="2" s="1"/>
  <c r="C223" i="2"/>
  <c r="J223" i="2" s="1"/>
  <c r="C229" i="2"/>
  <c r="I229" i="2" s="1"/>
  <c r="L229" i="2" s="1"/>
  <c r="M229" i="2" s="1"/>
  <c r="C228" i="2"/>
  <c r="I228" i="2" s="1"/>
  <c r="L228" i="2" s="1"/>
  <c r="M228" i="2" s="1"/>
  <c r="C227" i="2"/>
  <c r="I227" i="2" s="1"/>
  <c r="L227" i="2" s="1"/>
  <c r="M227" i="2" s="1"/>
  <c r="C226" i="2"/>
  <c r="I226" i="2" s="1"/>
  <c r="L226" i="2" s="1"/>
  <c r="M226" i="2" s="1"/>
  <c r="C234" i="2"/>
  <c r="I234" i="2" s="1"/>
  <c r="C233" i="2"/>
  <c r="J233" i="2" s="1"/>
  <c r="C232" i="2"/>
  <c r="J232" i="2" s="1"/>
  <c r="C231" i="2"/>
  <c r="I231" i="2" s="1"/>
  <c r="C230" i="2"/>
  <c r="I230" i="2" s="1"/>
  <c r="C235" i="2"/>
  <c r="J235" i="2" s="1"/>
  <c r="C239" i="2"/>
  <c r="I239" i="2" s="1"/>
  <c r="L239" i="2" s="1"/>
  <c r="M239" i="2" s="1"/>
  <c r="C238" i="2"/>
  <c r="I238" i="2" s="1"/>
  <c r="L238" i="2" s="1"/>
  <c r="M238" i="2" s="1"/>
  <c r="C237" i="2"/>
  <c r="I237" i="2" s="1"/>
  <c r="L237" i="2" s="1"/>
  <c r="M237" i="2" s="1"/>
  <c r="C236" i="2"/>
  <c r="J236" i="2" s="1"/>
  <c r="C243" i="2"/>
  <c r="I243" i="2" s="1"/>
  <c r="L243" i="2" s="1"/>
  <c r="M243" i="2" s="1"/>
  <c r="C242" i="2"/>
  <c r="I242" i="2" s="1"/>
  <c r="L242" i="2" s="1"/>
  <c r="M242" i="2" s="1"/>
  <c r="C241" i="2"/>
  <c r="I241" i="2" s="1"/>
  <c r="L241" i="2" s="1"/>
  <c r="M241" i="2" s="1"/>
  <c r="C240" i="2"/>
  <c r="I240" i="2" s="1"/>
  <c r="L240" i="2" s="1"/>
  <c r="M240" i="2" s="1"/>
  <c r="C247" i="2"/>
  <c r="I247" i="2" s="1"/>
  <c r="C246" i="2"/>
  <c r="I246" i="2" s="1"/>
  <c r="C245" i="2"/>
  <c r="I245" i="2" s="1"/>
  <c r="C244" i="2"/>
  <c r="I244" i="2" s="1"/>
  <c r="C249" i="2"/>
  <c r="I249" i="2" s="1"/>
  <c r="C248" i="2"/>
  <c r="I248" i="2" s="1"/>
  <c r="C253" i="2"/>
  <c r="C252" i="2"/>
  <c r="I252" i="2" s="1"/>
  <c r="C251" i="2"/>
  <c r="I251" i="2" s="1"/>
  <c r="C250" i="2"/>
  <c r="J250" i="2" s="1"/>
  <c r="C256" i="2"/>
  <c r="I256" i="2" s="1"/>
  <c r="C255" i="2"/>
  <c r="I255" i="2" s="1"/>
  <c r="C254" i="2"/>
  <c r="J254" i="2" s="1"/>
  <c r="C260" i="2"/>
  <c r="I260" i="2" s="1"/>
  <c r="C259" i="2"/>
  <c r="I259" i="2" s="1"/>
  <c r="C258" i="2"/>
  <c r="I258" i="2" s="1"/>
  <c r="C257" i="2"/>
  <c r="I257" i="2" s="1"/>
  <c r="D10" i="3"/>
  <c r="C261" i="2"/>
  <c r="I261" i="2" s="1"/>
  <c r="L261" i="2" s="1"/>
  <c r="M261" i="2" s="1"/>
  <c r="C262" i="2"/>
  <c r="I262" i="2" s="1"/>
  <c r="L262" i="2" s="1"/>
  <c r="M262" i="2" s="1"/>
  <c r="C308" i="2"/>
  <c r="I308" i="2" s="1"/>
  <c r="L308" i="2" s="1"/>
  <c r="M308" i="2" s="1"/>
  <c r="C310" i="2"/>
  <c r="J310" i="2" s="1"/>
  <c r="C309" i="2"/>
  <c r="I309" i="2" s="1"/>
  <c r="L309" i="2" s="1"/>
  <c r="M309" i="2" s="1"/>
  <c r="L8" i="2" l="1"/>
  <c r="M8" i="2" s="1"/>
  <c r="L327" i="5"/>
  <c r="L484" i="5"/>
  <c r="M450" i="5" s="1"/>
  <c r="L406" i="5"/>
  <c r="M372" i="5" s="1"/>
  <c r="L453" i="5"/>
  <c r="M419" i="5" s="1"/>
  <c r="L443" i="5"/>
  <c r="M409" i="5" s="1"/>
  <c r="L399" i="5"/>
  <c r="L438" i="5"/>
  <c r="M404" i="5" s="1"/>
  <c r="L9" i="2"/>
  <c r="M9" i="2" s="1"/>
  <c r="J10" i="2"/>
  <c r="L10" i="2" s="1"/>
  <c r="M10" i="2" s="1"/>
  <c r="J11" i="2"/>
  <c r="L11" i="2" s="1"/>
  <c r="M11" i="2" s="1"/>
  <c r="J13" i="2"/>
  <c r="L13" i="2" s="1"/>
  <c r="M13" i="2" s="1"/>
  <c r="I12" i="2"/>
  <c r="I14" i="2"/>
  <c r="L16" i="2"/>
  <c r="M16" i="2" s="1"/>
  <c r="L20" i="2"/>
  <c r="M20" i="2" s="1"/>
  <c r="J18" i="2"/>
  <c r="L18" i="2" s="1"/>
  <c r="M18" i="2" s="1"/>
  <c r="L17" i="2"/>
  <c r="M17" i="2" s="1"/>
  <c r="L21" i="2"/>
  <c r="M21" i="2" s="1"/>
  <c r="I28" i="2"/>
  <c r="L28" i="2" s="1"/>
  <c r="M28" i="2" s="1"/>
  <c r="J26" i="2"/>
  <c r="L26" i="2" s="1"/>
  <c r="M26" i="2" s="1"/>
  <c r="L27" i="2"/>
  <c r="M27" i="2" s="1"/>
  <c r="L29" i="2"/>
  <c r="M29" i="2" s="1"/>
  <c r="I70" i="2"/>
  <c r="L70" i="2" s="1"/>
  <c r="M70" i="2" s="1"/>
  <c r="L31" i="2"/>
  <c r="M31" i="2" s="1"/>
  <c r="L32" i="2"/>
  <c r="M32" i="2" s="1"/>
  <c r="I33" i="2"/>
  <c r="L33" i="2" s="1"/>
  <c r="M33" i="2" s="1"/>
  <c r="I58" i="2"/>
  <c r="L58" i="2" s="1"/>
  <c r="M58" i="2" s="1"/>
  <c r="J82" i="2"/>
  <c r="L82" i="2" s="1"/>
  <c r="M82" i="2" s="1"/>
  <c r="J95" i="2"/>
  <c r="L95" i="2" s="1"/>
  <c r="M95" i="2" s="1"/>
  <c r="J67" i="2"/>
  <c r="L67" i="2" s="1"/>
  <c r="M67" i="2" s="1"/>
  <c r="I66" i="2"/>
  <c r="I57" i="2"/>
  <c r="L57" i="2" s="1"/>
  <c r="M57" i="2" s="1"/>
  <c r="L59" i="2"/>
  <c r="M59" i="2" s="1"/>
  <c r="I60" i="2"/>
  <c r="L60" i="2" s="1"/>
  <c r="M60" i="2" s="1"/>
  <c r="J62" i="2"/>
  <c r="I62" i="2"/>
  <c r="L64" i="2"/>
  <c r="M64" i="2" s="1"/>
  <c r="J66" i="2"/>
  <c r="J65" i="2"/>
  <c r="I68" i="2"/>
  <c r="L69" i="2"/>
  <c r="M69" i="2" s="1"/>
  <c r="L71" i="2"/>
  <c r="M71" i="2" s="1"/>
  <c r="K88" i="2"/>
  <c r="I80" i="2"/>
  <c r="J88" i="2"/>
  <c r="I75" i="2"/>
  <c r="I87" i="2"/>
  <c r="I79" i="2"/>
  <c r="L72" i="2"/>
  <c r="M72" i="2" s="1"/>
  <c r="L74" i="2"/>
  <c r="M74" i="2" s="1"/>
  <c r="L76" i="2"/>
  <c r="M76" i="2" s="1"/>
  <c r="L73" i="2"/>
  <c r="M73" i="2" s="1"/>
  <c r="K75" i="2"/>
  <c r="L77" i="2"/>
  <c r="M77" i="2" s="1"/>
  <c r="L78" i="2"/>
  <c r="M78" i="2" s="1"/>
  <c r="L79" i="2"/>
  <c r="M79" i="2" s="1"/>
  <c r="K80" i="2"/>
  <c r="L84" i="2"/>
  <c r="M84" i="2" s="1"/>
  <c r="L83" i="2"/>
  <c r="M83" i="2" s="1"/>
  <c r="L81" i="2"/>
  <c r="M81" i="2" s="1"/>
  <c r="L90" i="2"/>
  <c r="M90" i="2" s="1"/>
  <c r="L85" i="2"/>
  <c r="M85" i="2" s="1"/>
  <c r="L86" i="2"/>
  <c r="M86" i="2" s="1"/>
  <c r="K87" i="2"/>
  <c r="K89" i="2"/>
  <c r="J89" i="2"/>
  <c r="J138" i="2"/>
  <c r="L138" i="2" s="1"/>
  <c r="M138" i="2" s="1"/>
  <c r="I108" i="2"/>
  <c r="L108" i="2" s="1"/>
  <c r="M108" i="2" s="1"/>
  <c r="J105" i="2"/>
  <c r="L105" i="2" s="1"/>
  <c r="M105" i="2" s="1"/>
  <c r="L103" i="2"/>
  <c r="M103" i="2" s="1"/>
  <c r="L99" i="2"/>
  <c r="M99" i="2" s="1"/>
  <c r="I100" i="2"/>
  <c r="L100" i="2" s="1"/>
  <c r="M100" i="2" s="1"/>
  <c r="L101" i="2"/>
  <c r="M101" i="2" s="1"/>
  <c r="J102" i="2"/>
  <c r="L102" i="2" s="1"/>
  <c r="M102" i="2" s="1"/>
  <c r="I104" i="2"/>
  <c r="I106" i="2"/>
  <c r="K106" i="2"/>
  <c r="K107" i="2"/>
  <c r="I107" i="2"/>
  <c r="L109" i="2"/>
  <c r="M109" i="2" s="1"/>
  <c r="L110" i="2"/>
  <c r="M110" i="2" s="1"/>
  <c r="I171" i="2"/>
  <c r="L171" i="2" s="1"/>
  <c r="M171" i="2" s="1"/>
  <c r="I111" i="2"/>
  <c r="L112" i="2"/>
  <c r="M112" i="2" s="1"/>
  <c r="I113" i="2"/>
  <c r="K114" i="2"/>
  <c r="I114" i="2"/>
  <c r="L115" i="2"/>
  <c r="M115" i="2" s="1"/>
  <c r="I220" i="2"/>
  <c r="I202" i="2"/>
  <c r="K126" i="2"/>
  <c r="I217" i="2"/>
  <c r="L217" i="2" s="1"/>
  <c r="M217" i="2" s="1"/>
  <c r="J207" i="2"/>
  <c r="L207" i="2" s="1"/>
  <c r="M207" i="2" s="1"/>
  <c r="J126" i="2"/>
  <c r="L120" i="2"/>
  <c r="M120" i="2" s="1"/>
  <c r="L122" i="2"/>
  <c r="M122" i="2" s="1"/>
  <c r="L123" i="2"/>
  <c r="M123" i="2" s="1"/>
  <c r="L124" i="2"/>
  <c r="M124" i="2" s="1"/>
  <c r="J121" i="2"/>
  <c r="L121" i="2" s="1"/>
  <c r="M121" i="2" s="1"/>
  <c r="L125" i="2"/>
  <c r="M125" i="2" s="1"/>
  <c r="I127" i="2"/>
  <c r="I129" i="2"/>
  <c r="K129" i="2"/>
  <c r="I222" i="2"/>
  <c r="J200" i="2"/>
  <c r="L200" i="2" s="1"/>
  <c r="M200" i="2" s="1"/>
  <c r="I163" i="2"/>
  <c r="L163" i="2" s="1"/>
  <c r="M163" i="2" s="1"/>
  <c r="J189" i="2"/>
  <c r="J183" i="2"/>
  <c r="I181" i="2"/>
  <c r="L181" i="2" s="1"/>
  <c r="M181" i="2" s="1"/>
  <c r="K137" i="2"/>
  <c r="J137" i="2"/>
  <c r="I168" i="2"/>
  <c r="I197" i="2"/>
  <c r="L197" i="2" s="1"/>
  <c r="M197" i="2" s="1"/>
  <c r="K183" i="2"/>
  <c r="I180" i="2"/>
  <c r="L180" i="2" s="1"/>
  <c r="M180" i="2" s="1"/>
  <c r="K168" i="2"/>
  <c r="I160" i="2"/>
  <c r="L160" i="2" s="1"/>
  <c r="M160" i="2" s="1"/>
  <c r="J144" i="2"/>
  <c r="I144" i="2"/>
  <c r="L147" i="2"/>
  <c r="M147" i="2" s="1"/>
  <c r="L148" i="2"/>
  <c r="M148" i="2" s="1"/>
  <c r="L149" i="2"/>
  <c r="M149" i="2" s="1"/>
  <c r="L146" i="2"/>
  <c r="M146" i="2" s="1"/>
  <c r="L150" i="2"/>
  <c r="M150" i="2" s="1"/>
  <c r="L153" i="2"/>
  <c r="M153" i="2" s="1"/>
  <c r="J151" i="2"/>
  <c r="L151" i="2" s="1"/>
  <c r="M151" i="2" s="1"/>
  <c r="L154" i="2"/>
  <c r="M154" i="2" s="1"/>
  <c r="L162" i="2"/>
  <c r="M162" i="2" s="1"/>
  <c r="J161" i="2"/>
  <c r="L161" i="2" s="1"/>
  <c r="M161" i="2" s="1"/>
  <c r="J164" i="2"/>
  <c r="L164" i="2" s="1"/>
  <c r="M164" i="2" s="1"/>
  <c r="L166" i="2"/>
  <c r="M166" i="2" s="1"/>
  <c r="I167" i="2"/>
  <c r="J167" i="2"/>
  <c r="I170" i="2"/>
  <c r="L170" i="2" s="1"/>
  <c r="M170" i="2" s="1"/>
  <c r="L169" i="2"/>
  <c r="M169" i="2" s="1"/>
  <c r="L165" i="2"/>
  <c r="M165" i="2" s="1"/>
  <c r="I172" i="2"/>
  <c r="L172" i="2" s="1"/>
  <c r="M172" i="2" s="1"/>
  <c r="L174" i="2"/>
  <c r="M174" i="2" s="1"/>
  <c r="J173" i="2"/>
  <c r="L173" i="2" s="1"/>
  <c r="M173" i="2" s="1"/>
  <c r="J176" i="2"/>
  <c r="L176" i="2" s="1"/>
  <c r="M176" i="2" s="1"/>
  <c r="L179" i="2"/>
  <c r="M179" i="2" s="1"/>
  <c r="L178" i="2"/>
  <c r="M178" i="2" s="1"/>
  <c r="L182" i="2"/>
  <c r="M182" i="2" s="1"/>
  <c r="I184" i="2"/>
  <c r="L185" i="2"/>
  <c r="M185" i="2" s="1"/>
  <c r="L186" i="2"/>
  <c r="M186" i="2" s="1"/>
  <c r="J190" i="2"/>
  <c r="L187" i="2"/>
  <c r="M187" i="2" s="1"/>
  <c r="I188" i="2"/>
  <c r="K189" i="2"/>
  <c r="I190" i="2"/>
  <c r="I192" i="2"/>
  <c r="L192" i="2" s="1"/>
  <c r="M192" i="2" s="1"/>
  <c r="L198" i="2"/>
  <c r="M198" i="2" s="1"/>
  <c r="L195" i="2"/>
  <c r="M195" i="2" s="1"/>
  <c r="L199" i="2"/>
  <c r="M199" i="2" s="1"/>
  <c r="I236" i="2"/>
  <c r="L236" i="2" s="1"/>
  <c r="M236" i="2" s="1"/>
  <c r="I235" i="2"/>
  <c r="I223" i="2"/>
  <c r="L201" i="2"/>
  <c r="M201" i="2" s="1"/>
  <c r="L203" i="2"/>
  <c r="M203" i="2" s="1"/>
  <c r="K202" i="2"/>
  <c r="L204" i="2"/>
  <c r="M204" i="2" s="1"/>
  <c r="L206" i="2"/>
  <c r="M206" i="2" s="1"/>
  <c r="J205" i="2"/>
  <c r="L205" i="2" s="1"/>
  <c r="M205" i="2" s="1"/>
  <c r="L209" i="2"/>
  <c r="M209" i="2" s="1"/>
  <c r="I214" i="2"/>
  <c r="K215" i="2"/>
  <c r="J215" i="2"/>
  <c r="L216" i="2"/>
  <c r="M216" i="2" s="1"/>
  <c r="K219" i="2"/>
  <c r="J219" i="2"/>
  <c r="L218" i="2"/>
  <c r="M218" i="2" s="1"/>
  <c r="K220" i="2"/>
  <c r="K222" i="2"/>
  <c r="I250" i="2"/>
  <c r="I233" i="2"/>
  <c r="L233" i="2" s="1"/>
  <c r="M233" i="2" s="1"/>
  <c r="L224" i="2"/>
  <c r="M224" i="2" s="1"/>
  <c r="I225" i="2"/>
  <c r="K223" i="2"/>
  <c r="L231" i="2"/>
  <c r="M231" i="2" s="1"/>
  <c r="I232" i="2"/>
  <c r="L230" i="2"/>
  <c r="M230" i="2" s="1"/>
  <c r="K232" i="2"/>
  <c r="L234" i="2"/>
  <c r="M234" i="2" s="1"/>
  <c r="K235" i="2"/>
  <c r="I310" i="2"/>
  <c r="L310" i="2" s="1"/>
  <c r="M310" i="2" s="1"/>
  <c r="J258" i="2"/>
  <c r="L245" i="2"/>
  <c r="M245" i="2" s="1"/>
  <c r="J246" i="2"/>
  <c r="L246" i="2" s="1"/>
  <c r="M246" i="2" s="1"/>
  <c r="L244" i="2"/>
  <c r="M244" i="2" s="1"/>
  <c r="J247" i="2"/>
  <c r="L247" i="2" s="1"/>
  <c r="M247" i="2" s="1"/>
  <c r="L249" i="2"/>
  <c r="M249" i="2" s="1"/>
  <c r="J248" i="2"/>
  <c r="L248" i="2" s="1"/>
  <c r="M248" i="2" s="1"/>
  <c r="J260" i="2"/>
  <c r="L260" i="2" s="1"/>
  <c r="M260" i="2" s="1"/>
  <c r="J251" i="2"/>
  <c r="L251" i="2" s="1"/>
  <c r="M251" i="2" s="1"/>
  <c r="K250" i="2"/>
  <c r="K252" i="2"/>
  <c r="I253" i="2"/>
  <c r="J252" i="2"/>
  <c r="I254" i="2"/>
  <c r="L254" i="2" s="1"/>
  <c r="M254" i="2" s="1"/>
  <c r="L255" i="2"/>
  <c r="M255" i="2" s="1"/>
  <c r="J256" i="2"/>
  <c r="L256" i="2" s="1"/>
  <c r="M256" i="2" s="1"/>
  <c r="L258" i="2"/>
  <c r="M258" i="2" s="1"/>
  <c r="K259" i="2"/>
  <c r="J257" i="2"/>
  <c r="J259" i="2"/>
  <c r="L12" i="2" l="1"/>
  <c r="M12" i="2" s="1"/>
  <c r="L14" i="2"/>
  <c r="M14" i="2" s="1"/>
  <c r="L62" i="2"/>
  <c r="M62" i="2" s="1"/>
  <c r="L75" i="2"/>
  <c r="M75" i="2" s="1"/>
  <c r="L168" i="2"/>
  <c r="M168" i="2" s="1"/>
  <c r="L220" i="2"/>
  <c r="M220" i="2" s="1"/>
  <c r="L80" i="2"/>
  <c r="M80" i="2" s="1"/>
  <c r="L129" i="2"/>
  <c r="M129" i="2" s="1"/>
  <c r="L88" i="2"/>
  <c r="M88" i="2" s="1"/>
  <c r="L66" i="2"/>
  <c r="M66" i="2" s="1"/>
  <c r="L63" i="2"/>
  <c r="M63" i="2" s="1"/>
  <c r="L65" i="2"/>
  <c r="M65" i="2" s="1"/>
  <c r="L61" i="2"/>
  <c r="M61" i="2" s="1"/>
  <c r="L68" i="2"/>
  <c r="M68" i="2" s="1"/>
  <c r="L89" i="2"/>
  <c r="M89" i="2" s="1"/>
  <c r="L87" i="2"/>
  <c r="M87" i="2" s="1"/>
  <c r="L126" i="2"/>
  <c r="M126" i="2" s="1"/>
  <c r="L106" i="2"/>
  <c r="M106" i="2" s="1"/>
  <c r="L104" i="2"/>
  <c r="M104" i="2" s="1"/>
  <c r="L107" i="2"/>
  <c r="M107" i="2" s="1"/>
  <c r="L189" i="2"/>
  <c r="M189" i="2" s="1"/>
  <c r="L223" i="2"/>
  <c r="M223" i="2" s="1"/>
  <c r="L202" i="2"/>
  <c r="M202" i="2" s="1"/>
  <c r="L183" i="2"/>
  <c r="M183" i="2" s="1"/>
  <c r="L111" i="2"/>
  <c r="M111" i="2" s="1"/>
  <c r="L113" i="2"/>
  <c r="M113" i="2" s="1"/>
  <c r="L114" i="2"/>
  <c r="M114" i="2" s="1"/>
  <c r="L222" i="2"/>
  <c r="M222" i="2" s="1"/>
  <c r="L144" i="2"/>
  <c r="M144" i="2" s="1"/>
  <c r="L127" i="2"/>
  <c r="M127" i="2" s="1"/>
  <c r="L128" i="2"/>
  <c r="M128" i="2" s="1"/>
  <c r="L136" i="2"/>
  <c r="M136" i="2" s="1"/>
  <c r="L137" i="2"/>
  <c r="M137" i="2" s="1"/>
  <c r="L135" i="2"/>
  <c r="M135" i="2" s="1"/>
  <c r="L235" i="2"/>
  <c r="M235" i="2" s="1"/>
  <c r="L167" i="2"/>
  <c r="M167" i="2" s="1"/>
  <c r="L184" i="2"/>
  <c r="M184" i="2" s="1"/>
  <c r="L188" i="2"/>
  <c r="M188" i="2" s="1"/>
  <c r="L190" i="2"/>
  <c r="M190" i="2" s="1"/>
  <c r="L219" i="2"/>
  <c r="M219" i="2" s="1"/>
  <c r="L214" i="2"/>
  <c r="M214" i="2" s="1"/>
  <c r="L215" i="2"/>
  <c r="M215" i="2" s="1"/>
  <c r="L221" i="2"/>
  <c r="M221" i="2" s="1"/>
  <c r="L250" i="2"/>
  <c r="M250" i="2" s="1"/>
  <c r="L225" i="2"/>
  <c r="M225" i="2" s="1"/>
  <c r="L232" i="2"/>
  <c r="M232" i="2" s="1"/>
  <c r="L253" i="2"/>
  <c r="M253" i="2" s="1"/>
  <c r="L252" i="2"/>
  <c r="M252" i="2" s="1"/>
  <c r="L259" i="2"/>
  <c r="M259" i="2" s="1"/>
  <c r="L257" i="2"/>
  <c r="M257" i="2" s="1"/>
  <c r="C290" i="2"/>
  <c r="J290" i="2" s="1"/>
  <c r="C289" i="2"/>
  <c r="J289" i="2" s="1"/>
  <c r="C304" i="2"/>
  <c r="J304" i="2" s="1"/>
  <c r="C303" i="2"/>
  <c r="I303" i="2" s="1"/>
  <c r="C302" i="2"/>
  <c r="I302" i="2" s="1"/>
  <c r="C301" i="2"/>
  <c r="J301" i="2" s="1"/>
  <c r="C300" i="2"/>
  <c r="I300" i="2" s="1"/>
  <c r="C299" i="2"/>
  <c r="K299" i="2" s="1"/>
  <c r="C298" i="2"/>
  <c r="I298" i="2" s="1"/>
  <c r="C297" i="2"/>
  <c r="I297" i="2" s="1"/>
  <c r="C296" i="2"/>
  <c r="I296" i="2" s="1"/>
  <c r="C295" i="2"/>
  <c r="I295" i="2" s="1"/>
  <c r="C294" i="2"/>
  <c r="I294" i="2" s="1"/>
  <c r="C293" i="2"/>
  <c r="J293" i="2" s="1"/>
  <c r="C292" i="2"/>
  <c r="I292" i="2" s="1"/>
  <c r="C291" i="2"/>
  <c r="J291" i="2" s="1"/>
  <c r="C268" i="2"/>
  <c r="J268" i="2" s="1"/>
  <c r="C267" i="2"/>
  <c r="I267" i="2" s="1"/>
  <c r="C266" i="2"/>
  <c r="J266" i="2" s="1"/>
  <c r="C265" i="2"/>
  <c r="I265" i="2" s="1"/>
  <c r="C264" i="2"/>
  <c r="I264" i="2" s="1"/>
  <c r="C273" i="2"/>
  <c r="J273" i="2" s="1"/>
  <c r="C272" i="2"/>
  <c r="I272" i="2" s="1"/>
  <c r="C271" i="2"/>
  <c r="J271" i="2" s="1"/>
  <c r="C270" i="2"/>
  <c r="I270" i="2" s="1"/>
  <c r="C269" i="2"/>
  <c r="J269" i="2" s="1"/>
  <c r="C278" i="2"/>
  <c r="J278" i="2" s="1"/>
  <c r="C277" i="2"/>
  <c r="I277" i="2" s="1"/>
  <c r="C276" i="2"/>
  <c r="J276" i="2" s="1"/>
  <c r="C275" i="2"/>
  <c r="I275" i="2" s="1"/>
  <c r="C274" i="2"/>
  <c r="I274" i="2" s="1"/>
  <c r="C281" i="2"/>
  <c r="I281" i="2" s="1"/>
  <c r="C280" i="2"/>
  <c r="C279" i="2"/>
  <c r="I279" i="2" s="1"/>
  <c r="C307" i="2"/>
  <c r="I307" i="2" s="1"/>
  <c r="C306" i="2"/>
  <c r="I306" i="2" s="1"/>
  <c r="C305" i="2"/>
  <c r="I305" i="2" s="1"/>
  <c r="C288" i="2"/>
  <c r="I288" i="2" s="1"/>
  <c r="C287" i="2"/>
  <c r="I287" i="2" s="1"/>
  <c r="C286" i="2"/>
  <c r="I286" i="2" s="1"/>
  <c r="C285" i="2"/>
  <c r="I285" i="2" s="1"/>
  <c r="C284" i="2"/>
  <c r="I284" i="2" s="1"/>
  <c r="C283" i="2"/>
  <c r="I283" i="2" s="1"/>
  <c r="C282" i="2"/>
  <c r="I282" i="2" s="1"/>
  <c r="C312" i="2"/>
  <c r="J312" i="2" s="1"/>
  <c r="C311" i="2"/>
  <c r="I311" i="2" s="1"/>
  <c r="D7" i="3"/>
  <c r="C316" i="2"/>
  <c r="C315" i="2"/>
  <c r="I315" i="2" s="1"/>
  <c r="C314" i="2"/>
  <c r="J314" i="2" s="1"/>
  <c r="C313" i="2"/>
  <c r="I313" i="2" s="1"/>
  <c r="C321" i="2"/>
  <c r="I321" i="2" s="1"/>
  <c r="C320" i="2"/>
  <c r="I320" i="2" s="1"/>
  <c r="C319" i="2"/>
  <c r="I319" i="2" s="1"/>
  <c r="C318" i="2"/>
  <c r="I318" i="2" s="1"/>
  <c r="L318" i="2" s="1"/>
  <c r="M318" i="2" s="1"/>
  <c r="C317" i="2"/>
  <c r="J317" i="2" s="1"/>
  <c r="C322" i="2"/>
  <c r="I322" i="2" s="1"/>
  <c r="L322" i="2" s="1"/>
  <c r="M322" i="2" s="1"/>
  <c r="C324" i="2"/>
  <c r="I324" i="2" s="1"/>
  <c r="L324" i="2" s="1"/>
  <c r="M324" i="2" s="1"/>
  <c r="C323" i="2"/>
  <c r="I323" i="2" s="1"/>
  <c r="C328" i="2"/>
  <c r="I328" i="2" s="1"/>
  <c r="C327" i="2"/>
  <c r="J327" i="2" s="1"/>
  <c r="C326" i="2"/>
  <c r="I326" i="2" s="1"/>
  <c r="C325" i="2"/>
  <c r="I325" i="2" s="1"/>
  <c r="C333" i="2"/>
  <c r="I333" i="2" s="1"/>
  <c r="L333" i="2" s="1"/>
  <c r="M333" i="2" s="1"/>
  <c r="C332" i="2"/>
  <c r="J332" i="2" s="1"/>
  <c r="C331" i="2"/>
  <c r="I331" i="2" s="1"/>
  <c r="L331" i="2" s="1"/>
  <c r="M331" i="2" s="1"/>
  <c r="C330" i="2"/>
  <c r="I330" i="2" s="1"/>
  <c r="L330" i="2" s="1"/>
  <c r="M330" i="2" s="1"/>
  <c r="C337" i="2"/>
  <c r="I337" i="2" s="1"/>
  <c r="L337" i="2" s="1"/>
  <c r="M337" i="2" s="1"/>
  <c r="C336" i="2"/>
  <c r="I336" i="2" s="1"/>
  <c r="L336" i="2" s="1"/>
  <c r="M336" i="2" s="1"/>
  <c r="C335" i="2"/>
  <c r="I335" i="2" s="1"/>
  <c r="L335" i="2" s="1"/>
  <c r="M335" i="2" s="1"/>
  <c r="C334" i="2"/>
  <c r="I334" i="2" s="1"/>
  <c r="L334" i="2" s="1"/>
  <c r="M334" i="2" s="1"/>
  <c r="C341" i="2"/>
  <c r="I341" i="2" s="1"/>
  <c r="L341" i="2" s="1"/>
  <c r="M341" i="2" s="1"/>
  <c r="C340" i="2"/>
  <c r="I340" i="2" s="1"/>
  <c r="L340" i="2" s="1"/>
  <c r="M340" i="2" s="1"/>
  <c r="C339" i="2"/>
  <c r="I339" i="2" s="1"/>
  <c r="L339" i="2" s="1"/>
  <c r="M339" i="2" s="1"/>
  <c r="C338" i="2"/>
  <c r="I338" i="2" s="1"/>
  <c r="L338" i="2" s="1"/>
  <c r="M338" i="2" s="1"/>
  <c r="C342" i="2"/>
  <c r="I342" i="2" s="1"/>
  <c r="L342" i="2" s="1"/>
  <c r="M342" i="2" s="1"/>
  <c r="C345" i="2"/>
  <c r="I345" i="2" s="1"/>
  <c r="L345" i="2" s="1"/>
  <c r="M345" i="2" s="1"/>
  <c r="C344" i="2"/>
  <c r="J344" i="2" s="1"/>
  <c r="C343" i="2"/>
  <c r="I343" i="2" s="1"/>
  <c r="C348" i="2"/>
  <c r="I348" i="2" s="1"/>
  <c r="L348" i="2" s="1"/>
  <c r="M348" i="2" s="1"/>
  <c r="C347" i="2"/>
  <c r="J347" i="2" s="1"/>
  <c r="C346" i="2"/>
  <c r="I346" i="2" s="1"/>
  <c r="C353" i="2"/>
  <c r="I353" i="2" s="1"/>
  <c r="C352" i="2"/>
  <c r="I352" i="2" s="1"/>
  <c r="C351" i="2"/>
  <c r="J351" i="2" s="1"/>
  <c r="C350" i="2"/>
  <c r="I350" i="2" s="1"/>
  <c r="C349" i="2"/>
  <c r="C357" i="2"/>
  <c r="I357" i="2" s="1"/>
  <c r="C356" i="2"/>
  <c r="J356" i="2" s="1"/>
  <c r="C355" i="2"/>
  <c r="I355" i="2" s="1"/>
  <c r="C354" i="2"/>
  <c r="J354" i="2" s="1"/>
  <c r="C361" i="2"/>
  <c r="I361" i="2" s="1"/>
  <c r="C360" i="2"/>
  <c r="J360" i="2" s="1"/>
  <c r="C359" i="2"/>
  <c r="I359" i="2" s="1"/>
  <c r="C358" i="2"/>
  <c r="C362" i="2"/>
  <c r="J362" i="2" s="1"/>
  <c r="C363" i="2"/>
  <c r="I363" i="2" s="1"/>
  <c r="L363" i="2" s="1"/>
  <c r="M363" i="2" s="1"/>
  <c r="C365" i="2"/>
  <c r="K365" i="2" s="1"/>
  <c r="C364" i="2"/>
  <c r="I364" i="2" s="1"/>
  <c r="C370" i="2"/>
  <c r="I370" i="2" s="1"/>
  <c r="C369" i="2"/>
  <c r="I369" i="2" s="1"/>
  <c r="C368" i="2"/>
  <c r="I368" i="2" s="1"/>
  <c r="C367" i="2"/>
  <c r="I367" i="2" s="1"/>
  <c r="C366" i="2"/>
  <c r="J366" i="2" s="1"/>
  <c r="C375" i="2"/>
  <c r="I375" i="2" s="1"/>
  <c r="C374" i="2"/>
  <c r="I374" i="2" s="1"/>
  <c r="C373" i="2"/>
  <c r="I373" i="2" s="1"/>
  <c r="C372" i="2"/>
  <c r="I372" i="2" s="1"/>
  <c r="C371" i="2"/>
  <c r="C379" i="2"/>
  <c r="J379" i="2" s="1"/>
  <c r="C378" i="2"/>
  <c r="I378" i="2" s="1"/>
  <c r="C377" i="2"/>
  <c r="I377" i="2" s="1"/>
  <c r="C376" i="2"/>
  <c r="I376" i="2" s="1"/>
  <c r="D3" i="3"/>
  <c r="D4" i="3"/>
  <c r="D5" i="3"/>
  <c r="D6" i="3"/>
  <c r="C386" i="2"/>
  <c r="I386" i="2" s="1"/>
  <c r="L386" i="2" s="1"/>
  <c r="M386" i="2" s="1"/>
  <c r="C380" i="2"/>
  <c r="I380" i="2" s="1"/>
  <c r="L380" i="2" s="1"/>
  <c r="M380" i="2" s="1"/>
  <c r="C385" i="2"/>
  <c r="I385" i="2" s="1"/>
  <c r="L385" i="2" s="1"/>
  <c r="M385" i="2" s="1"/>
  <c r="C384" i="2"/>
  <c r="I384" i="2" s="1"/>
  <c r="L384" i="2" s="1"/>
  <c r="M384" i="2" s="1"/>
  <c r="C383" i="2"/>
  <c r="I383" i="2" s="1"/>
  <c r="L383" i="2" s="1"/>
  <c r="M383" i="2" s="1"/>
  <c r="C382" i="2"/>
  <c r="I382" i="2" s="1"/>
  <c r="L382" i="2" s="1"/>
  <c r="M382" i="2" s="1"/>
  <c r="C381" i="2"/>
  <c r="I381" i="2" s="1"/>
  <c r="L381" i="2" s="1"/>
  <c r="M381" i="2" s="1"/>
  <c r="C390" i="2"/>
  <c r="J390" i="2" s="1"/>
  <c r="C389" i="2"/>
  <c r="I389" i="2" s="1"/>
  <c r="C388" i="2"/>
  <c r="C387" i="2"/>
  <c r="I387" i="2" s="1"/>
  <c r="C395" i="2"/>
  <c r="I395" i="2" s="1"/>
  <c r="L395" i="2" s="1"/>
  <c r="M395" i="2" s="1"/>
  <c r="C394" i="2"/>
  <c r="I394" i="2" s="1"/>
  <c r="L394" i="2" s="1"/>
  <c r="M394" i="2" s="1"/>
  <c r="C393" i="2"/>
  <c r="I393" i="2" s="1"/>
  <c r="L393" i="2" s="1"/>
  <c r="M393" i="2" s="1"/>
  <c r="C392" i="2"/>
  <c r="I392" i="2" s="1"/>
  <c r="L392" i="2" s="1"/>
  <c r="M392" i="2" s="1"/>
  <c r="C391" i="2"/>
  <c r="I391" i="2" s="1"/>
  <c r="L391" i="2" s="1"/>
  <c r="M391" i="2" s="1"/>
  <c r="C396" i="2"/>
  <c r="I396" i="2" s="1"/>
  <c r="L396" i="2" s="1"/>
  <c r="M396" i="2" s="1"/>
  <c r="C401" i="2"/>
  <c r="I401" i="2" s="1"/>
  <c r="L401" i="2" s="1"/>
  <c r="M401" i="2" s="1"/>
  <c r="C400" i="2"/>
  <c r="I400" i="2" s="1"/>
  <c r="L400" i="2" s="1"/>
  <c r="M400" i="2" s="1"/>
  <c r="C399" i="2"/>
  <c r="I399" i="2" s="1"/>
  <c r="L399" i="2" s="1"/>
  <c r="M399" i="2" s="1"/>
  <c r="C398" i="2"/>
  <c r="I398" i="2" s="1"/>
  <c r="L398" i="2" s="1"/>
  <c r="M398" i="2" s="1"/>
  <c r="C397" i="2"/>
  <c r="I397" i="2" s="1"/>
  <c r="L397" i="2" s="1"/>
  <c r="M397" i="2" s="1"/>
  <c r="C406" i="2"/>
  <c r="C405" i="2"/>
  <c r="C404" i="2"/>
  <c r="K404" i="2" s="1"/>
  <c r="C403" i="2"/>
  <c r="I403" i="2" s="1"/>
  <c r="C402" i="2"/>
  <c r="C412" i="2"/>
  <c r="J412" i="2" s="1"/>
  <c r="C410" i="2"/>
  <c r="J410" i="2" s="1"/>
  <c r="C409" i="2"/>
  <c r="I409" i="2" s="1"/>
  <c r="C408" i="2"/>
  <c r="I408" i="2" s="1"/>
  <c r="C407" i="2"/>
  <c r="I407" i="2" s="1"/>
  <c r="C414" i="2"/>
  <c r="I414" i="2" s="1"/>
  <c r="C413" i="2"/>
  <c r="J413" i="2" s="1"/>
  <c r="C418" i="2"/>
  <c r="I418" i="2" s="1"/>
  <c r="L418" i="2" s="1"/>
  <c r="M418" i="2" s="1"/>
  <c r="C417" i="2"/>
  <c r="I417" i="2" s="1"/>
  <c r="L417" i="2" s="1"/>
  <c r="M417" i="2" s="1"/>
  <c r="C416" i="2"/>
  <c r="I416" i="2" s="1"/>
  <c r="C415" i="2"/>
  <c r="I415" i="2" s="1"/>
  <c r="C422" i="2"/>
  <c r="J422" i="2" s="1"/>
  <c r="C421" i="2"/>
  <c r="I421" i="2" s="1"/>
  <c r="L421" i="2" s="1"/>
  <c r="M421" i="2" s="1"/>
  <c r="C420" i="2"/>
  <c r="I420" i="2" s="1"/>
  <c r="C419" i="2"/>
  <c r="I419" i="2" s="1"/>
  <c r="C427" i="2"/>
  <c r="C426" i="2"/>
  <c r="K426" i="2" s="1"/>
  <c r="C425" i="2"/>
  <c r="I425" i="2" s="1"/>
  <c r="C424" i="2"/>
  <c r="I424" i="2" s="1"/>
  <c r="C423" i="2"/>
  <c r="J423" i="2" s="1"/>
  <c r="C430" i="2"/>
  <c r="I430" i="2" s="1"/>
  <c r="C429" i="2"/>
  <c r="K429" i="2" s="1"/>
  <c r="C428" i="2"/>
  <c r="C435" i="2"/>
  <c r="I435" i="2" s="1"/>
  <c r="C434" i="2"/>
  <c r="C433" i="2"/>
  <c r="K433" i="2" s="1"/>
  <c r="C432" i="2"/>
  <c r="K432" i="2" s="1"/>
  <c r="C431" i="2"/>
  <c r="I431" i="2" s="1"/>
  <c r="C440" i="2"/>
  <c r="C439" i="2"/>
  <c r="K439" i="2" s="1"/>
  <c r="C438" i="2"/>
  <c r="I438" i="2" s="1"/>
  <c r="C437" i="2"/>
  <c r="C436" i="2"/>
  <c r="I436" i="2" s="1"/>
  <c r="C443" i="2"/>
  <c r="I443" i="2" s="1"/>
  <c r="C442" i="2"/>
  <c r="I442" i="2" s="1"/>
  <c r="L442" i="2" s="1"/>
  <c r="M442" i="2" s="1"/>
  <c r="C441" i="2"/>
  <c r="J441" i="2" s="1"/>
  <c r="C447" i="2"/>
  <c r="I447" i="2" s="1"/>
  <c r="L447" i="2" s="1"/>
  <c r="M447" i="2" s="1"/>
  <c r="C446" i="2"/>
  <c r="I446" i="2" s="1"/>
  <c r="C445" i="2"/>
  <c r="I445" i="2" s="1"/>
  <c r="C444" i="2"/>
  <c r="C452" i="2"/>
  <c r="I452" i="2" s="1"/>
  <c r="L452" i="2" s="1"/>
  <c r="M452" i="2" s="1"/>
  <c r="C451" i="2"/>
  <c r="I451" i="2" s="1"/>
  <c r="L451" i="2" s="1"/>
  <c r="M451" i="2" s="1"/>
  <c r="C450" i="2"/>
  <c r="I450" i="2" s="1"/>
  <c r="L450" i="2" s="1"/>
  <c r="M450" i="2" s="1"/>
  <c r="C449" i="2"/>
  <c r="I449" i="2" s="1"/>
  <c r="L449" i="2" s="1"/>
  <c r="M449" i="2" s="1"/>
  <c r="C448" i="2"/>
  <c r="I448" i="2" s="1"/>
  <c r="L448" i="2" s="1"/>
  <c r="M448" i="2" s="1"/>
  <c r="C454" i="2"/>
  <c r="J454" i="2" s="1"/>
  <c r="C453" i="2"/>
  <c r="I453" i="2" s="1"/>
  <c r="C455" i="2"/>
  <c r="K455" i="2" s="1"/>
  <c r="C458" i="2"/>
  <c r="I458" i="2" s="1"/>
  <c r="C457" i="2"/>
  <c r="K457" i="2" s="1"/>
  <c r="C456" i="2"/>
  <c r="I456" i="2" s="1"/>
  <c r="C463" i="2"/>
  <c r="I463" i="2" s="1"/>
  <c r="L463" i="2" s="1"/>
  <c r="M463" i="2" s="1"/>
  <c r="C462" i="2"/>
  <c r="I462" i="2" s="1"/>
  <c r="L462" i="2" s="1"/>
  <c r="M462" i="2" s="1"/>
  <c r="C461" i="2"/>
  <c r="I461" i="2" s="1"/>
  <c r="L461" i="2" s="1"/>
  <c r="M461" i="2" s="1"/>
  <c r="C460" i="2"/>
  <c r="I460" i="2" s="1"/>
  <c r="L460" i="2" s="1"/>
  <c r="M460" i="2" s="1"/>
  <c r="C459" i="2"/>
  <c r="I459" i="2" s="1"/>
  <c r="L459" i="2" s="1"/>
  <c r="M459" i="2" s="1"/>
  <c r="C466" i="2"/>
  <c r="I466" i="2" s="1"/>
  <c r="L466" i="2" s="1"/>
  <c r="M466" i="2" s="1"/>
  <c r="C465" i="2"/>
  <c r="I465" i="2" s="1"/>
  <c r="L465" i="2" s="1"/>
  <c r="M465" i="2" s="1"/>
  <c r="C464" i="2"/>
  <c r="I464" i="2" s="1"/>
  <c r="C469" i="2"/>
  <c r="I469" i="2" s="1"/>
  <c r="L469" i="2" s="1"/>
  <c r="M469" i="2" s="1"/>
  <c r="C468" i="2"/>
  <c r="I468" i="2" s="1"/>
  <c r="C467" i="2"/>
  <c r="I467" i="2" s="1"/>
  <c r="L467" i="2" s="1"/>
  <c r="M467" i="2" s="1"/>
  <c r="C473" i="2"/>
  <c r="I473" i="2" s="1"/>
  <c r="C472" i="2"/>
  <c r="C471" i="2"/>
  <c r="I471" i="2" s="1"/>
  <c r="C470" i="2"/>
  <c r="I470" i="2" s="1"/>
  <c r="C478" i="2"/>
  <c r="I478" i="2" s="1"/>
  <c r="L478" i="2" s="1"/>
  <c r="M478" i="2" s="1"/>
  <c r="C474" i="2"/>
  <c r="I474" i="2" s="1"/>
  <c r="L474" i="2" s="1"/>
  <c r="M474" i="2" s="1"/>
  <c r="C477" i="2"/>
  <c r="I477" i="2" s="1"/>
  <c r="L477" i="2" s="1"/>
  <c r="M477" i="2" s="1"/>
  <c r="C476" i="2"/>
  <c r="I476" i="2" s="1"/>
  <c r="L476" i="2" s="1"/>
  <c r="M476" i="2" s="1"/>
  <c r="C475" i="2"/>
  <c r="I475" i="2" s="1"/>
  <c r="L475" i="2" s="1"/>
  <c r="M475" i="2" s="1"/>
  <c r="C483" i="2"/>
  <c r="I483" i="2" s="1"/>
  <c r="L483" i="2" s="1"/>
  <c r="M483" i="2" s="1"/>
  <c r="C482" i="2"/>
  <c r="I482" i="2" s="1"/>
  <c r="C481" i="2"/>
  <c r="C480" i="2"/>
  <c r="I480" i="2" s="1"/>
  <c r="C479" i="2"/>
  <c r="I479" i="2" s="1"/>
  <c r="C487" i="2"/>
  <c r="I487" i="2" s="1"/>
  <c r="C486" i="2"/>
  <c r="I486" i="2" s="1"/>
  <c r="L486" i="2" s="1"/>
  <c r="M486" i="2" s="1"/>
  <c r="C485" i="2"/>
  <c r="I485" i="2" s="1"/>
  <c r="L485" i="2" s="1"/>
  <c r="M485" i="2" s="1"/>
  <c r="C484" i="2"/>
  <c r="I484" i="2" s="1"/>
  <c r="L484" i="2" s="1"/>
  <c r="M484" i="2" s="1"/>
  <c r="C490" i="2"/>
  <c r="I490" i="2" s="1"/>
  <c r="L490" i="2" s="1"/>
  <c r="M490" i="2" s="1"/>
  <c r="C489" i="2"/>
  <c r="I489" i="2" s="1"/>
  <c r="L489" i="2" s="1"/>
  <c r="M489" i="2" s="1"/>
  <c r="C488" i="2"/>
  <c r="I488" i="2" s="1"/>
  <c r="L488" i="2" s="1"/>
  <c r="M488" i="2" s="1"/>
  <c r="C496" i="2"/>
  <c r="C495" i="2"/>
  <c r="I495" i="2" s="1"/>
  <c r="C494" i="2"/>
  <c r="I494" i="2" s="1"/>
  <c r="C493" i="2"/>
  <c r="I493" i="2" s="1"/>
  <c r="C492" i="2"/>
  <c r="I492" i="2" s="1"/>
  <c r="I304" i="2" l="1"/>
  <c r="I290" i="2"/>
  <c r="I289" i="2"/>
  <c r="K276" i="2"/>
  <c r="J299" i="2"/>
  <c r="I299" i="2"/>
  <c r="I291" i="2"/>
  <c r="I276" i="2"/>
  <c r="L276" i="2" s="1"/>
  <c r="M276" i="2" s="1"/>
  <c r="I278" i="2"/>
  <c r="I266" i="2"/>
  <c r="K297" i="2"/>
  <c r="K302" i="2"/>
  <c r="K304" i="2"/>
  <c r="K289" i="2"/>
  <c r="I268" i="2"/>
  <c r="K292" i="2"/>
  <c r="K290" i="2"/>
  <c r="K291" i="2"/>
  <c r="J292" i="2"/>
  <c r="K293" i="2"/>
  <c r="I293" i="2"/>
  <c r="K294" i="2"/>
  <c r="J294" i="2"/>
  <c r="K295" i="2"/>
  <c r="J295" i="2"/>
  <c r="K296" i="2"/>
  <c r="J296" i="2"/>
  <c r="J297" i="2"/>
  <c r="K298" i="2"/>
  <c r="J298" i="2"/>
  <c r="K300" i="2"/>
  <c r="J300" i="2"/>
  <c r="I301" i="2"/>
  <c r="K301" i="2"/>
  <c r="J302" i="2"/>
  <c r="L303" i="2"/>
  <c r="M303" i="2" s="1"/>
  <c r="K285" i="2"/>
  <c r="J287" i="2"/>
  <c r="K287" i="2"/>
  <c r="J285" i="2"/>
  <c r="L264" i="2"/>
  <c r="M264" i="2" s="1"/>
  <c r="K266" i="2"/>
  <c r="K268" i="2"/>
  <c r="J270" i="2"/>
  <c r="L270" i="2" s="1"/>
  <c r="M270" i="2" s="1"/>
  <c r="K271" i="2"/>
  <c r="I269" i="2"/>
  <c r="I271" i="2"/>
  <c r="I273" i="2"/>
  <c r="K273" i="2"/>
  <c r="L274" i="2"/>
  <c r="M274" i="2" s="1"/>
  <c r="L275" i="2"/>
  <c r="M275" i="2" s="1"/>
  <c r="L279" i="2"/>
  <c r="M279" i="2" s="1"/>
  <c r="I280" i="2"/>
  <c r="L280" i="2" s="1"/>
  <c r="M280" i="2" s="1"/>
  <c r="L281" i="2"/>
  <c r="M281" i="2" s="1"/>
  <c r="L283" i="2"/>
  <c r="M283" i="2" s="1"/>
  <c r="L305" i="2"/>
  <c r="M305" i="2" s="1"/>
  <c r="L307" i="2"/>
  <c r="M307" i="2" s="1"/>
  <c r="K282" i="2"/>
  <c r="J282" i="2"/>
  <c r="J286" i="2"/>
  <c r="J288" i="2"/>
  <c r="L288" i="2" s="1"/>
  <c r="M288" i="2" s="1"/>
  <c r="K286" i="2"/>
  <c r="I314" i="2"/>
  <c r="I332" i="2"/>
  <c r="L332" i="2" s="1"/>
  <c r="M332" i="2" s="1"/>
  <c r="L311" i="2"/>
  <c r="M311" i="2" s="1"/>
  <c r="I312" i="2"/>
  <c r="K312" i="2"/>
  <c r="L313" i="2"/>
  <c r="M313" i="2" s="1"/>
  <c r="L315" i="2"/>
  <c r="M315" i="2" s="1"/>
  <c r="I316" i="2"/>
  <c r="K314" i="2"/>
  <c r="I317" i="2"/>
  <c r="L317" i="2" s="1"/>
  <c r="M317" i="2" s="1"/>
  <c r="L319" i="2"/>
  <c r="M319" i="2" s="1"/>
  <c r="L321" i="2"/>
  <c r="M321" i="2" s="1"/>
  <c r="L320" i="2"/>
  <c r="M320" i="2" s="1"/>
  <c r="I347" i="2"/>
  <c r="L347" i="2" s="1"/>
  <c r="M347" i="2" s="1"/>
  <c r="I327" i="2"/>
  <c r="L327" i="2" s="1"/>
  <c r="M327" i="2" s="1"/>
  <c r="K323" i="2"/>
  <c r="J323" i="2"/>
  <c r="L328" i="2"/>
  <c r="M328" i="2" s="1"/>
  <c r="J326" i="2"/>
  <c r="L326" i="2" s="1"/>
  <c r="M326" i="2" s="1"/>
  <c r="L325" i="2"/>
  <c r="M325" i="2" s="1"/>
  <c r="I351" i="2"/>
  <c r="L351" i="2" s="1"/>
  <c r="M351" i="2" s="1"/>
  <c r="I362" i="2"/>
  <c r="I344" i="2"/>
  <c r="L344" i="2" s="1"/>
  <c r="M344" i="2" s="1"/>
  <c r="J343" i="2"/>
  <c r="L343" i="2" s="1"/>
  <c r="M343" i="2" s="1"/>
  <c r="K356" i="2"/>
  <c r="J346" i="2"/>
  <c r="L346" i="2" s="1"/>
  <c r="M346" i="2" s="1"/>
  <c r="I349" i="2"/>
  <c r="L350" i="2"/>
  <c r="M350" i="2" s="1"/>
  <c r="L353" i="2"/>
  <c r="M353" i="2" s="1"/>
  <c r="J361" i="2"/>
  <c r="L361" i="2" s="1"/>
  <c r="M361" i="2" s="1"/>
  <c r="J355" i="2"/>
  <c r="I365" i="2"/>
  <c r="I354" i="2"/>
  <c r="K355" i="2"/>
  <c r="K369" i="2"/>
  <c r="K354" i="2"/>
  <c r="I356" i="2"/>
  <c r="L357" i="2"/>
  <c r="M357" i="2" s="1"/>
  <c r="J426" i="2"/>
  <c r="J365" i="2"/>
  <c r="I360" i="2"/>
  <c r="L360" i="2" s="1"/>
  <c r="M360" i="2" s="1"/>
  <c r="I358" i="2"/>
  <c r="L358" i="2" s="1"/>
  <c r="M358" i="2" s="1"/>
  <c r="L359" i="2"/>
  <c r="M359" i="2" s="1"/>
  <c r="K362" i="2"/>
  <c r="L364" i="2"/>
  <c r="M364" i="2" s="1"/>
  <c r="J370" i="2"/>
  <c r="L370" i="2" s="1"/>
  <c r="M370" i="2" s="1"/>
  <c r="K366" i="2"/>
  <c r="I366" i="2"/>
  <c r="L367" i="2"/>
  <c r="M367" i="2" s="1"/>
  <c r="J369" i="2"/>
  <c r="I371" i="2"/>
  <c r="L371" i="2" s="1"/>
  <c r="M371" i="2" s="1"/>
  <c r="L373" i="2"/>
  <c r="M373" i="2" s="1"/>
  <c r="L375" i="2"/>
  <c r="M375" i="2" s="1"/>
  <c r="I413" i="2"/>
  <c r="L413" i="2" s="1"/>
  <c r="M413" i="2" s="1"/>
  <c r="J387" i="2"/>
  <c r="I379" i="2"/>
  <c r="L379" i="2" s="1"/>
  <c r="M379" i="2" s="1"/>
  <c r="K387" i="2"/>
  <c r="L376" i="2"/>
  <c r="M376" i="2" s="1"/>
  <c r="L378" i="2"/>
  <c r="M378" i="2" s="1"/>
  <c r="L377" i="2"/>
  <c r="M377" i="2" s="1"/>
  <c r="I410" i="2"/>
  <c r="L389" i="2"/>
  <c r="M389" i="2" s="1"/>
  <c r="I388" i="2"/>
  <c r="I390" i="2"/>
  <c r="K390" i="2"/>
  <c r="I422" i="2"/>
  <c r="L422" i="2" s="1"/>
  <c r="M422" i="2" s="1"/>
  <c r="I412" i="2"/>
  <c r="L412" i="2" s="1"/>
  <c r="M412" i="2" s="1"/>
  <c r="J439" i="2"/>
  <c r="I457" i="2"/>
  <c r="I439" i="2"/>
  <c r="I426" i="2"/>
  <c r="K410" i="2"/>
  <c r="L403" i="2"/>
  <c r="M403" i="2" s="1"/>
  <c r="I405" i="2"/>
  <c r="L405" i="2" s="1"/>
  <c r="M405" i="2" s="1"/>
  <c r="J404" i="2"/>
  <c r="I402" i="2"/>
  <c r="I404" i="2"/>
  <c r="I406" i="2"/>
  <c r="L406" i="2" s="1"/>
  <c r="M406" i="2" s="1"/>
  <c r="L407" i="2"/>
  <c r="M407" i="2" s="1"/>
  <c r="L409" i="2"/>
  <c r="M409" i="2" s="1"/>
  <c r="L408" i="2"/>
  <c r="M408" i="2" s="1"/>
  <c r="L414" i="2"/>
  <c r="M414" i="2" s="1"/>
  <c r="L415" i="2"/>
  <c r="M415" i="2" s="1"/>
  <c r="K416" i="2"/>
  <c r="J416" i="2"/>
  <c r="L419" i="2"/>
  <c r="M419" i="2" s="1"/>
  <c r="L420" i="2"/>
  <c r="M420" i="2" s="1"/>
  <c r="L424" i="2"/>
  <c r="M424" i="2" s="1"/>
  <c r="K423" i="2"/>
  <c r="I423" i="2"/>
  <c r="I427" i="2"/>
  <c r="J429" i="2"/>
  <c r="I429" i="2"/>
  <c r="I428" i="2"/>
  <c r="J432" i="2"/>
  <c r="I432" i="2"/>
  <c r="I434" i="2"/>
  <c r="J431" i="2"/>
  <c r="J433" i="2"/>
  <c r="I433" i="2"/>
  <c r="I437" i="2"/>
  <c r="J436" i="2"/>
  <c r="I440" i="2"/>
  <c r="I441" i="2"/>
  <c r="L441" i="2" s="1"/>
  <c r="M441" i="2" s="1"/>
  <c r="L443" i="2"/>
  <c r="M443" i="2" s="1"/>
  <c r="J464" i="2"/>
  <c r="L464" i="2" s="1"/>
  <c r="M464" i="2" s="1"/>
  <c r="J455" i="2"/>
  <c r="J446" i="2"/>
  <c r="L446" i="2" s="1"/>
  <c r="M446" i="2" s="1"/>
  <c r="J457" i="2"/>
  <c r="I455" i="2"/>
  <c r="I444" i="2"/>
  <c r="L444" i="2" s="1"/>
  <c r="M444" i="2" s="1"/>
  <c r="J445" i="2"/>
  <c r="L445" i="2" s="1"/>
  <c r="M445" i="2" s="1"/>
  <c r="I454" i="2"/>
  <c r="K454" i="2"/>
  <c r="K468" i="2"/>
  <c r="J468" i="2"/>
  <c r="L470" i="2"/>
  <c r="M470" i="2" s="1"/>
  <c r="L471" i="2"/>
  <c r="M471" i="2" s="1"/>
  <c r="J473" i="2"/>
  <c r="L473" i="2" s="1"/>
  <c r="M473" i="2" s="1"/>
  <c r="I472" i="2"/>
  <c r="L472" i="2" s="1"/>
  <c r="M472" i="2" s="1"/>
  <c r="J487" i="2"/>
  <c r="L487" i="2" s="1"/>
  <c r="M487" i="2" s="1"/>
  <c r="L479" i="2"/>
  <c r="M479" i="2" s="1"/>
  <c r="L480" i="2"/>
  <c r="M480" i="2" s="1"/>
  <c r="J482" i="2"/>
  <c r="L482" i="2" s="1"/>
  <c r="M482" i="2" s="1"/>
  <c r="I481" i="2"/>
  <c r="L481" i="2" s="1"/>
  <c r="M481" i="2" s="1"/>
  <c r="L494" i="2"/>
  <c r="M494" i="2" s="1"/>
  <c r="L492" i="2"/>
  <c r="M492" i="2" s="1"/>
  <c r="J495" i="2"/>
  <c r="L495" i="2" s="1"/>
  <c r="M495" i="2" s="1"/>
  <c r="I496" i="2"/>
  <c r="L496" i="2" s="1"/>
  <c r="M496" i="2" s="1"/>
  <c r="L493" i="2"/>
  <c r="M493" i="2" s="1"/>
  <c r="C500" i="2"/>
  <c r="I500" i="2" s="1"/>
  <c r="C499" i="2"/>
  <c r="I499" i="2" s="1"/>
  <c r="C498" i="2"/>
  <c r="J498" i="2" s="1"/>
  <c r="C497" i="2"/>
  <c r="I497" i="2" s="1"/>
  <c r="C502" i="2"/>
  <c r="I502" i="2" s="1"/>
  <c r="C501" i="2"/>
  <c r="C506" i="2"/>
  <c r="I506" i="2" s="1"/>
  <c r="C505" i="2"/>
  <c r="I505" i="2" s="1"/>
  <c r="C504" i="2"/>
  <c r="I504" i="2" s="1"/>
  <c r="C503" i="2"/>
  <c r="J503" i="2" s="1"/>
  <c r="C508" i="2"/>
  <c r="I508" i="2" s="1"/>
  <c r="C507" i="2"/>
  <c r="I507" i="2" s="1"/>
  <c r="L507" i="2" s="1"/>
  <c r="M507" i="2" s="1"/>
  <c r="C513" i="2"/>
  <c r="I513" i="2" s="1"/>
  <c r="C512" i="2"/>
  <c r="C511" i="2"/>
  <c r="C510" i="2"/>
  <c r="I510" i="2" s="1"/>
  <c r="C509" i="2"/>
  <c r="I509" i="2" s="1"/>
  <c r="C521" i="2"/>
  <c r="J521" i="2" s="1"/>
  <c r="C520" i="2"/>
  <c r="I520" i="2" s="1"/>
  <c r="C519" i="2"/>
  <c r="I519" i="2" s="1"/>
  <c r="C518" i="2"/>
  <c r="I518" i="2" s="1"/>
  <c r="C517" i="2"/>
  <c r="I517" i="2" s="1"/>
  <c r="C516" i="2"/>
  <c r="I516" i="2" s="1"/>
  <c r="C515" i="2"/>
  <c r="C514" i="2"/>
  <c r="I514" i="2" s="1"/>
  <c r="C525" i="2"/>
  <c r="I525" i="2" s="1"/>
  <c r="L525" i="2" s="1"/>
  <c r="M525" i="2" s="1"/>
  <c r="C524" i="2"/>
  <c r="I524" i="2" s="1"/>
  <c r="L524" i="2" s="1"/>
  <c r="M524" i="2" s="1"/>
  <c r="C523" i="2"/>
  <c r="I523" i="2" s="1"/>
  <c r="L523" i="2" s="1"/>
  <c r="M523" i="2" s="1"/>
  <c r="C522" i="2"/>
  <c r="J522" i="2" s="1"/>
  <c r="C526" i="2"/>
  <c r="I526" i="2" s="1"/>
  <c r="L526" i="2" s="1"/>
  <c r="M526" i="2" s="1"/>
  <c r="C529" i="2"/>
  <c r="I529" i="2" s="1"/>
  <c r="C528" i="2"/>
  <c r="C527" i="2"/>
  <c r="C530" i="2"/>
  <c r="I530" i="2" s="1"/>
  <c r="C534" i="2"/>
  <c r="I534" i="2" s="1"/>
  <c r="C533" i="2"/>
  <c r="I533" i="2" s="1"/>
  <c r="C532" i="2"/>
  <c r="I532" i="2" s="1"/>
  <c r="L532" i="2" s="1"/>
  <c r="M532" i="2" s="1"/>
  <c r="C531" i="2"/>
  <c r="J531" i="2" s="1"/>
  <c r="C536" i="2"/>
  <c r="I536" i="2" s="1"/>
  <c r="C535" i="2"/>
  <c r="I535" i="2" s="1"/>
  <c r="L304" i="2" l="1"/>
  <c r="M304" i="2" s="1"/>
  <c r="L291" i="2"/>
  <c r="M291" i="2" s="1"/>
  <c r="L289" i="2"/>
  <c r="M289" i="2" s="1"/>
  <c r="L290" i="2"/>
  <c r="M290" i="2" s="1"/>
  <c r="L299" i="2"/>
  <c r="M299" i="2" s="1"/>
  <c r="L292" i="2"/>
  <c r="M292" i="2" s="1"/>
  <c r="L266" i="2"/>
  <c r="M266" i="2" s="1"/>
  <c r="L287" i="2"/>
  <c r="M287" i="2" s="1"/>
  <c r="L297" i="2"/>
  <c r="M297" i="2" s="1"/>
  <c r="L268" i="2"/>
  <c r="M268" i="2" s="1"/>
  <c r="L302" i="2"/>
  <c r="M302" i="2" s="1"/>
  <c r="L285" i="2"/>
  <c r="M285" i="2" s="1"/>
  <c r="L301" i="2"/>
  <c r="M301" i="2" s="1"/>
  <c r="L298" i="2"/>
  <c r="M298" i="2" s="1"/>
  <c r="L294" i="2"/>
  <c r="M294" i="2" s="1"/>
  <c r="L293" i="2"/>
  <c r="M293" i="2" s="1"/>
  <c r="L295" i="2"/>
  <c r="M295" i="2" s="1"/>
  <c r="L296" i="2"/>
  <c r="M296" i="2" s="1"/>
  <c r="L300" i="2"/>
  <c r="M300" i="2" s="1"/>
  <c r="L265" i="2"/>
  <c r="M265" i="2" s="1"/>
  <c r="L267" i="2"/>
  <c r="M267" i="2" s="1"/>
  <c r="L269" i="2"/>
  <c r="M269" i="2" s="1"/>
  <c r="L271" i="2"/>
  <c r="M271" i="2" s="1"/>
  <c r="L272" i="2"/>
  <c r="M272" i="2" s="1"/>
  <c r="L273" i="2"/>
  <c r="M273" i="2" s="1"/>
  <c r="L277" i="2"/>
  <c r="M277" i="2" s="1"/>
  <c r="L278" i="2"/>
  <c r="M278" i="2" s="1"/>
  <c r="L284" i="2"/>
  <c r="M284" i="2" s="1"/>
  <c r="L306" i="2"/>
  <c r="M306" i="2" s="1"/>
  <c r="L286" i="2"/>
  <c r="M286" i="2" s="1"/>
  <c r="L282" i="2"/>
  <c r="M282" i="2" s="1"/>
  <c r="L312" i="2"/>
  <c r="M312" i="2" s="1"/>
  <c r="L314" i="2"/>
  <c r="M314" i="2" s="1"/>
  <c r="L316" i="2"/>
  <c r="M316" i="2" s="1"/>
  <c r="L323" i="2"/>
  <c r="M323" i="2" s="1"/>
  <c r="L354" i="2"/>
  <c r="M354" i="2" s="1"/>
  <c r="L387" i="2"/>
  <c r="M387" i="2" s="1"/>
  <c r="L362" i="2"/>
  <c r="M362" i="2" s="1"/>
  <c r="L356" i="2"/>
  <c r="M356" i="2" s="1"/>
  <c r="L355" i="2"/>
  <c r="M355" i="2" s="1"/>
  <c r="L349" i="2"/>
  <c r="M349" i="2" s="1"/>
  <c r="L352" i="2"/>
  <c r="M352" i="2" s="1"/>
  <c r="L369" i="2"/>
  <c r="M369" i="2" s="1"/>
  <c r="L365" i="2"/>
  <c r="M365" i="2" s="1"/>
  <c r="L426" i="2"/>
  <c r="M426" i="2" s="1"/>
  <c r="L410" i="2"/>
  <c r="M410" i="2" s="1"/>
  <c r="L429" i="2"/>
  <c r="M429" i="2" s="1"/>
  <c r="L366" i="2"/>
  <c r="M366" i="2" s="1"/>
  <c r="L368" i="2"/>
  <c r="M368" i="2" s="1"/>
  <c r="L372" i="2"/>
  <c r="M372" i="2" s="1"/>
  <c r="L374" i="2"/>
  <c r="M374" i="2" s="1"/>
  <c r="L388" i="2"/>
  <c r="M388" i="2" s="1"/>
  <c r="L390" i="2"/>
  <c r="M390" i="2" s="1"/>
  <c r="L457" i="2"/>
  <c r="M457" i="2" s="1"/>
  <c r="L439" i="2"/>
  <c r="M439" i="2" s="1"/>
  <c r="L455" i="2"/>
  <c r="M455" i="2" s="1"/>
  <c r="L416" i="2"/>
  <c r="M416" i="2" s="1"/>
  <c r="L402" i="2"/>
  <c r="M402" i="2" s="1"/>
  <c r="L404" i="2"/>
  <c r="M404" i="2" s="1"/>
  <c r="L423" i="2"/>
  <c r="M423" i="2" s="1"/>
  <c r="L425" i="2"/>
  <c r="M425" i="2" s="1"/>
  <c r="L427" i="2"/>
  <c r="M427" i="2" s="1"/>
  <c r="L428" i="2"/>
  <c r="M428" i="2" s="1"/>
  <c r="L430" i="2"/>
  <c r="M430" i="2" s="1"/>
  <c r="L432" i="2"/>
  <c r="M432" i="2" s="1"/>
  <c r="L434" i="2"/>
  <c r="M434" i="2" s="1"/>
  <c r="L435" i="2"/>
  <c r="M435" i="2" s="1"/>
  <c r="L431" i="2"/>
  <c r="M431" i="2" s="1"/>
  <c r="L433" i="2"/>
  <c r="M433" i="2" s="1"/>
  <c r="L436" i="2"/>
  <c r="M436" i="2" s="1"/>
  <c r="L437" i="2"/>
  <c r="M437" i="2" s="1"/>
  <c r="L438" i="2"/>
  <c r="M438" i="2" s="1"/>
  <c r="L440" i="2"/>
  <c r="M440" i="2" s="1"/>
  <c r="L453" i="2"/>
  <c r="M453" i="2" s="1"/>
  <c r="L454" i="2"/>
  <c r="M454" i="2" s="1"/>
  <c r="L456" i="2"/>
  <c r="M456" i="2" s="1"/>
  <c r="L458" i="2"/>
  <c r="M458" i="2" s="1"/>
  <c r="L468" i="2"/>
  <c r="M468" i="2" s="1"/>
  <c r="I531" i="2"/>
  <c r="I498" i="2"/>
  <c r="L498" i="2" s="1"/>
  <c r="M498" i="2" s="1"/>
  <c r="L497" i="2"/>
  <c r="M497" i="2" s="1"/>
  <c r="L499" i="2"/>
  <c r="M499" i="2" s="1"/>
  <c r="L500" i="2"/>
  <c r="M500" i="2" s="1"/>
  <c r="I503" i="2"/>
  <c r="L503" i="2" s="1"/>
  <c r="M503" i="2" s="1"/>
  <c r="K502" i="2"/>
  <c r="I501" i="2"/>
  <c r="J502" i="2"/>
  <c r="L504" i="2"/>
  <c r="M504" i="2" s="1"/>
  <c r="J506" i="2"/>
  <c r="L506" i="2" s="1"/>
  <c r="M506" i="2" s="1"/>
  <c r="L505" i="2"/>
  <c r="M505" i="2" s="1"/>
  <c r="J508" i="2"/>
  <c r="L508" i="2" s="1"/>
  <c r="M508" i="2" s="1"/>
  <c r="L509" i="2"/>
  <c r="M509" i="2" s="1"/>
  <c r="L510" i="2"/>
  <c r="M510" i="2" s="1"/>
  <c r="I511" i="2"/>
  <c r="L511" i="2" s="1"/>
  <c r="M511" i="2" s="1"/>
  <c r="J513" i="2"/>
  <c r="L513" i="2" s="1"/>
  <c r="M513" i="2" s="1"/>
  <c r="I512" i="2"/>
  <c r="L512" i="2" s="1"/>
  <c r="M512" i="2" s="1"/>
  <c r="I521" i="2"/>
  <c r="I522" i="2"/>
  <c r="L522" i="2" s="1"/>
  <c r="M522" i="2" s="1"/>
  <c r="I515" i="2"/>
  <c r="L515" i="2" s="1"/>
  <c r="M515" i="2" s="1"/>
  <c r="L517" i="2"/>
  <c r="M517" i="2" s="1"/>
  <c r="L520" i="2"/>
  <c r="M520" i="2" s="1"/>
  <c r="L519" i="2"/>
  <c r="M519" i="2" s="1"/>
  <c r="L518" i="2"/>
  <c r="M518" i="2" s="1"/>
  <c r="J516" i="2"/>
  <c r="L516" i="2" s="1"/>
  <c r="M516" i="2" s="1"/>
  <c r="K521" i="2"/>
  <c r="I528" i="2"/>
  <c r="K529" i="2"/>
  <c r="J529" i="2"/>
  <c r="I527" i="2"/>
  <c r="L530" i="2"/>
  <c r="M530" i="2" s="1"/>
  <c r="L531" i="2"/>
  <c r="M531" i="2" s="1"/>
  <c r="L533" i="2"/>
  <c r="M533" i="2" s="1"/>
  <c r="L534" i="2"/>
  <c r="M534" i="2" s="1"/>
  <c r="L536" i="2"/>
  <c r="M536" i="2" s="1"/>
  <c r="C539" i="2"/>
  <c r="J539" i="2" s="1"/>
  <c r="C538" i="2"/>
  <c r="I538" i="2" s="1"/>
  <c r="C537" i="2"/>
  <c r="K537" i="2" s="1"/>
  <c r="C542" i="2"/>
  <c r="K542" i="2" s="1"/>
  <c r="C541" i="2"/>
  <c r="I541" i="2" s="1"/>
  <c r="C540" i="2"/>
  <c r="I540" i="2" s="1"/>
  <c r="L540" i="2" s="1"/>
  <c r="M540" i="2" s="1"/>
  <c r="C545" i="2"/>
  <c r="I545" i="2" s="1"/>
  <c r="L545" i="2" s="1"/>
  <c r="M545" i="2" s="1"/>
  <c r="C544" i="2"/>
  <c r="I544" i="2" s="1"/>
  <c r="L544" i="2" s="1"/>
  <c r="M544" i="2" s="1"/>
  <c r="C543" i="2"/>
  <c r="I543" i="2" s="1"/>
  <c r="L543" i="2" s="1"/>
  <c r="M543" i="2" s="1"/>
  <c r="C548" i="2"/>
  <c r="I548" i="2" s="1"/>
  <c r="C547" i="2"/>
  <c r="I547" i="2" s="1"/>
  <c r="C546" i="2"/>
  <c r="I546" i="2" s="1"/>
  <c r="C552" i="2"/>
  <c r="I552" i="2" s="1"/>
  <c r="C551" i="2"/>
  <c r="I551" i="2" s="1"/>
  <c r="C550" i="2"/>
  <c r="I550" i="2" s="1"/>
  <c r="C549" i="2"/>
  <c r="J549" i="2" s="1"/>
  <c r="C555" i="2"/>
  <c r="I555" i="2" s="1"/>
  <c r="C554" i="2"/>
  <c r="J554" i="2" s="1"/>
  <c r="C553" i="2"/>
  <c r="J553" i="2" s="1"/>
  <c r="C557" i="2"/>
  <c r="I557" i="2" s="1"/>
  <c r="L557" i="2" s="1"/>
  <c r="M557" i="2" s="1"/>
  <c r="C559" i="2"/>
  <c r="C558" i="2"/>
  <c r="K558" i="2" s="1"/>
  <c r="C560" i="2"/>
  <c r="I560" i="2" s="1"/>
  <c r="L560" i="2" s="1"/>
  <c r="M560" i="2" s="1"/>
  <c r="C562" i="2"/>
  <c r="I562" i="2" s="1"/>
  <c r="L562" i="2" s="1"/>
  <c r="M562" i="2" s="1"/>
  <c r="C561" i="2"/>
  <c r="I561" i="2" s="1"/>
  <c r="L561" i="2" s="1"/>
  <c r="M561" i="2" s="1"/>
  <c r="C564" i="2"/>
  <c r="I564" i="2" s="1"/>
  <c r="C563" i="2"/>
  <c r="I563" i="2" s="1"/>
  <c r="C568" i="2"/>
  <c r="I568" i="2" s="1"/>
  <c r="C567" i="2"/>
  <c r="I567" i="2" s="1"/>
  <c r="C566" i="2"/>
  <c r="C565" i="2"/>
  <c r="I565" i="2" s="1"/>
  <c r="C570" i="2"/>
  <c r="I570" i="2" s="1"/>
  <c r="L570" i="2" s="1"/>
  <c r="M570" i="2" s="1"/>
  <c r="C569" i="2"/>
  <c r="I569" i="2" s="1"/>
  <c r="L569" i="2" s="1"/>
  <c r="M569" i="2" s="1"/>
  <c r="C574" i="2"/>
  <c r="I574" i="2" s="1"/>
  <c r="L574" i="2" s="1"/>
  <c r="M574" i="2" s="1"/>
  <c r="C573" i="2"/>
  <c r="I573" i="2" s="1"/>
  <c r="L573" i="2" s="1"/>
  <c r="M573" i="2" s="1"/>
  <c r="C572" i="2"/>
  <c r="I572" i="2" s="1"/>
  <c r="L572" i="2" s="1"/>
  <c r="M572" i="2" s="1"/>
  <c r="C571" i="2"/>
  <c r="I571" i="2" s="1"/>
  <c r="L571" i="2" s="1"/>
  <c r="M571" i="2" s="1"/>
  <c r="C577" i="2"/>
  <c r="I577" i="2" s="1"/>
  <c r="L577" i="2" s="1"/>
  <c r="M577" i="2" s="1"/>
  <c r="C576" i="2"/>
  <c r="I576" i="2" s="1"/>
  <c r="L576" i="2" s="1"/>
  <c r="M576" i="2" s="1"/>
  <c r="C575" i="2"/>
  <c r="I575" i="2" s="1"/>
  <c r="L575" i="2" s="1"/>
  <c r="M575" i="2" s="1"/>
  <c r="C581" i="2"/>
  <c r="J581" i="2" s="1"/>
  <c r="C580" i="2"/>
  <c r="J580" i="2" s="1"/>
  <c r="C579" i="2"/>
  <c r="C578" i="2"/>
  <c r="I578" i="2" s="1"/>
  <c r="C585" i="2"/>
  <c r="I585" i="2" s="1"/>
  <c r="C584" i="2"/>
  <c r="I584" i="2" s="1"/>
  <c r="C583" i="2"/>
  <c r="I583" i="2" s="1"/>
  <c r="C582" i="2"/>
  <c r="I582" i="2" s="1"/>
  <c r="C588" i="2"/>
  <c r="I588" i="2" s="1"/>
  <c r="L588" i="2" s="1"/>
  <c r="M588" i="2" s="1"/>
  <c r="C587" i="2"/>
  <c r="I587" i="2" s="1"/>
  <c r="L587" i="2" s="1"/>
  <c r="M587" i="2" s="1"/>
  <c r="C586" i="2"/>
  <c r="I586" i="2" s="1"/>
  <c r="L586" i="2" s="1"/>
  <c r="M586" i="2" s="1"/>
  <c r="C590" i="2"/>
  <c r="I590" i="2" s="1"/>
  <c r="L590" i="2" s="1"/>
  <c r="M590" i="2" s="1"/>
  <c r="C589" i="2"/>
  <c r="I589" i="2" s="1"/>
  <c r="L589" i="2" s="1"/>
  <c r="M589" i="2" s="1"/>
  <c r="C593" i="2"/>
  <c r="I593" i="2" s="1"/>
  <c r="L593" i="2" s="1"/>
  <c r="M593" i="2" s="1"/>
  <c r="C592" i="2"/>
  <c r="I592" i="2" s="1"/>
  <c r="L592" i="2" s="1"/>
  <c r="M592" i="2" s="1"/>
  <c r="C591" i="2"/>
  <c r="I591" i="2" s="1"/>
  <c r="L591" i="2" s="1"/>
  <c r="M591" i="2" s="1"/>
  <c r="C594" i="2"/>
  <c r="I594" i="2" s="1"/>
  <c r="L594" i="2" s="1"/>
  <c r="M594" i="2" s="1"/>
  <c r="C597" i="2"/>
  <c r="I597" i="2" s="1"/>
  <c r="L597" i="2" s="1"/>
  <c r="M597" i="2" s="1"/>
  <c r="C596" i="2"/>
  <c r="I596" i="2" s="1"/>
  <c r="L596" i="2" s="1"/>
  <c r="M596" i="2" s="1"/>
  <c r="C595" i="2"/>
  <c r="I595" i="2" s="1"/>
  <c r="L595" i="2" s="1"/>
  <c r="M595" i="2" s="1"/>
  <c r="C600" i="2"/>
  <c r="I600" i="2" s="1"/>
  <c r="C599" i="2"/>
  <c r="C598" i="2"/>
  <c r="I598" i="2" s="1"/>
  <c r="C603" i="2"/>
  <c r="I603" i="2" s="1"/>
  <c r="L603" i="2" s="1"/>
  <c r="M603" i="2" s="1"/>
  <c r="C602" i="2"/>
  <c r="I602" i="2" s="1"/>
  <c r="C601" i="2"/>
  <c r="I601" i="2" s="1"/>
  <c r="C608" i="2"/>
  <c r="I608" i="2" s="1"/>
  <c r="C607" i="2"/>
  <c r="K607" i="2" s="1"/>
  <c r="C606" i="2"/>
  <c r="C605" i="2"/>
  <c r="I605" i="2" s="1"/>
  <c r="C604" i="2"/>
  <c r="C610" i="2"/>
  <c r="J610" i="2" s="1"/>
  <c r="C609" i="2"/>
  <c r="I609" i="2" s="1"/>
  <c r="C611" i="2"/>
  <c r="I611" i="2" s="1"/>
  <c r="C615" i="2"/>
  <c r="J615" i="2" s="1"/>
  <c r="C614" i="2"/>
  <c r="I614" i="2" s="1"/>
  <c r="L614" i="2" s="1"/>
  <c r="M614" i="2" s="1"/>
  <c r="C613" i="2"/>
  <c r="J613" i="2" s="1"/>
  <c r="C612" i="2"/>
  <c r="J612" i="2" s="1"/>
  <c r="C619" i="2"/>
  <c r="J619" i="2" s="1"/>
  <c r="C618" i="2"/>
  <c r="I618" i="2" s="1"/>
  <c r="C617" i="2"/>
  <c r="I617" i="2" s="1"/>
  <c r="L617" i="2" s="1"/>
  <c r="M617" i="2" s="1"/>
  <c r="C616" i="2"/>
  <c r="I616" i="2" s="1"/>
  <c r="C624" i="2"/>
  <c r="J624" i="2" s="1"/>
  <c r="C623" i="2"/>
  <c r="I623" i="2" s="1"/>
  <c r="C622" i="2"/>
  <c r="C621" i="2"/>
  <c r="I621" i="2" s="1"/>
  <c r="C620" i="2"/>
  <c r="I620" i="2" s="1"/>
  <c r="C629" i="2"/>
  <c r="I629" i="2" s="1"/>
  <c r="C628" i="2"/>
  <c r="I628" i="2" s="1"/>
  <c r="C627" i="2"/>
  <c r="C626" i="2"/>
  <c r="I626" i="2" s="1"/>
  <c r="C625" i="2"/>
  <c r="K625" i="2" s="1"/>
  <c r="C631" i="2"/>
  <c r="C634" i="2"/>
  <c r="I634" i="2" s="1"/>
  <c r="C633" i="2"/>
  <c r="I633" i="2" s="1"/>
  <c r="C632" i="2"/>
  <c r="J632" i="2" s="1"/>
  <c r="C635" i="2"/>
  <c r="I635" i="2" s="1"/>
  <c r="L635" i="2" s="1"/>
  <c r="M635" i="2" s="1"/>
  <c r="C639" i="2"/>
  <c r="I639" i="2" s="1"/>
  <c r="L639" i="2" s="1"/>
  <c r="M639" i="2" s="1"/>
  <c r="C638" i="2"/>
  <c r="K638" i="2" s="1"/>
  <c r="C637" i="2"/>
  <c r="I637" i="2" s="1"/>
  <c r="L637" i="2" s="1"/>
  <c r="M637" i="2" s="1"/>
  <c r="C636" i="2"/>
  <c r="I636" i="2" s="1"/>
  <c r="L636" i="2" s="1"/>
  <c r="M636" i="2" s="1"/>
  <c r="C641" i="2"/>
  <c r="I641" i="2" s="1"/>
  <c r="L641" i="2" s="1"/>
  <c r="M641" i="2" s="1"/>
  <c r="C640" i="2"/>
  <c r="I640" i="2" s="1"/>
  <c r="L640" i="2" s="1"/>
  <c r="M640" i="2" s="1"/>
  <c r="C644" i="2"/>
  <c r="I644" i="2" s="1"/>
  <c r="L644" i="2" s="1"/>
  <c r="M644" i="2" s="1"/>
  <c r="C643" i="2"/>
  <c r="I643" i="2" s="1"/>
  <c r="L643" i="2" s="1"/>
  <c r="M643" i="2" s="1"/>
  <c r="C642" i="2"/>
  <c r="I642" i="2" s="1"/>
  <c r="L642" i="2" s="1"/>
  <c r="M642" i="2" s="1"/>
  <c r="C646" i="2"/>
  <c r="J646" i="2" s="1"/>
  <c r="C645" i="2"/>
  <c r="I645" i="2" s="1"/>
  <c r="C647" i="2"/>
  <c r="K647" i="2" s="1"/>
  <c r="C650" i="2"/>
  <c r="I650" i="2" s="1"/>
  <c r="L650" i="2" s="1"/>
  <c r="M650" i="2" s="1"/>
  <c r="C649" i="2"/>
  <c r="I649" i="2" s="1"/>
  <c r="L649" i="2" s="1"/>
  <c r="M649" i="2" s="1"/>
  <c r="C648" i="2"/>
  <c r="I648" i="2" s="1"/>
  <c r="L648" i="2" s="1"/>
  <c r="M648" i="2" s="1"/>
  <c r="C652" i="2"/>
  <c r="K652" i="2" s="1"/>
  <c r="C651" i="2"/>
  <c r="I651" i="2" s="1"/>
  <c r="C655" i="2"/>
  <c r="I655" i="2" s="1"/>
  <c r="L655" i="2" s="1"/>
  <c r="M655" i="2" s="1"/>
  <c r="C654" i="2"/>
  <c r="I654" i="2" s="1"/>
  <c r="L654" i="2" s="1"/>
  <c r="M654" i="2" s="1"/>
  <c r="C653" i="2"/>
  <c r="I653" i="2" s="1"/>
  <c r="L653" i="2" s="1"/>
  <c r="M653" i="2" s="1"/>
  <c r="C656" i="2"/>
  <c r="I656" i="2" s="1"/>
  <c r="L656" i="2" s="1"/>
  <c r="M656" i="2" s="1"/>
  <c r="C658" i="2"/>
  <c r="K658" i="2" s="1"/>
  <c r="C657" i="2"/>
  <c r="I657" i="2" s="1"/>
  <c r="C660" i="2"/>
  <c r="I660" i="2" s="1"/>
  <c r="L660" i="2" s="1"/>
  <c r="M660" i="2" s="1"/>
  <c r="C659" i="2"/>
  <c r="I659" i="2" s="1"/>
  <c r="L659" i="2" s="1"/>
  <c r="M659" i="2" s="1"/>
  <c r="C662" i="2"/>
  <c r="I662" i="2" s="1"/>
  <c r="L662" i="2" s="1"/>
  <c r="M662" i="2" s="1"/>
  <c r="C661" i="2"/>
  <c r="I661" i="2" s="1"/>
  <c r="L661" i="2" s="1"/>
  <c r="M661" i="2" s="1"/>
  <c r="C664" i="2"/>
  <c r="I664" i="2" s="1"/>
  <c r="L664" i="2" s="1"/>
  <c r="M664" i="2" s="1"/>
  <c r="C663" i="2"/>
  <c r="I663" i="2" s="1"/>
  <c r="L663" i="2" s="1"/>
  <c r="M663" i="2" s="1"/>
  <c r="C668" i="2"/>
  <c r="I668" i="2" s="1"/>
  <c r="L668" i="2" s="1"/>
  <c r="M668" i="2" s="1"/>
  <c r="C667" i="2"/>
  <c r="I667" i="2" s="1"/>
  <c r="L667" i="2" s="1"/>
  <c r="M667" i="2" s="1"/>
  <c r="C666" i="2"/>
  <c r="I666" i="2" s="1"/>
  <c r="L666" i="2" s="1"/>
  <c r="M666" i="2" s="1"/>
  <c r="C665" i="2"/>
  <c r="I665" i="2" s="1"/>
  <c r="C670" i="2"/>
  <c r="I670" i="2" s="1"/>
  <c r="C669" i="2"/>
  <c r="I669" i="2" s="1"/>
  <c r="C672" i="2"/>
  <c r="J672" i="2" s="1"/>
  <c r="C671" i="2"/>
  <c r="I671" i="2" s="1"/>
  <c r="C674" i="2"/>
  <c r="I674" i="2" s="1"/>
  <c r="L674" i="2" s="1"/>
  <c r="M674" i="2" s="1"/>
  <c r="C673" i="2"/>
  <c r="I673" i="2" s="1"/>
  <c r="L673" i="2" s="1"/>
  <c r="M673" i="2" s="1"/>
  <c r="C675" i="2"/>
  <c r="J675" i="2" s="1"/>
  <c r="C677" i="2"/>
  <c r="J677" i="2" s="1"/>
  <c r="C676" i="2"/>
  <c r="I676" i="2" s="1"/>
  <c r="C679" i="2"/>
  <c r="C680" i="2"/>
  <c r="K680" i="2" s="1"/>
  <c r="C683" i="2"/>
  <c r="I683" i="2" s="1"/>
  <c r="C682" i="2"/>
  <c r="K682" i="2" s="1"/>
  <c r="C681" i="2"/>
  <c r="J681" i="2" s="1"/>
  <c r="C684" i="2"/>
  <c r="I684" i="2" s="1"/>
  <c r="L684" i="2" s="1"/>
  <c r="M684" i="2" s="1"/>
  <c r="C685" i="2"/>
  <c r="I685" i="2" s="1"/>
  <c r="C686" i="2"/>
  <c r="I686" i="2" s="1"/>
  <c r="C687" i="2"/>
  <c r="I687" i="2" s="1"/>
  <c r="L687" i="2" s="1"/>
  <c r="M687" i="2" s="1"/>
  <c r="C693" i="2"/>
  <c r="I693" i="2" s="1"/>
  <c r="C694" i="2"/>
  <c r="I694" i="2" s="1"/>
  <c r="L694" i="2" s="1"/>
  <c r="M694" i="2" s="1"/>
  <c r="C695" i="2"/>
  <c r="I695" i="2" s="1"/>
  <c r="L695" i="2" s="1"/>
  <c r="M695" i="2" s="1"/>
  <c r="C696" i="2"/>
  <c r="I696" i="2" s="1"/>
  <c r="L696" i="2" s="1"/>
  <c r="M696" i="2" s="1"/>
  <c r="C697" i="2"/>
  <c r="I697" i="2" s="1"/>
  <c r="L697" i="2" s="1"/>
  <c r="M697" i="2" s="1"/>
  <c r="C690" i="2"/>
  <c r="I690" i="2" s="1"/>
  <c r="L690" i="2" s="1"/>
  <c r="M690" i="2" s="1"/>
  <c r="C689" i="2"/>
  <c r="I689" i="2" s="1"/>
  <c r="L689" i="2" s="1"/>
  <c r="M689" i="2" s="1"/>
  <c r="C688" i="2"/>
  <c r="I688" i="2" s="1"/>
  <c r="L688" i="2" s="1"/>
  <c r="M688" i="2" s="1"/>
  <c r="C691" i="2"/>
  <c r="I691" i="2" s="1"/>
  <c r="J564" i="2" l="1"/>
  <c r="L564" i="2" s="1"/>
  <c r="M564" i="2" s="1"/>
  <c r="J548" i="2"/>
  <c r="L548" i="2" s="1"/>
  <c r="M548" i="2" s="1"/>
  <c r="J542" i="2"/>
  <c r="J558" i="2"/>
  <c r="I553" i="2"/>
  <c r="L521" i="2"/>
  <c r="M521" i="2" s="1"/>
  <c r="L502" i="2"/>
  <c r="M502" i="2" s="1"/>
  <c r="L501" i="2"/>
  <c r="M501" i="2" s="1"/>
  <c r="L514" i="2"/>
  <c r="M514" i="2" s="1"/>
  <c r="L546" i="2"/>
  <c r="M546" i="2" s="1"/>
  <c r="I558" i="2"/>
  <c r="I542" i="2"/>
  <c r="I554" i="2"/>
  <c r="L554" i="2" s="1"/>
  <c r="M554" i="2" s="1"/>
  <c r="I549" i="2"/>
  <c r="L549" i="2" s="1"/>
  <c r="M549" i="2" s="1"/>
  <c r="L527" i="2"/>
  <c r="M527" i="2" s="1"/>
  <c r="L528" i="2"/>
  <c r="M528" i="2" s="1"/>
  <c r="L529" i="2"/>
  <c r="M529" i="2" s="1"/>
  <c r="L535" i="2"/>
  <c r="M535" i="2" s="1"/>
  <c r="L538" i="2"/>
  <c r="M538" i="2" s="1"/>
  <c r="J537" i="2"/>
  <c r="I537" i="2"/>
  <c r="I539" i="2"/>
  <c r="K541" i="2"/>
  <c r="J541" i="2"/>
  <c r="L547" i="2"/>
  <c r="M547" i="2" s="1"/>
  <c r="L551" i="2"/>
  <c r="M551" i="2" s="1"/>
  <c r="L552" i="2"/>
  <c r="M552" i="2" s="1"/>
  <c r="L550" i="2"/>
  <c r="M550" i="2" s="1"/>
  <c r="K553" i="2"/>
  <c r="L555" i="2"/>
  <c r="M555" i="2" s="1"/>
  <c r="I559" i="2"/>
  <c r="L559" i="2" s="1"/>
  <c r="M559" i="2" s="1"/>
  <c r="L563" i="2"/>
  <c r="M563" i="2" s="1"/>
  <c r="I566" i="2"/>
  <c r="L566" i="2" s="1"/>
  <c r="M566" i="2" s="1"/>
  <c r="J568" i="2"/>
  <c r="L568" i="2" s="1"/>
  <c r="M568" i="2" s="1"/>
  <c r="K565" i="2"/>
  <c r="J565" i="2"/>
  <c r="J567" i="2"/>
  <c r="J582" i="2"/>
  <c r="L582" i="2" s="1"/>
  <c r="M582" i="2" s="1"/>
  <c r="I581" i="2"/>
  <c r="I624" i="2"/>
  <c r="I647" i="2"/>
  <c r="J585" i="2"/>
  <c r="L585" i="2" s="1"/>
  <c r="M585" i="2" s="1"/>
  <c r="I580" i="2"/>
  <c r="L580" i="2" s="1"/>
  <c r="M580" i="2" s="1"/>
  <c r="J578" i="2"/>
  <c r="I579" i="2"/>
  <c r="L579" i="2" s="1"/>
  <c r="M579" i="2" s="1"/>
  <c r="K581" i="2"/>
  <c r="L583" i="2"/>
  <c r="M583" i="2" s="1"/>
  <c r="L584" i="2"/>
  <c r="M584" i="2" s="1"/>
  <c r="I625" i="2"/>
  <c r="J625" i="2"/>
  <c r="J638" i="2"/>
  <c r="I658" i="2"/>
  <c r="J607" i="2"/>
  <c r="L598" i="2"/>
  <c r="M598" i="2" s="1"/>
  <c r="J600" i="2"/>
  <c r="L600" i="2" s="1"/>
  <c r="M600" i="2" s="1"/>
  <c r="I638" i="2"/>
  <c r="I599" i="2"/>
  <c r="L599" i="2" s="1"/>
  <c r="M599" i="2" s="1"/>
  <c r="L602" i="2"/>
  <c r="M602" i="2" s="1"/>
  <c r="L601" i="2"/>
  <c r="M601" i="2" s="1"/>
  <c r="I607" i="2"/>
  <c r="L605" i="2"/>
  <c r="M605" i="2" s="1"/>
  <c r="L608" i="2"/>
  <c r="M608" i="2" s="1"/>
  <c r="I604" i="2"/>
  <c r="I606" i="2"/>
  <c r="L609" i="2"/>
  <c r="M609" i="2" s="1"/>
  <c r="I610" i="2"/>
  <c r="K611" i="2"/>
  <c r="J611" i="2"/>
  <c r="K615" i="2"/>
  <c r="I613" i="2"/>
  <c r="I615" i="2"/>
  <c r="I612" i="2"/>
  <c r="K612" i="2"/>
  <c r="L618" i="2"/>
  <c r="M618" i="2" s="1"/>
  <c r="I619" i="2"/>
  <c r="L619" i="2" s="1"/>
  <c r="M619" i="2" s="1"/>
  <c r="L616" i="2"/>
  <c r="M616" i="2" s="1"/>
  <c r="J621" i="2"/>
  <c r="I622" i="2"/>
  <c r="L622" i="2" s="1"/>
  <c r="M622" i="2" s="1"/>
  <c r="L623" i="2"/>
  <c r="M623" i="2" s="1"/>
  <c r="K624" i="2"/>
  <c r="L620" i="2"/>
  <c r="M620" i="2" s="1"/>
  <c r="I627" i="2"/>
  <c r="J629" i="2"/>
  <c r="L629" i="2" s="1"/>
  <c r="M629" i="2" s="1"/>
  <c r="J628" i="2"/>
  <c r="I631" i="2"/>
  <c r="L631" i="2" s="1"/>
  <c r="M631" i="2" s="1"/>
  <c r="L633" i="2"/>
  <c r="M633" i="2" s="1"/>
  <c r="I632" i="2"/>
  <c r="K632" i="2"/>
  <c r="J652" i="2"/>
  <c r="I652" i="2"/>
  <c r="J647" i="2"/>
  <c r="L645" i="2"/>
  <c r="M645" i="2" s="1"/>
  <c r="I646" i="2"/>
  <c r="K651" i="2"/>
  <c r="J651" i="2"/>
  <c r="J658" i="2"/>
  <c r="K657" i="2"/>
  <c r="J657" i="2"/>
  <c r="J686" i="2"/>
  <c r="L686" i="2" s="1"/>
  <c r="M686" i="2" s="1"/>
  <c r="I681" i="2"/>
  <c r="I680" i="2"/>
  <c r="J682" i="2"/>
  <c r="J680" i="2"/>
  <c r="I677" i="2"/>
  <c r="L677" i="2" s="1"/>
  <c r="M677" i="2" s="1"/>
  <c r="I682" i="2"/>
  <c r="K665" i="2"/>
  <c r="J665" i="2"/>
  <c r="L669" i="2"/>
  <c r="M669" i="2" s="1"/>
  <c r="L670" i="2"/>
  <c r="M670" i="2" s="1"/>
  <c r="J671" i="2"/>
  <c r="L671" i="2" s="1"/>
  <c r="M671" i="2" s="1"/>
  <c r="I672" i="2"/>
  <c r="L672" i="2" s="1"/>
  <c r="M672" i="2" s="1"/>
  <c r="I675" i="2"/>
  <c r="K675" i="2"/>
  <c r="L676" i="2"/>
  <c r="M676" i="2" s="1"/>
  <c r="I679" i="2"/>
  <c r="L679" i="2" s="1"/>
  <c r="M679" i="2" s="1"/>
  <c r="K681" i="2"/>
  <c r="L683" i="2"/>
  <c r="M683" i="2" s="1"/>
  <c r="K691" i="2"/>
  <c r="L685" i="2"/>
  <c r="M685" i="2" s="1"/>
  <c r="K693" i="2"/>
  <c r="J693" i="2"/>
  <c r="J691" i="2"/>
  <c r="L542" i="2" l="1"/>
  <c r="M542" i="2" s="1"/>
  <c r="L553" i="2"/>
  <c r="M553" i="2" s="1"/>
  <c r="L558" i="2"/>
  <c r="M558" i="2" s="1"/>
  <c r="L537" i="2"/>
  <c r="M537" i="2" s="1"/>
  <c r="L539" i="2"/>
  <c r="M539" i="2" s="1"/>
  <c r="L541" i="2"/>
  <c r="M541" i="2" s="1"/>
  <c r="L565" i="2"/>
  <c r="M565" i="2" s="1"/>
  <c r="L567" i="2"/>
  <c r="M567" i="2" s="1"/>
  <c r="L581" i="2"/>
  <c r="M581" i="2" s="1"/>
  <c r="L647" i="2"/>
  <c r="M647" i="2" s="1"/>
  <c r="L624" i="2"/>
  <c r="M624" i="2" s="1"/>
  <c r="L578" i="2"/>
  <c r="M578" i="2" s="1"/>
  <c r="L625" i="2"/>
  <c r="M625" i="2" s="1"/>
  <c r="L638" i="2"/>
  <c r="M638" i="2" s="1"/>
  <c r="L607" i="2"/>
  <c r="M607" i="2" s="1"/>
  <c r="L652" i="2"/>
  <c r="M652" i="2" s="1"/>
  <c r="L691" i="2"/>
  <c r="M691" i="2" s="1"/>
  <c r="L658" i="2"/>
  <c r="M658" i="2" s="1"/>
  <c r="L604" i="2"/>
  <c r="M604" i="2" s="1"/>
  <c r="L606" i="2"/>
  <c r="M606" i="2" s="1"/>
  <c r="L610" i="2"/>
  <c r="M610" i="2" s="1"/>
  <c r="L611" i="2"/>
  <c r="M611" i="2" s="1"/>
  <c r="L615" i="2"/>
  <c r="M615" i="2" s="1"/>
  <c r="L612" i="2"/>
  <c r="M612" i="2" s="1"/>
  <c r="L613" i="2"/>
  <c r="M613" i="2" s="1"/>
  <c r="L621" i="2"/>
  <c r="M621" i="2" s="1"/>
  <c r="L627" i="2"/>
  <c r="M627" i="2" s="1"/>
  <c r="L626" i="2"/>
  <c r="M626" i="2" s="1"/>
  <c r="L628" i="2"/>
  <c r="M628" i="2" s="1"/>
  <c r="L632" i="2"/>
  <c r="M632" i="2" s="1"/>
  <c r="L634" i="2"/>
  <c r="M634" i="2" s="1"/>
  <c r="L646" i="2"/>
  <c r="M646" i="2" s="1"/>
  <c r="L651" i="2"/>
  <c r="M651" i="2" s="1"/>
  <c r="L680" i="2"/>
  <c r="M680" i="2" s="1"/>
  <c r="L657" i="2"/>
  <c r="M657" i="2" s="1"/>
  <c r="L681" i="2"/>
  <c r="M681" i="2" s="1"/>
  <c r="L682" i="2"/>
  <c r="M682" i="2" s="1"/>
  <c r="L665" i="2"/>
  <c r="M665" i="2" s="1"/>
  <c r="L675" i="2"/>
  <c r="M675" i="2" s="1"/>
  <c r="L693" i="2"/>
  <c r="M693" i="2" s="1"/>
  <c r="C692" i="2"/>
  <c r="I692" i="2" s="1"/>
  <c r="L692" i="2" s="1"/>
  <c r="M692" i="2" s="1"/>
  <c r="C698" i="2"/>
  <c r="I698" i="2" s="1"/>
  <c r="L698" i="2" s="1"/>
  <c r="M698" i="2" s="1"/>
  <c r="C699" i="2"/>
  <c r="I699" i="2" s="1"/>
  <c r="L699" i="2" s="1"/>
  <c r="M699" i="2" s="1"/>
  <c r="C701" i="2"/>
  <c r="I701" i="2" s="1"/>
  <c r="L701" i="2" s="1"/>
  <c r="M701" i="2" s="1"/>
  <c r="C700" i="2"/>
  <c r="I700" i="2" s="1"/>
  <c r="L700" i="2" s="1"/>
  <c r="M700" i="2" s="1"/>
  <c r="C705" i="2"/>
  <c r="I705" i="2" s="1"/>
  <c r="L705" i="2" s="1"/>
  <c r="M705" i="2" s="1"/>
  <c r="C704" i="2"/>
  <c r="I704" i="2" s="1"/>
  <c r="C703" i="2"/>
  <c r="I703" i="2" s="1"/>
  <c r="C702" i="2"/>
  <c r="I702" i="2" s="1"/>
  <c r="J703" i="2" l="1"/>
  <c r="L703" i="2" s="1"/>
  <c r="M703" i="2" s="1"/>
  <c r="L702" i="2"/>
  <c r="M702" i="2" s="1"/>
  <c r="L704" i="2"/>
  <c r="M704" i="2" s="1"/>
  <c r="C706" i="2" l="1"/>
  <c r="I706" i="2" s="1"/>
  <c r="L706" i="2" s="1"/>
  <c r="M706" i="2" s="1"/>
  <c r="D90" i="1" l="1"/>
  <c r="K90" i="1" s="1"/>
  <c r="D6" i="1"/>
  <c r="I6" i="1" s="1"/>
  <c r="D5" i="1"/>
  <c r="K5" i="1" s="1"/>
  <c r="D8" i="1"/>
  <c r="K8" i="1" s="1"/>
  <c r="I7" i="1"/>
  <c r="D7" i="1"/>
  <c r="K7" i="1" s="1"/>
  <c r="D10" i="1"/>
  <c r="K10" i="1" s="1"/>
  <c r="D9" i="1"/>
  <c r="I9" i="1" s="1"/>
  <c r="D14" i="1"/>
  <c r="I14" i="1" s="1"/>
  <c r="D13" i="1"/>
  <c r="K13" i="1" s="1"/>
  <c r="D12" i="1"/>
  <c r="I12" i="1" s="1"/>
  <c r="D11" i="1"/>
  <c r="I11" i="1" s="1"/>
  <c r="D16" i="1"/>
  <c r="I16" i="1" s="1"/>
  <c r="D15" i="1"/>
  <c r="I15" i="1" s="1"/>
  <c r="D18" i="1"/>
  <c r="K18" i="1" s="1"/>
  <c r="D17" i="1"/>
  <c r="I17" i="1" s="1"/>
  <c r="D20" i="1"/>
  <c r="I20" i="1" s="1"/>
  <c r="D19" i="1"/>
  <c r="I19" i="1" s="1"/>
  <c r="D21" i="1"/>
  <c r="K21" i="1" s="1"/>
  <c r="I22" i="1"/>
  <c r="D22" i="1"/>
  <c r="K22" i="1" s="1"/>
  <c r="I10" i="1" l="1"/>
  <c r="I90" i="1"/>
  <c r="K17" i="1"/>
  <c r="L17" i="1" s="1"/>
  <c r="K15" i="1"/>
  <c r="K11" i="1"/>
  <c r="L11" i="1" s="1"/>
  <c r="L7" i="1"/>
  <c r="J90" i="1"/>
  <c r="L90" i="1" s="1"/>
  <c r="I21" i="1"/>
  <c r="I13" i="1"/>
  <c r="L13" i="1" s="1"/>
  <c r="L10" i="1"/>
  <c r="I8" i="1"/>
  <c r="L8" i="1" s="1"/>
  <c r="L15" i="1"/>
  <c r="L21" i="1"/>
  <c r="I18" i="1"/>
  <c r="I5" i="1"/>
  <c r="L5" i="1" s="1"/>
  <c r="K6" i="1"/>
  <c r="L6" i="1" s="1"/>
  <c r="K9" i="1"/>
  <c r="L9" i="1" s="1"/>
  <c r="K12" i="1"/>
  <c r="L12" i="1" s="1"/>
  <c r="K14" i="1"/>
  <c r="L14" i="1" s="1"/>
  <c r="K16" i="1"/>
  <c r="L16" i="1" s="1"/>
  <c r="L18" i="1"/>
  <c r="K19" i="1"/>
  <c r="L19" i="1" s="1"/>
  <c r="K20" i="1"/>
  <c r="L20" i="1" s="1"/>
  <c r="L22" i="1"/>
  <c r="D28" i="1"/>
  <c r="I28" i="1" s="1"/>
  <c r="D23" i="1"/>
  <c r="D24" i="1"/>
  <c r="I24" i="1" s="1"/>
  <c r="D25" i="1"/>
  <c r="I25" i="1" s="1"/>
  <c r="D26" i="1"/>
  <c r="I26" i="1" s="1"/>
  <c r="D27" i="1"/>
  <c r="I27" i="1" s="1"/>
  <c r="D29" i="1"/>
  <c r="I29" i="1" s="1"/>
  <c r="D30" i="1"/>
  <c r="I30" i="1" s="1"/>
  <c r="D31" i="1"/>
  <c r="I31" i="1" s="1"/>
  <c r="D32" i="1"/>
  <c r="I32" i="1" s="1"/>
  <c r="D33" i="1"/>
  <c r="I33" i="1" s="1"/>
  <c r="D34" i="1"/>
  <c r="I34" i="1" s="1"/>
  <c r="D35" i="1"/>
  <c r="I35" i="1" s="1"/>
  <c r="D36" i="1"/>
  <c r="I36" i="1" s="1"/>
  <c r="D37" i="1"/>
  <c r="I37" i="1" s="1"/>
  <c r="D38" i="1"/>
  <c r="I38" i="1" s="1"/>
  <c r="D39" i="1"/>
  <c r="I39" i="1" s="1"/>
  <c r="D40" i="1"/>
  <c r="I40" i="1" s="1"/>
  <c r="D41" i="1"/>
  <c r="I41" i="1" s="1"/>
  <c r="D42" i="1"/>
  <c r="I42" i="1" s="1"/>
  <c r="D43" i="1"/>
  <c r="I43" i="1" s="1"/>
  <c r="D44" i="1"/>
  <c r="I44" i="1" s="1"/>
  <c r="D45" i="1"/>
  <c r="I45" i="1" s="1"/>
  <c r="D46" i="1"/>
  <c r="I46" i="1" s="1"/>
  <c r="D47" i="1"/>
  <c r="I47" i="1" s="1"/>
  <c r="D48" i="1"/>
  <c r="I48" i="1" s="1"/>
  <c r="D49" i="1"/>
  <c r="I49" i="1" s="1"/>
  <c r="D50" i="1"/>
  <c r="I50" i="1" s="1"/>
  <c r="D51" i="1"/>
  <c r="I51" i="1" s="1"/>
  <c r="D52" i="1"/>
  <c r="I52" i="1" s="1"/>
  <c r="D53" i="1"/>
  <c r="I53" i="1" s="1"/>
  <c r="D54" i="1"/>
  <c r="I54" i="1" s="1"/>
  <c r="D55" i="1"/>
  <c r="I55" i="1" s="1"/>
  <c r="D56" i="1"/>
  <c r="I56" i="1" s="1"/>
  <c r="D57" i="1"/>
  <c r="I57" i="1" s="1"/>
  <c r="D58" i="1"/>
  <c r="I58" i="1" s="1"/>
  <c r="D59" i="1"/>
  <c r="I59" i="1" s="1"/>
  <c r="D60" i="1"/>
  <c r="I60" i="1" s="1"/>
  <c r="D61" i="1"/>
  <c r="I61" i="1" s="1"/>
  <c r="D62" i="1"/>
  <c r="I62" i="1" s="1"/>
  <c r="D63" i="1"/>
  <c r="I63" i="1" s="1"/>
  <c r="D64" i="1"/>
  <c r="I64" i="1" s="1"/>
  <c r="D65" i="1"/>
  <c r="I65" i="1" s="1"/>
  <c r="D66" i="1"/>
  <c r="I66" i="1" s="1"/>
  <c r="D67" i="1"/>
  <c r="I67" i="1" s="1"/>
  <c r="D68" i="1"/>
  <c r="I68" i="1" s="1"/>
  <c r="D69" i="1"/>
  <c r="I69" i="1" s="1"/>
  <c r="D70" i="1"/>
  <c r="I70" i="1" s="1"/>
  <c r="D71" i="1"/>
  <c r="I71" i="1" s="1"/>
  <c r="D72" i="1"/>
  <c r="I72" i="1" s="1"/>
  <c r="D73" i="1"/>
  <c r="I73" i="1" s="1"/>
  <c r="D74" i="1"/>
  <c r="I74" i="1" s="1"/>
  <c r="D75" i="1"/>
  <c r="I75" i="1" s="1"/>
  <c r="D76" i="1"/>
  <c r="I76" i="1" s="1"/>
  <c r="D77" i="1"/>
  <c r="I77" i="1" s="1"/>
  <c r="D78" i="1"/>
  <c r="I78" i="1" s="1"/>
  <c r="D79" i="1"/>
  <c r="I79" i="1" s="1"/>
  <c r="D80" i="1"/>
  <c r="I80" i="1" s="1"/>
  <c r="D81" i="1"/>
  <c r="I81" i="1" s="1"/>
  <c r="D82" i="1"/>
  <c r="I82" i="1" s="1"/>
  <c r="D83" i="1"/>
  <c r="I83" i="1" s="1"/>
  <c r="D84" i="1"/>
  <c r="I84" i="1" s="1"/>
  <c r="D85" i="1"/>
  <c r="I85" i="1" s="1"/>
  <c r="D86" i="1"/>
  <c r="I86" i="1" s="1"/>
  <c r="D87" i="1"/>
  <c r="I87" i="1" s="1"/>
  <c r="L87" i="1" s="1"/>
  <c r="D91" i="1"/>
  <c r="I91" i="1" s="1"/>
  <c r="D92" i="1"/>
  <c r="I92" i="1" s="1"/>
  <c r="D93" i="1"/>
  <c r="I93" i="1" s="1"/>
  <c r="D94" i="1"/>
  <c r="I94" i="1" s="1"/>
  <c r="D95" i="1"/>
  <c r="I95" i="1" s="1"/>
  <c r="D96" i="1"/>
  <c r="I96" i="1" s="1"/>
  <c r="D97" i="1"/>
  <c r="I97" i="1" s="1"/>
  <c r="D98" i="1"/>
  <c r="I98" i="1" s="1"/>
  <c r="D99" i="1"/>
  <c r="I99" i="1" s="1"/>
  <c r="D100" i="1"/>
  <c r="I100" i="1" s="1"/>
  <c r="D101" i="1"/>
  <c r="I101" i="1" s="1"/>
  <c r="D102" i="1"/>
  <c r="I102" i="1" s="1"/>
  <c r="D103" i="1"/>
  <c r="I103" i="1" s="1"/>
  <c r="D104" i="1"/>
  <c r="I104" i="1" s="1"/>
  <c r="D105" i="1"/>
  <c r="I105" i="1" s="1"/>
  <c r="D106" i="1"/>
  <c r="I106" i="1" s="1"/>
  <c r="D107" i="1"/>
  <c r="I107" i="1" s="1"/>
  <c r="D108" i="1"/>
  <c r="I108" i="1" s="1"/>
  <c r="D109" i="1"/>
  <c r="I109" i="1" s="1"/>
  <c r="D110" i="1"/>
  <c r="I110" i="1" s="1"/>
  <c r="D111" i="1"/>
  <c r="I111" i="1" s="1"/>
  <c r="D112" i="1"/>
  <c r="I112" i="1" s="1"/>
  <c r="D113" i="1"/>
  <c r="I113" i="1" s="1"/>
  <c r="D114" i="1"/>
  <c r="I114" i="1" s="1"/>
  <c r="D115" i="1"/>
  <c r="I115" i="1" s="1"/>
  <c r="D116" i="1"/>
  <c r="I116" i="1" s="1"/>
  <c r="D117" i="1"/>
  <c r="I117" i="1" s="1"/>
  <c r="D118" i="1"/>
  <c r="I118" i="1" s="1"/>
  <c r="D119" i="1"/>
  <c r="I119" i="1" s="1"/>
  <c r="D120" i="1"/>
  <c r="I120" i="1" s="1"/>
  <c r="D121" i="1"/>
  <c r="I121" i="1" s="1"/>
  <c r="D122" i="1"/>
  <c r="I122" i="1" s="1"/>
  <c r="D123" i="1"/>
  <c r="I123" i="1" s="1"/>
  <c r="D124" i="1"/>
  <c r="I124" i="1" s="1"/>
  <c r="D125" i="1"/>
  <c r="I125" i="1" s="1"/>
  <c r="D126" i="1"/>
  <c r="I126" i="1" s="1"/>
  <c r="D127" i="1"/>
  <c r="I127" i="1" s="1"/>
  <c r="D128" i="1"/>
  <c r="I128" i="1" s="1"/>
  <c r="D129" i="1"/>
  <c r="I129" i="1" s="1"/>
  <c r="D130" i="1"/>
  <c r="I130" i="1" s="1"/>
  <c r="D131" i="1"/>
  <c r="I131" i="1" s="1"/>
  <c r="D132" i="1"/>
  <c r="I132" i="1" s="1"/>
  <c r="D133" i="1"/>
  <c r="I133" i="1" s="1"/>
  <c r="D134" i="1"/>
  <c r="I134" i="1" s="1"/>
  <c r="D135" i="1"/>
  <c r="I135" i="1" s="1"/>
  <c r="D136" i="1"/>
  <c r="I136" i="1" s="1"/>
  <c r="D137" i="1"/>
  <c r="I137" i="1" s="1"/>
  <c r="D138" i="1"/>
  <c r="I138" i="1" s="1"/>
  <c r="D139" i="1"/>
  <c r="I139" i="1" s="1"/>
  <c r="D140" i="1"/>
  <c r="I140" i="1" s="1"/>
  <c r="D141" i="1"/>
  <c r="I141" i="1" s="1"/>
  <c r="D142" i="1"/>
  <c r="I142" i="1" s="1"/>
  <c r="D143" i="1"/>
  <c r="I143" i="1" s="1"/>
  <c r="D144" i="1"/>
  <c r="I144" i="1" s="1"/>
  <c r="D145" i="1"/>
  <c r="I145" i="1" s="1"/>
  <c r="D146" i="1"/>
  <c r="I146" i="1" s="1"/>
  <c r="D147" i="1"/>
  <c r="I147" i="1" s="1"/>
  <c r="D148" i="1"/>
  <c r="I148" i="1" s="1"/>
  <c r="D149" i="1"/>
  <c r="I149" i="1" s="1"/>
  <c r="D150" i="1"/>
  <c r="I150" i="1" s="1"/>
  <c r="D151" i="1"/>
  <c r="I151" i="1" s="1"/>
  <c r="D152" i="1"/>
  <c r="I152" i="1" s="1"/>
  <c r="D153" i="1"/>
  <c r="I153" i="1" s="1"/>
  <c r="D154" i="1"/>
  <c r="I154" i="1" s="1"/>
  <c r="D155" i="1"/>
  <c r="I155" i="1" s="1"/>
  <c r="D156" i="1"/>
  <c r="I156" i="1" s="1"/>
  <c r="D157" i="1"/>
  <c r="I157" i="1" s="1"/>
  <c r="D158" i="1"/>
  <c r="I158" i="1" s="1"/>
  <c r="D159" i="1"/>
  <c r="I159" i="1" s="1"/>
  <c r="D160" i="1"/>
  <c r="I160" i="1" s="1"/>
  <c r="D161" i="1"/>
  <c r="I161" i="1" s="1"/>
  <c r="D162" i="1"/>
  <c r="I162" i="1" s="1"/>
  <c r="D163" i="1"/>
  <c r="I163" i="1" s="1"/>
  <c r="D164" i="1"/>
  <c r="I164" i="1" s="1"/>
  <c r="D165" i="1"/>
  <c r="I165" i="1" s="1"/>
  <c r="D166" i="1"/>
  <c r="I166" i="1" s="1"/>
  <c r="D167" i="1"/>
  <c r="I167" i="1" s="1"/>
  <c r="D168" i="1"/>
  <c r="I168" i="1" s="1"/>
  <c r="D169" i="1"/>
  <c r="I169" i="1" s="1"/>
  <c r="D170" i="1"/>
  <c r="I170" i="1" s="1"/>
  <c r="D171" i="1"/>
  <c r="I171" i="1" s="1"/>
  <c r="D172" i="1"/>
  <c r="I172" i="1" s="1"/>
  <c r="D173" i="1"/>
  <c r="I173" i="1" s="1"/>
  <c r="D174" i="1"/>
  <c r="I174" i="1" s="1"/>
  <c r="D175" i="1"/>
  <c r="I175" i="1" s="1"/>
  <c r="D176" i="1"/>
  <c r="I176" i="1" s="1"/>
  <c r="D177" i="1"/>
  <c r="I177" i="1" s="1"/>
  <c r="D178" i="1"/>
  <c r="I178" i="1" s="1"/>
  <c r="D179" i="1"/>
  <c r="I179" i="1" s="1"/>
  <c r="D180" i="1"/>
  <c r="I180" i="1" s="1"/>
  <c r="D181" i="1"/>
  <c r="I181" i="1" s="1"/>
  <c r="D182" i="1"/>
  <c r="I182" i="1" s="1"/>
  <c r="D183" i="1"/>
  <c r="I183" i="1" s="1"/>
  <c r="D184" i="1"/>
  <c r="I184" i="1" s="1"/>
  <c r="D185" i="1"/>
  <c r="I185" i="1" s="1"/>
  <c r="D186" i="1"/>
  <c r="I186" i="1" s="1"/>
  <c r="D187" i="1"/>
  <c r="I187" i="1" s="1"/>
  <c r="D188" i="1"/>
  <c r="I188" i="1" s="1"/>
  <c r="D189" i="1"/>
  <c r="I189" i="1" s="1"/>
  <c r="D190" i="1"/>
  <c r="I190" i="1" s="1"/>
  <c r="D191" i="1"/>
  <c r="I191" i="1" s="1"/>
  <c r="D192" i="1"/>
  <c r="I192" i="1" s="1"/>
  <c r="D193" i="1"/>
  <c r="I193" i="1" s="1"/>
  <c r="D194" i="1"/>
  <c r="I194" i="1" s="1"/>
  <c r="D195" i="1"/>
  <c r="I195" i="1" s="1"/>
  <c r="D196" i="1"/>
  <c r="I196" i="1" s="1"/>
  <c r="D197" i="1"/>
  <c r="I197" i="1" s="1"/>
  <c r="D198" i="1"/>
  <c r="I198" i="1" s="1"/>
  <c r="D199" i="1"/>
  <c r="I199" i="1" s="1"/>
  <c r="D200" i="1"/>
  <c r="I200" i="1" s="1"/>
  <c r="D201" i="1"/>
  <c r="I201" i="1" s="1"/>
  <c r="D202" i="1"/>
  <c r="I202" i="1" s="1"/>
  <c r="D203" i="1"/>
  <c r="I203" i="1" s="1"/>
  <c r="D204" i="1"/>
  <c r="I204" i="1" s="1"/>
  <c r="D205" i="1"/>
  <c r="I205" i="1" s="1"/>
  <c r="D206" i="1"/>
  <c r="I206" i="1" s="1"/>
  <c r="D207" i="1"/>
  <c r="I207" i="1" s="1"/>
  <c r="D208" i="1"/>
  <c r="I208" i="1" s="1"/>
  <c r="D209" i="1"/>
  <c r="I209" i="1" s="1"/>
  <c r="D210" i="1"/>
  <c r="I210" i="1" s="1"/>
  <c r="D211" i="1"/>
  <c r="I211" i="1" s="1"/>
  <c r="D212" i="1"/>
  <c r="I212" i="1" s="1"/>
  <c r="D213" i="1"/>
  <c r="I213" i="1" s="1"/>
  <c r="D214" i="1"/>
  <c r="I214" i="1" s="1"/>
  <c r="D215" i="1"/>
  <c r="I215" i="1" s="1"/>
  <c r="D216" i="1"/>
  <c r="I216" i="1" s="1"/>
  <c r="D217" i="1"/>
  <c r="I217" i="1" s="1"/>
  <c r="D218" i="1"/>
  <c r="I218" i="1" s="1"/>
  <c r="D219" i="1"/>
  <c r="I219" i="1" s="1"/>
  <c r="D220" i="1"/>
  <c r="I220" i="1" s="1"/>
  <c r="D221" i="1"/>
  <c r="I221" i="1" s="1"/>
  <c r="D222" i="1"/>
  <c r="I222" i="1" s="1"/>
  <c r="D223" i="1"/>
  <c r="I223" i="1" s="1"/>
  <c r="D224" i="1"/>
  <c r="I224" i="1" s="1"/>
  <c r="D225" i="1"/>
  <c r="I225" i="1" s="1"/>
  <c r="D226" i="1"/>
  <c r="I226" i="1" s="1"/>
  <c r="D227" i="1"/>
  <c r="I227" i="1" s="1"/>
  <c r="D228" i="1"/>
  <c r="I228" i="1" s="1"/>
  <c r="D229" i="1"/>
  <c r="I229" i="1" s="1"/>
  <c r="D230" i="1"/>
  <c r="I230" i="1" s="1"/>
  <c r="D231" i="1"/>
  <c r="I231" i="1" s="1"/>
  <c r="D232" i="1"/>
  <c r="I232" i="1" s="1"/>
  <c r="D233" i="1"/>
  <c r="I233" i="1" s="1"/>
  <c r="D234" i="1"/>
  <c r="I234" i="1" s="1"/>
  <c r="D235" i="1"/>
  <c r="I235" i="1" s="1"/>
  <c r="D236" i="1"/>
  <c r="I236" i="1" s="1"/>
  <c r="D237" i="1"/>
  <c r="I237" i="1" s="1"/>
  <c r="D238" i="1"/>
  <c r="I238" i="1" s="1"/>
  <c r="D239" i="1"/>
  <c r="I239" i="1" s="1"/>
  <c r="D240" i="1"/>
  <c r="I240" i="1" s="1"/>
  <c r="D241" i="1"/>
  <c r="I241" i="1" s="1"/>
  <c r="D242" i="1"/>
  <c r="I242" i="1" s="1"/>
  <c r="D243" i="1"/>
  <c r="I243" i="1" s="1"/>
  <c r="D244" i="1"/>
  <c r="I244" i="1" s="1"/>
  <c r="D245" i="1"/>
  <c r="I245" i="1" s="1"/>
  <c r="D246" i="1"/>
  <c r="I246" i="1" s="1"/>
  <c r="D247" i="1"/>
  <c r="I247" i="1" s="1"/>
  <c r="D248" i="1"/>
  <c r="I248" i="1" s="1"/>
  <c r="D249" i="1"/>
  <c r="I249" i="1" s="1"/>
  <c r="D250" i="1"/>
  <c r="I250" i="1" s="1"/>
  <c r="D251" i="1"/>
  <c r="I251" i="1" s="1"/>
  <c r="D252" i="1"/>
  <c r="I252" i="1" s="1"/>
  <c r="D253" i="1"/>
  <c r="I253" i="1" s="1"/>
  <c r="D254" i="1"/>
  <c r="I254" i="1" s="1"/>
  <c r="D255" i="1"/>
  <c r="I255" i="1" s="1"/>
  <c r="D256" i="1"/>
  <c r="I256" i="1" s="1"/>
  <c r="D257" i="1"/>
  <c r="I257" i="1" s="1"/>
  <c r="D258" i="1"/>
  <c r="I258" i="1" s="1"/>
  <c r="D259" i="1"/>
  <c r="I259" i="1" s="1"/>
  <c r="D260" i="1"/>
  <c r="I260" i="1" s="1"/>
  <c r="D261" i="1"/>
  <c r="I261" i="1" s="1"/>
  <c r="D262" i="1"/>
  <c r="I262" i="1" s="1"/>
  <c r="D263" i="1"/>
  <c r="I263" i="1" s="1"/>
  <c r="D264" i="1"/>
  <c r="I264" i="1" s="1"/>
  <c r="D265" i="1"/>
  <c r="I265" i="1" s="1"/>
  <c r="D266" i="1"/>
  <c r="I266" i="1" s="1"/>
  <c r="D267" i="1"/>
  <c r="I267" i="1" s="1"/>
  <c r="D268" i="1"/>
  <c r="I268" i="1" s="1"/>
  <c r="D269" i="1"/>
  <c r="I269" i="1" s="1"/>
  <c r="D270" i="1"/>
  <c r="I270" i="1" s="1"/>
  <c r="D271" i="1"/>
  <c r="I271" i="1" s="1"/>
  <c r="D272" i="1"/>
  <c r="I272" i="1" s="1"/>
  <c r="D273" i="1"/>
  <c r="I273" i="1" s="1"/>
  <c r="D274" i="1"/>
  <c r="I274" i="1" s="1"/>
  <c r="D275" i="1"/>
  <c r="I275" i="1" s="1"/>
  <c r="D276" i="1"/>
  <c r="I276" i="1" s="1"/>
  <c r="D277" i="1"/>
  <c r="I277" i="1" s="1"/>
  <c r="D278" i="1"/>
  <c r="I278" i="1" s="1"/>
  <c r="D279" i="1"/>
  <c r="I279" i="1" s="1"/>
  <c r="D280" i="1"/>
  <c r="I280" i="1" s="1"/>
  <c r="D281" i="1"/>
  <c r="I281" i="1" s="1"/>
  <c r="D282" i="1"/>
  <c r="I282" i="1" s="1"/>
  <c r="D283" i="1"/>
  <c r="I283" i="1" s="1"/>
  <c r="D284" i="1"/>
  <c r="I284" i="1" s="1"/>
  <c r="D285" i="1"/>
  <c r="I285" i="1" s="1"/>
  <c r="D286" i="1"/>
  <c r="I286" i="1" s="1"/>
  <c r="D287" i="1"/>
  <c r="I287" i="1" s="1"/>
  <c r="D288" i="1"/>
  <c r="I288" i="1" s="1"/>
  <c r="D289" i="1"/>
  <c r="I289" i="1" s="1"/>
  <c r="D290" i="1"/>
  <c r="I290" i="1" s="1"/>
  <c r="D291" i="1"/>
  <c r="I291" i="1" s="1"/>
  <c r="D292" i="1"/>
  <c r="I292" i="1" s="1"/>
  <c r="D293" i="1"/>
  <c r="I293" i="1" s="1"/>
  <c r="D294" i="1"/>
  <c r="I294" i="1" s="1"/>
  <c r="D295" i="1"/>
  <c r="I295" i="1" s="1"/>
  <c r="D296" i="1"/>
  <c r="I296" i="1" s="1"/>
  <c r="D297" i="1"/>
  <c r="I297" i="1" s="1"/>
  <c r="D298" i="1"/>
  <c r="I298" i="1" s="1"/>
  <c r="D299" i="1"/>
  <c r="I299" i="1" s="1"/>
  <c r="D300" i="1"/>
  <c r="I300" i="1" s="1"/>
  <c r="D301" i="1"/>
  <c r="I301" i="1" s="1"/>
  <c r="D302" i="1"/>
  <c r="I302" i="1" s="1"/>
  <c r="D303" i="1"/>
  <c r="I303" i="1" s="1"/>
  <c r="D304" i="1"/>
  <c r="I304" i="1" s="1"/>
  <c r="D305" i="1"/>
  <c r="I305" i="1" s="1"/>
  <c r="D306" i="1"/>
  <c r="I306" i="1" s="1"/>
  <c r="D307" i="1"/>
  <c r="I307" i="1" s="1"/>
  <c r="D308" i="1"/>
  <c r="I308" i="1" s="1"/>
  <c r="D309" i="1"/>
  <c r="I309" i="1" s="1"/>
  <c r="D310" i="1"/>
  <c r="I310" i="1" s="1"/>
  <c r="D311" i="1"/>
  <c r="I311" i="1" s="1"/>
  <c r="D312" i="1"/>
  <c r="I312" i="1" s="1"/>
  <c r="D313" i="1"/>
  <c r="I313" i="1" s="1"/>
  <c r="D314" i="1"/>
  <c r="I314" i="1" s="1"/>
  <c r="D315" i="1"/>
  <c r="I315" i="1" s="1"/>
  <c r="D316" i="1"/>
  <c r="I316" i="1" s="1"/>
  <c r="D317" i="1"/>
  <c r="I317" i="1" s="1"/>
  <c r="D318" i="1"/>
  <c r="I318" i="1" s="1"/>
  <c r="D319" i="1"/>
  <c r="I319" i="1" s="1"/>
  <c r="D320" i="1"/>
  <c r="I320" i="1" s="1"/>
  <c r="D321" i="1"/>
  <c r="I321" i="1" s="1"/>
  <c r="D322" i="1"/>
  <c r="I322" i="1" s="1"/>
  <c r="D323" i="1"/>
  <c r="I323" i="1" s="1"/>
  <c r="D324" i="1"/>
  <c r="I324" i="1" s="1"/>
  <c r="D325" i="1"/>
  <c r="I325" i="1" s="1"/>
  <c r="D326" i="1"/>
  <c r="I326" i="1" s="1"/>
  <c r="D327" i="1"/>
  <c r="I327" i="1" s="1"/>
  <c r="D328" i="1"/>
  <c r="I328" i="1" s="1"/>
  <c r="D329" i="1"/>
  <c r="I329" i="1" s="1"/>
  <c r="D330" i="1"/>
  <c r="I330" i="1" s="1"/>
  <c r="D331" i="1"/>
  <c r="I331" i="1" s="1"/>
  <c r="D332" i="1"/>
  <c r="I332" i="1" s="1"/>
  <c r="D333" i="1"/>
  <c r="I333" i="1" s="1"/>
  <c r="D334" i="1"/>
  <c r="I334" i="1" s="1"/>
  <c r="D335" i="1"/>
  <c r="I335" i="1" s="1"/>
  <c r="D336" i="1"/>
  <c r="I336" i="1" s="1"/>
  <c r="D337" i="1"/>
  <c r="I337" i="1" s="1"/>
  <c r="D338" i="1"/>
  <c r="I338" i="1" s="1"/>
  <c r="D339" i="1"/>
  <c r="I339" i="1" s="1"/>
  <c r="D340" i="1"/>
  <c r="I340" i="1" s="1"/>
  <c r="D341" i="1"/>
  <c r="I341" i="1" s="1"/>
  <c r="D342" i="1"/>
  <c r="I342" i="1" s="1"/>
  <c r="D343" i="1"/>
  <c r="I343" i="1" s="1"/>
  <c r="D344" i="1"/>
  <c r="I344" i="1" s="1"/>
  <c r="D345" i="1"/>
  <c r="I345" i="1" s="1"/>
  <c r="D346" i="1"/>
  <c r="I346" i="1" s="1"/>
  <c r="D347" i="1"/>
  <c r="I347" i="1" s="1"/>
  <c r="D348" i="1"/>
  <c r="I348" i="1" s="1"/>
  <c r="D349" i="1"/>
  <c r="I349" i="1" s="1"/>
  <c r="D350" i="1"/>
  <c r="I350" i="1" s="1"/>
  <c r="D351" i="1"/>
  <c r="I351" i="1" s="1"/>
  <c r="D352" i="1"/>
  <c r="I352" i="1" s="1"/>
  <c r="D353" i="1"/>
  <c r="I353" i="1" s="1"/>
  <c r="D354" i="1"/>
  <c r="I354" i="1" s="1"/>
  <c r="D355" i="1"/>
  <c r="I355" i="1" s="1"/>
  <c r="D356" i="1"/>
  <c r="I356" i="1" s="1"/>
  <c r="D357" i="1"/>
  <c r="I357" i="1" s="1"/>
  <c r="D358" i="1"/>
  <c r="I358" i="1" s="1"/>
  <c r="D359" i="1"/>
  <c r="I359" i="1" s="1"/>
  <c r="D360" i="1"/>
  <c r="I360" i="1" s="1"/>
  <c r="D361" i="1"/>
  <c r="I361" i="1" s="1"/>
  <c r="D362" i="1"/>
  <c r="I362" i="1" s="1"/>
  <c r="D363" i="1"/>
  <c r="I363" i="1" s="1"/>
  <c r="D364" i="1"/>
  <c r="I364" i="1" s="1"/>
  <c r="D365" i="1"/>
  <c r="I365" i="1" s="1"/>
  <c r="D366" i="1"/>
  <c r="I366" i="1" s="1"/>
  <c r="D367" i="1"/>
  <c r="I367" i="1" s="1"/>
  <c r="D368" i="1"/>
  <c r="I368" i="1" s="1"/>
  <c r="D369" i="1"/>
  <c r="I369" i="1" s="1"/>
  <c r="D370" i="1"/>
  <c r="I370" i="1" s="1"/>
  <c r="D371" i="1"/>
  <c r="I371" i="1" s="1"/>
  <c r="D372" i="1"/>
  <c r="I372" i="1" s="1"/>
  <c r="D373" i="1"/>
  <c r="I373" i="1" s="1"/>
  <c r="D374" i="1"/>
  <c r="I374" i="1" s="1"/>
  <c r="D375" i="1"/>
  <c r="I375" i="1" s="1"/>
  <c r="D376" i="1"/>
  <c r="I376" i="1" s="1"/>
  <c r="D377" i="1"/>
  <c r="I377" i="1" s="1"/>
  <c r="D378" i="1"/>
  <c r="I378" i="1" s="1"/>
  <c r="D379" i="1"/>
  <c r="I379" i="1" s="1"/>
  <c r="D380" i="1"/>
  <c r="I380" i="1" s="1"/>
  <c r="D381" i="1"/>
  <c r="I381" i="1" s="1"/>
  <c r="D382" i="1"/>
  <c r="I382" i="1" s="1"/>
  <c r="D383" i="1"/>
  <c r="I383" i="1" s="1"/>
  <c r="D384" i="1"/>
  <c r="I384" i="1" s="1"/>
  <c r="D385" i="1"/>
  <c r="I385" i="1" s="1"/>
  <c r="D386" i="1"/>
  <c r="I386" i="1" s="1"/>
  <c r="D387" i="1"/>
  <c r="I387" i="1" s="1"/>
  <c r="D388" i="1"/>
  <c r="I388" i="1" s="1"/>
  <c r="D389" i="1"/>
  <c r="I389" i="1" s="1"/>
  <c r="D390" i="1"/>
  <c r="I390" i="1" s="1"/>
  <c r="D391" i="1"/>
  <c r="I391" i="1" s="1"/>
  <c r="D392" i="1"/>
  <c r="I392" i="1" s="1"/>
  <c r="D393" i="1"/>
  <c r="I393" i="1" s="1"/>
  <c r="D394" i="1"/>
  <c r="I394" i="1" s="1"/>
  <c r="D395" i="1"/>
  <c r="I395" i="1" s="1"/>
  <c r="D396" i="1"/>
  <c r="I396" i="1" s="1"/>
  <c r="D397" i="1"/>
  <c r="I397" i="1" s="1"/>
  <c r="D398" i="1"/>
  <c r="I398" i="1" s="1"/>
  <c r="D399" i="1"/>
  <c r="I399" i="1" s="1"/>
  <c r="D400" i="1"/>
  <c r="I400" i="1" s="1"/>
  <c r="D401" i="1"/>
  <c r="I401" i="1" s="1"/>
  <c r="D402" i="1"/>
  <c r="I402" i="1" s="1"/>
  <c r="D403" i="1"/>
  <c r="I403" i="1" s="1"/>
  <c r="D404" i="1"/>
  <c r="I404" i="1" s="1"/>
  <c r="D405" i="1"/>
  <c r="I405" i="1" s="1"/>
  <c r="D406" i="1"/>
  <c r="I406" i="1" s="1"/>
  <c r="D407" i="1"/>
  <c r="I407" i="1" s="1"/>
  <c r="D408" i="1"/>
  <c r="I408" i="1" s="1"/>
  <c r="D409" i="1"/>
  <c r="I409" i="1" s="1"/>
  <c r="D410" i="1"/>
  <c r="I410" i="1" s="1"/>
  <c r="D411" i="1"/>
  <c r="I411" i="1" s="1"/>
  <c r="D412" i="1"/>
  <c r="I412" i="1" s="1"/>
  <c r="D413" i="1"/>
  <c r="I413" i="1" s="1"/>
  <c r="D414" i="1"/>
  <c r="I414" i="1" s="1"/>
  <c r="D415" i="1"/>
  <c r="I415" i="1" s="1"/>
  <c r="D416" i="1"/>
  <c r="I416" i="1" s="1"/>
  <c r="D417" i="1"/>
  <c r="I417" i="1" s="1"/>
  <c r="D418" i="1"/>
  <c r="I418" i="1" s="1"/>
  <c r="D419" i="1"/>
  <c r="I419" i="1" s="1"/>
  <c r="D420" i="1"/>
  <c r="I420" i="1" s="1"/>
  <c r="D421" i="1"/>
  <c r="I421" i="1" s="1"/>
  <c r="D422" i="1"/>
  <c r="I422" i="1" s="1"/>
  <c r="D423" i="1"/>
  <c r="I423" i="1" s="1"/>
  <c r="D424" i="1"/>
  <c r="I424" i="1" s="1"/>
  <c r="D425" i="1"/>
  <c r="I425" i="1" s="1"/>
  <c r="D426" i="1"/>
  <c r="I426" i="1" s="1"/>
  <c r="D427" i="1"/>
  <c r="I427" i="1" s="1"/>
  <c r="D428" i="1"/>
  <c r="I428" i="1" s="1"/>
  <c r="D429" i="1"/>
  <c r="I429" i="1" s="1"/>
  <c r="D430" i="1"/>
  <c r="I430" i="1" s="1"/>
  <c r="D431" i="1"/>
  <c r="I431" i="1" s="1"/>
  <c r="D432" i="1"/>
  <c r="I432" i="1" s="1"/>
  <c r="D433" i="1"/>
  <c r="I433" i="1" s="1"/>
  <c r="D434" i="1"/>
  <c r="I434" i="1" s="1"/>
  <c r="D435" i="1"/>
  <c r="I435" i="1" s="1"/>
  <c r="D436" i="1"/>
  <c r="I436" i="1" s="1"/>
  <c r="D437" i="1"/>
  <c r="I437" i="1" s="1"/>
  <c r="D438" i="1"/>
  <c r="I438" i="1" s="1"/>
  <c r="D439" i="1"/>
  <c r="I439" i="1" s="1"/>
  <c r="D440" i="1"/>
  <c r="I440" i="1" s="1"/>
  <c r="D441" i="1"/>
  <c r="I441" i="1" s="1"/>
  <c r="D442" i="1"/>
  <c r="I442" i="1" s="1"/>
  <c r="D443" i="1"/>
  <c r="I443" i="1" s="1"/>
  <c r="D444" i="1"/>
  <c r="I444" i="1" s="1"/>
  <c r="D445" i="1"/>
  <c r="I445" i="1" s="1"/>
  <c r="D446" i="1"/>
  <c r="I446" i="1" s="1"/>
  <c r="D447" i="1"/>
  <c r="I447" i="1" s="1"/>
  <c r="D448" i="1"/>
  <c r="I448" i="1" s="1"/>
  <c r="D449" i="1"/>
  <c r="I449" i="1" s="1"/>
  <c r="D450" i="1"/>
  <c r="I450" i="1" s="1"/>
  <c r="D451" i="1"/>
  <c r="I451" i="1" s="1"/>
  <c r="D452" i="1"/>
  <c r="I452" i="1" s="1"/>
  <c r="D453" i="1"/>
  <c r="I453" i="1" s="1"/>
  <c r="D454" i="1"/>
  <c r="I454" i="1" s="1"/>
  <c r="D455" i="1"/>
  <c r="I455" i="1" s="1"/>
  <c r="D456" i="1"/>
  <c r="I456" i="1" s="1"/>
  <c r="D457" i="1"/>
  <c r="I457" i="1" s="1"/>
  <c r="D458" i="1"/>
  <c r="I458" i="1" s="1"/>
  <c r="D459" i="1"/>
  <c r="I459" i="1" s="1"/>
  <c r="D460" i="1"/>
  <c r="I460" i="1" s="1"/>
  <c r="D461" i="1"/>
  <c r="I461" i="1" s="1"/>
  <c r="D462" i="1"/>
  <c r="I462" i="1" s="1"/>
  <c r="D463" i="1"/>
  <c r="I463" i="1" s="1"/>
  <c r="D464" i="1"/>
  <c r="I464" i="1" s="1"/>
  <c r="D465" i="1"/>
  <c r="I465" i="1" s="1"/>
  <c r="D466" i="1"/>
  <c r="I466" i="1" s="1"/>
  <c r="D467" i="1"/>
  <c r="I467" i="1" s="1"/>
  <c r="D468" i="1"/>
  <c r="I468" i="1" s="1"/>
  <c r="D469" i="1"/>
  <c r="I469" i="1" s="1"/>
  <c r="D470" i="1"/>
  <c r="I470" i="1" s="1"/>
  <c r="D471" i="1"/>
  <c r="I471" i="1" s="1"/>
  <c r="D472" i="1"/>
  <c r="I472" i="1" s="1"/>
  <c r="D473" i="1"/>
  <c r="I473" i="1" s="1"/>
  <c r="D474" i="1"/>
  <c r="I474" i="1" s="1"/>
  <c r="D475" i="1"/>
  <c r="I475" i="1" s="1"/>
  <c r="D476" i="1"/>
  <c r="I476" i="1" s="1"/>
  <c r="D477" i="1"/>
  <c r="I477" i="1" s="1"/>
  <c r="D478" i="1"/>
  <c r="I478" i="1" s="1"/>
  <c r="D479" i="1"/>
  <c r="I479" i="1" s="1"/>
  <c r="D480" i="1"/>
  <c r="I480" i="1" s="1"/>
  <c r="D481" i="1"/>
  <c r="I481" i="1" s="1"/>
  <c r="D482" i="1"/>
  <c r="I482" i="1" s="1"/>
  <c r="D483" i="1"/>
  <c r="I483" i="1" s="1"/>
  <c r="D484" i="1"/>
  <c r="I484" i="1" s="1"/>
  <c r="D485" i="1"/>
  <c r="I485" i="1" s="1"/>
  <c r="D486" i="1"/>
  <c r="I486" i="1" s="1"/>
  <c r="D487" i="1"/>
  <c r="I487" i="1" s="1"/>
  <c r="D488" i="1"/>
  <c r="I488" i="1" s="1"/>
  <c r="D489" i="1"/>
  <c r="I489" i="1" s="1"/>
  <c r="D490" i="1"/>
  <c r="I490" i="1" s="1"/>
  <c r="D491" i="1"/>
  <c r="I491" i="1" s="1"/>
  <c r="D492" i="1"/>
  <c r="I492" i="1" s="1"/>
  <c r="D493" i="1"/>
  <c r="I493" i="1" s="1"/>
  <c r="D494" i="1"/>
  <c r="I494" i="1" s="1"/>
  <c r="D495" i="1"/>
  <c r="I495" i="1" s="1"/>
  <c r="D496" i="1"/>
  <c r="I496" i="1" s="1"/>
  <c r="D497" i="1"/>
  <c r="I497" i="1" s="1"/>
  <c r="D498" i="1"/>
  <c r="I498" i="1" s="1"/>
  <c r="D499" i="1"/>
  <c r="I499" i="1" s="1"/>
  <c r="D500" i="1"/>
  <c r="I500" i="1" s="1"/>
  <c r="D501" i="1"/>
  <c r="I501" i="1" s="1"/>
  <c r="D502" i="1"/>
  <c r="I502" i="1" s="1"/>
  <c r="D503" i="1"/>
  <c r="I503" i="1" s="1"/>
  <c r="D504" i="1"/>
  <c r="I504" i="1" s="1"/>
  <c r="D505" i="1"/>
  <c r="I505" i="1" s="1"/>
  <c r="D506" i="1"/>
  <c r="I506" i="1" s="1"/>
  <c r="D507" i="1"/>
  <c r="I507" i="1" s="1"/>
  <c r="D508" i="1"/>
  <c r="I508" i="1" s="1"/>
  <c r="D509" i="1"/>
  <c r="I509" i="1" s="1"/>
  <c r="D510" i="1"/>
  <c r="I510" i="1" s="1"/>
  <c r="D511" i="1"/>
  <c r="I511" i="1" s="1"/>
  <c r="D512" i="1"/>
  <c r="I512" i="1" s="1"/>
  <c r="D513" i="1"/>
  <c r="I513" i="1" s="1"/>
  <c r="D514" i="1"/>
  <c r="I514" i="1" s="1"/>
  <c r="D515" i="1"/>
  <c r="I515" i="1" s="1"/>
  <c r="D516" i="1"/>
  <c r="I516" i="1" s="1"/>
  <c r="D517" i="1"/>
  <c r="I517" i="1" s="1"/>
  <c r="D518" i="1"/>
  <c r="I518" i="1" s="1"/>
  <c r="D519" i="1"/>
  <c r="I519" i="1" s="1"/>
  <c r="D520" i="1"/>
  <c r="I520" i="1" s="1"/>
  <c r="D521" i="1"/>
  <c r="I521" i="1" s="1"/>
  <c r="D522" i="1"/>
  <c r="I522" i="1" s="1"/>
  <c r="D523" i="1"/>
  <c r="I523" i="1" s="1"/>
  <c r="D524" i="1"/>
  <c r="I524" i="1" s="1"/>
  <c r="D525" i="1"/>
  <c r="I525" i="1" s="1"/>
  <c r="D526" i="1"/>
  <c r="I526" i="1" s="1"/>
  <c r="D527" i="1"/>
  <c r="I527" i="1" s="1"/>
  <c r="D528" i="1"/>
  <c r="I528" i="1" s="1"/>
  <c r="D529" i="1"/>
  <c r="I529" i="1" s="1"/>
  <c r="D530" i="1"/>
  <c r="I530" i="1" s="1"/>
  <c r="D531" i="1"/>
  <c r="I531" i="1" s="1"/>
  <c r="D532" i="1"/>
  <c r="I532" i="1" s="1"/>
  <c r="D533" i="1"/>
  <c r="I533" i="1" s="1"/>
  <c r="D534" i="1"/>
  <c r="I534" i="1" s="1"/>
  <c r="D535" i="1"/>
  <c r="I535" i="1" s="1"/>
  <c r="D536" i="1"/>
  <c r="I536" i="1" s="1"/>
  <c r="D537" i="1"/>
  <c r="I537" i="1" s="1"/>
  <c r="D538" i="1"/>
  <c r="I538" i="1" s="1"/>
  <c r="D539" i="1"/>
  <c r="I539" i="1" s="1"/>
  <c r="D540" i="1"/>
  <c r="I540" i="1" s="1"/>
  <c r="D541" i="1"/>
  <c r="I541" i="1" s="1"/>
  <c r="D542" i="1"/>
  <c r="I542" i="1" s="1"/>
  <c r="D543" i="1"/>
  <c r="I543" i="1" s="1"/>
  <c r="D544" i="1"/>
  <c r="I544" i="1" s="1"/>
  <c r="D545" i="1"/>
  <c r="I545" i="1" s="1"/>
  <c r="D546" i="1"/>
  <c r="I546" i="1" s="1"/>
  <c r="D547" i="1"/>
  <c r="I547" i="1" s="1"/>
  <c r="D548" i="1"/>
  <c r="I548" i="1" s="1"/>
  <c r="D549" i="1"/>
  <c r="I549" i="1" s="1"/>
  <c r="D550" i="1"/>
  <c r="I550" i="1" s="1"/>
  <c r="D551" i="1"/>
  <c r="I551" i="1" s="1"/>
  <c r="D552" i="1"/>
  <c r="I552" i="1" s="1"/>
  <c r="D553" i="1"/>
  <c r="I553" i="1" s="1"/>
  <c r="D554" i="1"/>
  <c r="I554" i="1" s="1"/>
  <c r="D555" i="1"/>
  <c r="I555" i="1" s="1"/>
  <c r="D556" i="1"/>
  <c r="I556" i="1" s="1"/>
  <c r="D557" i="1"/>
  <c r="I557" i="1" s="1"/>
  <c r="D558" i="1"/>
  <c r="I558" i="1" s="1"/>
  <c r="D559" i="1"/>
  <c r="I559" i="1" s="1"/>
  <c r="D560" i="1"/>
  <c r="I560" i="1" s="1"/>
  <c r="D561" i="1"/>
  <c r="I561" i="1" s="1"/>
  <c r="D562" i="1"/>
  <c r="I562" i="1" s="1"/>
  <c r="D563" i="1"/>
  <c r="I563" i="1" s="1"/>
  <c r="D564" i="1"/>
  <c r="I564" i="1" s="1"/>
  <c r="D565" i="1"/>
  <c r="I565" i="1" s="1"/>
  <c r="D566" i="1"/>
  <c r="I566" i="1" s="1"/>
  <c r="D567" i="1"/>
  <c r="I567" i="1" s="1"/>
  <c r="D568" i="1"/>
  <c r="I568" i="1" s="1"/>
  <c r="D569" i="1"/>
  <c r="I569" i="1" s="1"/>
  <c r="D570" i="1"/>
  <c r="I570" i="1" s="1"/>
  <c r="D571" i="1"/>
  <c r="I571" i="1" s="1"/>
  <c r="D572" i="1"/>
  <c r="I572" i="1" s="1"/>
  <c r="D573" i="1"/>
  <c r="I573" i="1" s="1"/>
  <c r="D574" i="1"/>
  <c r="I574" i="1" s="1"/>
  <c r="D575" i="1"/>
  <c r="I575" i="1" s="1"/>
  <c r="D576" i="1"/>
  <c r="I576" i="1" s="1"/>
  <c r="D577" i="1"/>
  <c r="I577" i="1" s="1"/>
  <c r="D578" i="1"/>
  <c r="I578" i="1" s="1"/>
  <c r="D579" i="1"/>
  <c r="I579" i="1" s="1"/>
  <c r="D580" i="1"/>
  <c r="I580" i="1" s="1"/>
  <c r="D581" i="1"/>
  <c r="I581" i="1" s="1"/>
  <c r="D582" i="1"/>
  <c r="I582" i="1" s="1"/>
  <c r="D583" i="1"/>
  <c r="I583" i="1" s="1"/>
  <c r="D584" i="1"/>
  <c r="I584" i="1" s="1"/>
  <c r="D585" i="1"/>
  <c r="I585" i="1" s="1"/>
  <c r="D586" i="1"/>
  <c r="I586" i="1" s="1"/>
  <c r="D587" i="1"/>
  <c r="I587" i="1" s="1"/>
  <c r="D588" i="1"/>
  <c r="I588" i="1" s="1"/>
  <c r="D589" i="1"/>
  <c r="I589" i="1" s="1"/>
  <c r="D590" i="1"/>
  <c r="I590" i="1" s="1"/>
  <c r="D591" i="1"/>
  <c r="I591" i="1" s="1"/>
  <c r="D592" i="1"/>
  <c r="I592" i="1" s="1"/>
  <c r="D593" i="1"/>
  <c r="I593" i="1" s="1"/>
  <c r="D594" i="1"/>
  <c r="I594" i="1" s="1"/>
  <c r="D595" i="1"/>
  <c r="I595" i="1" s="1"/>
  <c r="D596" i="1"/>
  <c r="I596" i="1" s="1"/>
  <c r="D597" i="1"/>
  <c r="I597" i="1" s="1"/>
  <c r="D598" i="1"/>
  <c r="I598" i="1" s="1"/>
  <c r="D599" i="1"/>
  <c r="I599" i="1" s="1"/>
  <c r="D600" i="1"/>
  <c r="I600" i="1" s="1"/>
  <c r="D601" i="1"/>
  <c r="I601" i="1" s="1"/>
  <c r="D602" i="1"/>
  <c r="I602" i="1" s="1"/>
  <c r="D603" i="1"/>
  <c r="I603" i="1" s="1"/>
  <c r="D604" i="1"/>
  <c r="I604" i="1" s="1"/>
  <c r="D605" i="1"/>
  <c r="I605" i="1" s="1"/>
  <c r="D606" i="1"/>
  <c r="I606" i="1" s="1"/>
  <c r="D607" i="1"/>
  <c r="I607" i="1" s="1"/>
  <c r="D608" i="1"/>
  <c r="I608" i="1" s="1"/>
  <c r="D609" i="1"/>
  <c r="I609" i="1" s="1"/>
  <c r="D610" i="1"/>
  <c r="I610" i="1" s="1"/>
  <c r="D611" i="1"/>
  <c r="I611" i="1" s="1"/>
  <c r="D612" i="1"/>
  <c r="I612" i="1" s="1"/>
  <c r="D613" i="1"/>
  <c r="I613" i="1" s="1"/>
  <c r="D614" i="1"/>
  <c r="I614" i="1" s="1"/>
  <c r="D615" i="1"/>
  <c r="I615" i="1" s="1"/>
  <c r="D616" i="1"/>
  <c r="I616" i="1" s="1"/>
  <c r="D617" i="1"/>
  <c r="I617" i="1" s="1"/>
  <c r="D618" i="1"/>
  <c r="I618" i="1" s="1"/>
  <c r="D619" i="1"/>
  <c r="I619" i="1" s="1"/>
  <c r="D620" i="1"/>
  <c r="I620" i="1" s="1"/>
  <c r="D621" i="1"/>
  <c r="I621" i="1" s="1"/>
  <c r="D622" i="1"/>
  <c r="I622" i="1" s="1"/>
  <c r="D623" i="1"/>
  <c r="I623" i="1" s="1"/>
  <c r="D624" i="1"/>
  <c r="I624" i="1" s="1"/>
  <c r="D625" i="1"/>
  <c r="I625" i="1" s="1"/>
  <c r="D626" i="1"/>
  <c r="I626" i="1" s="1"/>
  <c r="D627" i="1"/>
  <c r="I627" i="1" s="1"/>
  <c r="D628" i="1"/>
  <c r="I628" i="1" s="1"/>
  <c r="D629" i="1"/>
  <c r="I629" i="1" s="1"/>
  <c r="D630" i="1"/>
  <c r="I630" i="1" s="1"/>
  <c r="D631" i="1"/>
  <c r="I631" i="1" s="1"/>
  <c r="D632" i="1"/>
  <c r="I632" i="1" s="1"/>
  <c r="D633" i="1"/>
  <c r="I633" i="1" s="1"/>
  <c r="D634" i="1"/>
  <c r="I634" i="1" s="1"/>
  <c r="D635" i="1"/>
  <c r="I635" i="1" s="1"/>
  <c r="D636" i="1"/>
  <c r="I636" i="1" s="1"/>
  <c r="D637" i="1"/>
  <c r="I637" i="1" s="1"/>
  <c r="D638" i="1"/>
  <c r="I638" i="1" s="1"/>
  <c r="D639" i="1"/>
  <c r="I639" i="1" s="1"/>
  <c r="D640" i="1"/>
  <c r="I640" i="1" s="1"/>
  <c r="D641" i="1"/>
  <c r="I641" i="1" s="1"/>
  <c r="D642" i="1"/>
  <c r="I642" i="1" s="1"/>
  <c r="D643" i="1"/>
  <c r="I643" i="1" s="1"/>
  <c r="D644" i="1"/>
  <c r="I644" i="1" s="1"/>
  <c r="D645" i="1"/>
  <c r="I645" i="1" s="1"/>
  <c r="D646" i="1"/>
  <c r="I646" i="1" s="1"/>
  <c r="D647" i="1"/>
  <c r="I647" i="1" s="1"/>
  <c r="D648" i="1"/>
  <c r="I648" i="1" s="1"/>
  <c r="D649" i="1"/>
  <c r="I649" i="1" s="1"/>
  <c r="D650" i="1"/>
  <c r="I650" i="1" s="1"/>
  <c r="D651" i="1"/>
  <c r="I651" i="1" s="1"/>
  <c r="D652" i="1"/>
  <c r="I652" i="1" s="1"/>
  <c r="D653" i="1"/>
  <c r="I653" i="1" s="1"/>
  <c r="D654" i="1"/>
  <c r="I654" i="1" s="1"/>
  <c r="D655" i="1"/>
  <c r="I655" i="1" s="1"/>
  <c r="D656" i="1"/>
  <c r="I656" i="1" s="1"/>
  <c r="D657" i="1"/>
  <c r="I657" i="1" s="1"/>
  <c r="D658" i="1"/>
  <c r="I658" i="1" s="1"/>
  <c r="D659" i="1"/>
  <c r="I659" i="1" s="1"/>
  <c r="D660" i="1"/>
  <c r="I660" i="1" s="1"/>
  <c r="D661" i="1"/>
  <c r="I661" i="1" s="1"/>
  <c r="D662" i="1"/>
  <c r="I662" i="1" s="1"/>
  <c r="D663" i="1"/>
  <c r="I663" i="1" s="1"/>
  <c r="D664" i="1"/>
  <c r="I664" i="1" s="1"/>
  <c r="D665" i="1"/>
  <c r="I665" i="1" s="1"/>
  <c r="D666" i="1"/>
  <c r="I666" i="1" s="1"/>
  <c r="D667" i="1"/>
  <c r="I667" i="1" s="1"/>
  <c r="D668" i="1"/>
  <c r="I668" i="1" s="1"/>
  <c r="D669" i="1"/>
  <c r="I669" i="1" s="1"/>
  <c r="D670" i="1"/>
  <c r="I670" i="1" s="1"/>
  <c r="D671" i="1"/>
  <c r="I671" i="1" s="1"/>
  <c r="D672" i="1"/>
  <c r="I672" i="1" s="1"/>
  <c r="D673" i="1"/>
  <c r="I673" i="1" s="1"/>
  <c r="D674" i="1"/>
  <c r="I674" i="1" s="1"/>
  <c r="D675" i="1"/>
  <c r="I675" i="1" s="1"/>
  <c r="D676" i="1"/>
  <c r="I676" i="1" s="1"/>
  <c r="D677" i="1"/>
  <c r="I677" i="1" s="1"/>
  <c r="D678" i="1"/>
  <c r="I678" i="1" s="1"/>
  <c r="D679" i="1"/>
  <c r="I679" i="1" s="1"/>
  <c r="D680" i="1"/>
  <c r="I680" i="1" s="1"/>
  <c r="D681" i="1"/>
  <c r="I681" i="1" s="1"/>
  <c r="D682" i="1"/>
  <c r="I682" i="1" s="1"/>
  <c r="D683" i="1"/>
  <c r="I683" i="1" s="1"/>
  <c r="D684" i="1"/>
  <c r="I684" i="1" s="1"/>
  <c r="D685" i="1"/>
  <c r="I685" i="1" s="1"/>
  <c r="D686" i="1"/>
  <c r="I686" i="1" s="1"/>
  <c r="D687" i="1"/>
  <c r="I687" i="1" s="1"/>
  <c r="D688" i="1"/>
  <c r="I688" i="1" s="1"/>
  <c r="D689" i="1"/>
  <c r="I689" i="1" s="1"/>
  <c r="D690" i="1"/>
  <c r="I690" i="1" s="1"/>
  <c r="D691" i="1"/>
  <c r="I691" i="1" s="1"/>
  <c r="D692" i="1"/>
  <c r="I692" i="1" s="1"/>
  <c r="D693" i="1"/>
  <c r="I693" i="1" s="1"/>
  <c r="D694" i="1"/>
  <c r="I694" i="1" s="1"/>
  <c r="D695" i="1"/>
  <c r="I695" i="1" s="1"/>
  <c r="D696" i="1"/>
  <c r="I696" i="1" s="1"/>
  <c r="D697" i="1"/>
  <c r="I697" i="1" s="1"/>
  <c r="D698" i="1"/>
  <c r="I698" i="1" s="1"/>
  <c r="D699" i="1"/>
  <c r="I699" i="1" s="1"/>
  <c r="D700" i="1"/>
  <c r="I700" i="1" s="1"/>
  <c r="D701" i="1"/>
  <c r="I701" i="1" s="1"/>
  <c r="D702" i="1"/>
  <c r="I702" i="1" s="1"/>
  <c r="D703" i="1"/>
  <c r="I703" i="1" s="1"/>
  <c r="D704" i="1"/>
  <c r="I704" i="1" s="1"/>
  <c r="D705" i="1"/>
  <c r="I705" i="1" s="1"/>
  <c r="D706" i="1"/>
  <c r="I706" i="1" s="1"/>
  <c r="K23" i="1" l="1"/>
  <c r="I23" i="1"/>
  <c r="L23" i="1" l="1"/>
  <c r="K30" i="1"/>
  <c r="K28" i="1"/>
  <c r="L41" i="1"/>
  <c r="L52" i="1"/>
  <c r="K25" i="1"/>
  <c r="K31" i="1"/>
  <c r="L40" i="1"/>
  <c r="K48" i="1"/>
  <c r="J53" i="1"/>
  <c r="J61" i="1"/>
  <c r="L65" i="1"/>
  <c r="J66" i="1"/>
  <c r="J73" i="1"/>
  <c r="J74" i="1"/>
  <c r="K81" i="1"/>
  <c r="L86" i="1"/>
  <c r="J99" i="1"/>
  <c r="K103" i="1"/>
  <c r="J104" i="1"/>
  <c r="K107" i="1"/>
  <c r="K111" i="1"/>
  <c r="J115" i="1"/>
  <c r="L120" i="1"/>
  <c r="J127" i="1"/>
  <c r="J128" i="1"/>
  <c r="L131" i="1"/>
  <c r="J140" i="1"/>
  <c r="J144" i="1"/>
  <c r="K148" i="1"/>
  <c r="J151" i="1"/>
  <c r="K155" i="1"/>
  <c r="K156" i="1"/>
  <c r="J163" i="1"/>
  <c r="K167" i="1"/>
  <c r="J168" i="1"/>
  <c r="L171" i="1"/>
  <c r="K176" i="1"/>
  <c r="J180" i="1"/>
  <c r="K188" i="1"/>
  <c r="K191" i="1"/>
  <c r="L207" i="1"/>
  <c r="L208" i="1"/>
  <c r="L219" i="1"/>
  <c r="L64" i="1"/>
  <c r="K27" i="1"/>
  <c r="K26" i="1"/>
  <c r="K33" i="1"/>
  <c r="K32" i="1"/>
  <c r="K36" i="1"/>
  <c r="K35" i="1"/>
  <c r="K34" i="1"/>
  <c r="J34" i="1"/>
  <c r="L42" i="1"/>
  <c r="J38" i="1"/>
  <c r="K37" i="1"/>
  <c r="J37" i="1"/>
  <c r="K51" i="1"/>
  <c r="K50" i="1"/>
  <c r="K49" i="1"/>
  <c r="K47" i="1"/>
  <c r="K46" i="1"/>
  <c r="J46" i="1"/>
  <c r="K45" i="1"/>
  <c r="K44" i="1"/>
  <c r="K43" i="1"/>
  <c r="J43" i="1"/>
  <c r="K56" i="1"/>
  <c r="K55" i="1"/>
  <c r="K54" i="1"/>
  <c r="J54" i="1"/>
  <c r="L63" i="1"/>
  <c r="J62" i="1"/>
  <c r="J60" i="1"/>
  <c r="J59" i="1"/>
  <c r="K58" i="1"/>
  <c r="K72" i="1"/>
  <c r="K71" i="1"/>
  <c r="K70" i="1"/>
  <c r="K68" i="1"/>
  <c r="J68" i="1"/>
  <c r="K67" i="1"/>
  <c r="J67" i="1"/>
  <c r="J78" i="1"/>
  <c r="K73" i="1"/>
  <c r="K76" i="1"/>
  <c r="J76" i="1"/>
  <c r="K75" i="1"/>
  <c r="J75" i="1"/>
  <c r="K82" i="1"/>
  <c r="K80" i="1"/>
  <c r="K79" i="1"/>
  <c r="J79" i="1"/>
  <c r="J84" i="1"/>
  <c r="K83" i="1"/>
  <c r="J83" i="1"/>
  <c r="L92" i="1"/>
  <c r="J94" i="1"/>
  <c r="J93" i="1"/>
  <c r="J97" i="1"/>
  <c r="K96" i="1"/>
  <c r="K97" i="1"/>
  <c r="K98" i="1"/>
  <c r="J100" i="1"/>
  <c r="K108" i="1"/>
  <c r="K106" i="1"/>
  <c r="K105" i="1"/>
  <c r="J103" i="1"/>
  <c r="K102" i="1"/>
  <c r="J102" i="1"/>
  <c r="J109" i="1"/>
  <c r="K109" i="1"/>
  <c r="K110" i="1"/>
  <c r="J114" i="1"/>
  <c r="K112" i="1"/>
  <c r="J113" i="1"/>
  <c r="L121" i="1"/>
  <c r="J119" i="1"/>
  <c r="J118" i="1"/>
  <c r="J117" i="1"/>
  <c r="K125" i="1"/>
  <c r="K124" i="1"/>
  <c r="K122" i="1"/>
  <c r="J132" i="1"/>
  <c r="K132" i="1"/>
  <c r="L130" i="1"/>
  <c r="K126" i="1"/>
  <c r="J126" i="1"/>
  <c r="J133" i="1"/>
  <c r="K138" i="1"/>
  <c r="K137" i="1"/>
  <c r="K136" i="1"/>
  <c r="K135" i="1"/>
  <c r="K134" i="1"/>
  <c r="J134" i="1"/>
  <c r="K145" i="1"/>
  <c r="K142" i="1"/>
  <c r="J142" i="1"/>
  <c r="K149" i="1"/>
  <c r="K146" i="1"/>
  <c r="J146" i="1"/>
  <c r="J153" i="1"/>
  <c r="K151" i="1"/>
  <c r="K150" i="1"/>
  <c r="J150" i="1"/>
  <c r="J155" i="1"/>
  <c r="K154" i="1"/>
  <c r="J154" i="1"/>
  <c r="K158" i="1"/>
  <c r="J158" i="1"/>
  <c r="J157" i="1"/>
  <c r="K157" i="1"/>
  <c r="K162" i="1"/>
  <c r="K161" i="1"/>
  <c r="K165" i="1"/>
  <c r="K164" i="1"/>
  <c r="J167" i="1"/>
  <c r="K166" i="1"/>
  <c r="J166" i="1"/>
  <c r="L172" i="1"/>
  <c r="J169" i="1"/>
  <c r="K174" i="1"/>
  <c r="J174" i="1"/>
  <c r="K173" i="1"/>
  <c r="J173" i="1"/>
  <c r="K178" i="1"/>
  <c r="K177" i="1"/>
  <c r="K183" i="1"/>
  <c r="K182" i="1"/>
  <c r="K181" i="1"/>
  <c r="J185" i="1"/>
  <c r="K184" i="1"/>
  <c r="K185" i="1"/>
  <c r="K186" i="1"/>
  <c r="K189" i="1"/>
  <c r="K193" i="1"/>
  <c r="K192" i="1"/>
  <c r="K194" i="1"/>
  <c r="J191" i="1"/>
  <c r="K190" i="1"/>
  <c r="J190" i="1"/>
  <c r="J196" i="1"/>
  <c r="K197" i="1"/>
  <c r="K201" i="1"/>
  <c r="K199" i="1"/>
  <c r="K198" i="1"/>
  <c r="J198" i="1"/>
  <c r="L209" i="1"/>
  <c r="J205" i="1"/>
  <c r="L206" i="1"/>
  <c r="J204" i="1"/>
  <c r="K202" i="1"/>
  <c r="J202" i="1"/>
  <c r="K210" i="1"/>
  <c r="J210" i="1"/>
  <c r="L214" i="1"/>
  <c r="L213" i="1"/>
  <c r="L220" i="1"/>
  <c r="L218" i="1"/>
  <c r="L217" i="1"/>
  <c r="L224" i="1"/>
  <c r="L28" i="1" l="1"/>
  <c r="K29" i="1"/>
  <c r="L29" i="1" s="1"/>
  <c r="L30" i="1"/>
  <c r="K211" i="1"/>
  <c r="J199" i="1"/>
  <c r="L199" i="1" s="1"/>
  <c r="L191" i="1"/>
  <c r="K179" i="1"/>
  <c r="K175" i="1"/>
  <c r="L167" i="1"/>
  <c r="K159" i="1"/>
  <c r="K147" i="1"/>
  <c r="L147" i="1" s="1"/>
  <c r="K143" i="1"/>
  <c r="J139" i="1"/>
  <c r="J135" i="1"/>
  <c r="L135" i="1" s="1"/>
  <c r="L111" i="1"/>
  <c r="J44" i="1"/>
  <c r="J35" i="1"/>
  <c r="L35" i="1" s="1"/>
  <c r="K24" i="1"/>
  <c r="L24" i="1" s="1"/>
  <c r="J211" i="1"/>
  <c r="J203" i="1"/>
  <c r="K200" i="1"/>
  <c r="L200" i="1" s="1"/>
  <c r="J195" i="1"/>
  <c r="K187" i="1"/>
  <c r="J179" i="1"/>
  <c r="K180" i="1"/>
  <c r="L180" i="1" s="1"/>
  <c r="J175" i="1"/>
  <c r="L175" i="1" s="1"/>
  <c r="K168" i="1"/>
  <c r="L168" i="1" s="1"/>
  <c r="K163" i="1"/>
  <c r="K160" i="1"/>
  <c r="L160" i="1" s="1"/>
  <c r="J159" i="1"/>
  <c r="J152" i="1"/>
  <c r="J143" i="1"/>
  <c r="L143" i="1" s="1"/>
  <c r="K144" i="1"/>
  <c r="L144" i="1" s="1"/>
  <c r="K139" i="1"/>
  <c r="J136" i="1"/>
  <c r="L127" i="1"/>
  <c r="K123" i="1"/>
  <c r="L123" i="1" s="1"/>
  <c r="J112" i="1"/>
  <c r="L112" i="1" s="1"/>
  <c r="K99" i="1"/>
  <c r="L99" i="1" s="1"/>
  <c r="K74" i="1"/>
  <c r="L74" i="1" s="1"/>
  <c r="K77" i="1"/>
  <c r="L77" i="1" s="1"/>
  <c r="K66" i="1"/>
  <c r="L66" i="1" s="1"/>
  <c r="K69" i="1"/>
  <c r="L69" i="1" s="1"/>
  <c r="J58" i="1"/>
  <c r="L58" i="1" s="1"/>
  <c r="K57" i="1"/>
  <c r="L57" i="1" s="1"/>
  <c r="J45" i="1"/>
  <c r="L45" i="1" s="1"/>
  <c r="K53" i="1"/>
  <c r="L53" i="1" s="1"/>
  <c r="K195" i="1"/>
  <c r="J187" i="1"/>
  <c r="L103" i="1"/>
  <c r="L73" i="1"/>
  <c r="L26" i="1"/>
  <c r="L27" i="1"/>
  <c r="L33" i="1"/>
  <c r="L32" i="1"/>
  <c r="L31" i="1"/>
  <c r="L51" i="1"/>
  <c r="L36" i="1"/>
  <c r="L34" i="1"/>
  <c r="L39" i="1"/>
  <c r="L38" i="1"/>
  <c r="L37" i="1"/>
  <c r="L50" i="1"/>
  <c r="L49" i="1"/>
  <c r="L47" i="1"/>
  <c r="L46" i="1"/>
  <c r="L48" i="1"/>
  <c r="L44" i="1"/>
  <c r="L43" i="1"/>
  <c r="L61" i="1"/>
  <c r="L56" i="1"/>
  <c r="L55" i="1"/>
  <c r="L54" i="1"/>
  <c r="L62" i="1"/>
  <c r="L60" i="1"/>
  <c r="L59" i="1"/>
  <c r="L72" i="1"/>
  <c r="L71" i="1"/>
  <c r="L70" i="1"/>
  <c r="L68" i="1"/>
  <c r="L67" i="1"/>
  <c r="L82" i="1"/>
  <c r="L78" i="1"/>
  <c r="L76" i="1"/>
  <c r="L75" i="1"/>
  <c r="L81" i="1"/>
  <c r="L80" i="1"/>
  <c r="L79" i="1"/>
  <c r="L85" i="1"/>
  <c r="L84" i="1"/>
  <c r="L83" i="1"/>
  <c r="L91" i="1"/>
  <c r="L94" i="1"/>
  <c r="L95" i="1"/>
  <c r="L93" i="1"/>
  <c r="L98" i="1"/>
  <c r="L96" i="1"/>
  <c r="L97" i="1"/>
  <c r="L101" i="1"/>
  <c r="L100" i="1"/>
  <c r="L132" i="1"/>
  <c r="L128" i="1"/>
  <c r="L107" i="1"/>
  <c r="L108" i="1"/>
  <c r="L106" i="1"/>
  <c r="L104" i="1"/>
  <c r="L105" i="1"/>
  <c r="L102" i="1"/>
  <c r="L109" i="1"/>
  <c r="L110" i="1"/>
  <c r="L113" i="1"/>
  <c r="L116" i="1"/>
  <c r="L115" i="1"/>
  <c r="L114" i="1"/>
  <c r="L119" i="1"/>
  <c r="L118" i="1"/>
  <c r="L117" i="1"/>
  <c r="L125" i="1"/>
  <c r="L124" i="1"/>
  <c r="L122" i="1"/>
  <c r="L126" i="1"/>
  <c r="L129" i="1"/>
  <c r="L133" i="1"/>
  <c r="L138" i="1"/>
  <c r="L137" i="1"/>
  <c r="L136" i="1"/>
  <c r="L134" i="1"/>
  <c r="L141" i="1"/>
  <c r="L140" i="1"/>
  <c r="L161" i="1"/>
  <c r="L145" i="1"/>
  <c r="L142" i="1"/>
  <c r="L149" i="1"/>
  <c r="L148" i="1"/>
  <c r="L146" i="1"/>
  <c r="L153" i="1"/>
  <c r="L152" i="1"/>
  <c r="L151" i="1"/>
  <c r="L150" i="1"/>
  <c r="L156" i="1"/>
  <c r="L155" i="1"/>
  <c r="L154" i="1"/>
  <c r="L158" i="1"/>
  <c r="L157" i="1"/>
  <c r="L163" i="1"/>
  <c r="L162" i="1"/>
  <c r="L165" i="1"/>
  <c r="L164" i="1"/>
  <c r="L166" i="1"/>
  <c r="L170" i="1"/>
  <c r="L169" i="1"/>
  <c r="L174" i="1"/>
  <c r="L173" i="1"/>
  <c r="L178" i="1"/>
  <c r="L177" i="1"/>
  <c r="L176" i="1"/>
  <c r="L183" i="1"/>
  <c r="L182" i="1"/>
  <c r="L181" i="1"/>
  <c r="L184" i="1"/>
  <c r="L185" i="1"/>
  <c r="L186" i="1"/>
  <c r="L188" i="1"/>
  <c r="L189" i="1"/>
  <c r="L193" i="1"/>
  <c r="L192" i="1"/>
  <c r="L194" i="1"/>
  <c r="L190" i="1"/>
  <c r="L196" i="1"/>
  <c r="L197" i="1"/>
  <c r="L201" i="1"/>
  <c r="L198" i="1"/>
  <c r="L205" i="1"/>
  <c r="L204" i="1"/>
  <c r="L203" i="1"/>
  <c r="L202" i="1"/>
  <c r="L210" i="1"/>
  <c r="L212" i="1"/>
  <c r="L195" i="1" l="1"/>
  <c r="L139" i="1"/>
  <c r="L187" i="1"/>
  <c r="L211" i="1"/>
  <c r="L179" i="1"/>
  <c r="L159" i="1"/>
  <c r="L216" i="1"/>
  <c r="L223" i="1"/>
  <c r="J221" i="1"/>
  <c r="J225" i="1"/>
  <c r="K225" i="1"/>
  <c r="K230" i="1"/>
  <c r="K229" i="1"/>
  <c r="K228" i="1"/>
  <c r="K227" i="1"/>
  <c r="J227" i="1"/>
  <c r="K226" i="1"/>
  <c r="J226" i="1"/>
  <c r="L236" i="1"/>
  <c r="J233" i="1"/>
  <c r="K232" i="1"/>
  <c r="J232" i="1"/>
  <c r="J231" i="1"/>
  <c r="K231" i="1"/>
  <c r="K239" i="1"/>
  <c r="K238" i="1"/>
  <c r="K237" i="1"/>
  <c r="K243" i="1"/>
  <c r="K242" i="1"/>
  <c r="K241" i="1"/>
  <c r="K240" i="1"/>
  <c r="J240" i="1"/>
  <c r="J245" i="1"/>
  <c r="J244" i="1"/>
  <c r="L249" i="1"/>
  <c r="J247" i="1"/>
  <c r="L233" i="1" l="1"/>
  <c r="L215" i="1"/>
  <c r="L222" i="1"/>
  <c r="L221" i="1"/>
  <c r="L225" i="1"/>
  <c r="L230" i="1"/>
  <c r="L229" i="1"/>
  <c r="L228" i="1"/>
  <c r="L227" i="1"/>
  <c r="L226" i="1"/>
  <c r="L234" i="1"/>
  <c r="L232" i="1"/>
  <c r="L231" i="1"/>
  <c r="L239" i="1"/>
  <c r="L238" i="1"/>
  <c r="L237" i="1"/>
  <c r="L243" i="1"/>
  <c r="L242" i="1"/>
  <c r="L241" i="1"/>
  <c r="L240" i="1"/>
  <c r="L245" i="1"/>
  <c r="L246" i="1"/>
  <c r="L244" i="1"/>
  <c r="L248" i="1"/>
  <c r="L247" i="1"/>
  <c r="K252" i="1" l="1"/>
  <c r="K251" i="1"/>
  <c r="K250" i="1"/>
  <c r="L256" i="1"/>
  <c r="K253" i="1"/>
  <c r="J253" i="1"/>
  <c r="K259" i="1"/>
  <c r="K258" i="1"/>
  <c r="J257" i="1"/>
  <c r="K257" i="1"/>
  <c r="K263" i="1"/>
  <c r="J263" i="1"/>
  <c r="K262" i="1"/>
  <c r="J262" i="1"/>
  <c r="K261" i="1"/>
  <c r="J261" i="1"/>
  <c r="K260" i="1"/>
  <c r="K264" i="1"/>
  <c r="J264" i="1"/>
  <c r="K267" i="1"/>
  <c r="K266" i="1"/>
  <c r="L271" i="1"/>
  <c r="L270" i="1"/>
  <c r="J269" i="1"/>
  <c r="K268" i="1"/>
  <c r="J268" i="1"/>
  <c r="J273" i="1"/>
  <c r="K272" i="1"/>
  <c r="J272" i="1"/>
  <c r="K277" i="1"/>
  <c r="J274" i="1"/>
  <c r="K274" i="1"/>
  <c r="K276" i="1"/>
  <c r="J275" i="1"/>
  <c r="L282" i="1"/>
  <c r="J280" i="1"/>
  <c r="J279" i="1"/>
  <c r="J278" i="1"/>
  <c r="K284" i="1"/>
  <c r="K283" i="1"/>
  <c r="J283" i="1"/>
  <c r="K286" i="1"/>
  <c r="K285" i="1"/>
  <c r="L291" i="1"/>
  <c r="J290" i="1"/>
  <c r="K289" i="1"/>
  <c r="J289" i="1"/>
  <c r="K288" i="1"/>
  <c r="J288" i="1"/>
  <c r="K287" i="1"/>
  <c r="J287" i="1"/>
  <c r="K294" i="1"/>
  <c r="J294" i="1"/>
  <c r="K293" i="1"/>
  <c r="J293" i="1"/>
  <c r="K292" i="1"/>
  <c r="J292" i="1"/>
  <c r="K299" i="1"/>
  <c r="J299" i="1"/>
  <c r="K298" i="1"/>
  <c r="J298" i="1"/>
  <c r="J297" i="1"/>
  <c r="J296" i="1"/>
  <c r="K297" i="1"/>
  <c r="K296" i="1"/>
  <c r="K303" i="1"/>
  <c r="K302" i="1"/>
  <c r="K301" i="1"/>
  <c r="K300" i="1"/>
  <c r="K305" i="1"/>
  <c r="K304" i="1"/>
  <c r="K308" i="1"/>
  <c r="K307" i="1"/>
  <c r="J309" i="1"/>
  <c r="K309" i="1"/>
  <c r="K306" i="1"/>
  <c r="K314" i="1"/>
  <c r="K313" i="1"/>
  <c r="K312" i="1"/>
  <c r="K311" i="1"/>
  <c r="J311" i="1"/>
  <c r="K310" i="1"/>
  <c r="J310" i="1"/>
  <c r="L318" i="1"/>
  <c r="K315" i="1"/>
  <c r="J315" i="1"/>
  <c r="J316" i="1"/>
  <c r="L321" i="1"/>
  <c r="J320" i="1"/>
  <c r="J319" i="1"/>
  <c r="L252" i="1" l="1"/>
  <c r="L251" i="1"/>
  <c r="L250" i="1"/>
  <c r="L255" i="1"/>
  <c r="L254" i="1"/>
  <c r="L253" i="1"/>
  <c r="L259" i="1"/>
  <c r="L258" i="1"/>
  <c r="L257" i="1"/>
  <c r="L263" i="1"/>
  <c r="L262" i="1"/>
  <c r="L261" i="1"/>
  <c r="L260" i="1"/>
  <c r="L267" i="1"/>
  <c r="L264" i="1"/>
  <c r="L266" i="1"/>
  <c r="L265" i="1"/>
  <c r="L269" i="1"/>
  <c r="L268" i="1"/>
  <c r="L273" i="1"/>
  <c r="L272" i="1"/>
  <c r="L277" i="1"/>
  <c r="L274" i="1"/>
  <c r="L276" i="1"/>
  <c r="L275" i="1"/>
  <c r="L309" i="1"/>
  <c r="L281" i="1"/>
  <c r="L280" i="1"/>
  <c r="L279" i="1"/>
  <c r="L278" i="1"/>
  <c r="L301" i="1"/>
  <c r="L302" i="1"/>
  <c r="L284" i="1"/>
  <c r="L283" i="1"/>
  <c r="L286" i="1"/>
  <c r="L285" i="1"/>
  <c r="L290" i="1"/>
  <c r="L289" i="1"/>
  <c r="L288" i="1"/>
  <c r="L287" i="1"/>
  <c r="L295" i="1"/>
  <c r="L294" i="1"/>
  <c r="L293" i="1"/>
  <c r="L292" i="1"/>
  <c r="L299" i="1"/>
  <c r="L298" i="1"/>
  <c r="L297" i="1"/>
  <c r="L296" i="1"/>
  <c r="L303" i="1"/>
  <c r="L300" i="1"/>
  <c r="L305" i="1"/>
  <c r="L304" i="1"/>
  <c r="L307" i="1"/>
  <c r="L308" i="1"/>
  <c r="L306" i="1"/>
  <c r="L314" i="1"/>
  <c r="L313" i="1"/>
  <c r="L312" i="1"/>
  <c r="L311" i="1"/>
  <c r="L310" i="1"/>
  <c r="L320" i="1"/>
  <c r="L317" i="1"/>
  <c r="L315" i="1"/>
  <c r="L316" i="1"/>
  <c r="L319" i="1"/>
  <c r="K322" i="1" l="1"/>
  <c r="K323" i="1"/>
  <c r="K324" i="1"/>
  <c r="K325" i="1"/>
  <c r="K328" i="1"/>
  <c r="J326" i="1"/>
  <c r="K327" i="1"/>
  <c r="J331" i="1"/>
  <c r="K330" i="1"/>
  <c r="K329" i="1"/>
  <c r="K334" i="1"/>
  <c r="K333" i="1"/>
  <c r="K332" i="1"/>
  <c r="J332" i="1"/>
  <c r="J337" i="1"/>
  <c r="J336" i="1"/>
  <c r="K335" i="1"/>
  <c r="J335" i="1"/>
  <c r="L342" i="1"/>
  <c r="J341" i="1"/>
  <c r="J340" i="1"/>
  <c r="J339" i="1"/>
  <c r="K338" i="1"/>
  <c r="J338" i="1"/>
  <c r="L348" i="1"/>
  <c r="K347" i="1"/>
  <c r="J344" i="1"/>
  <c r="K343" i="1"/>
  <c r="J343" i="1"/>
  <c r="K346" i="1"/>
  <c r="J346" i="1"/>
  <c r="L345" i="1"/>
  <c r="L351" i="1"/>
  <c r="L350" i="1"/>
  <c r="L349" i="1"/>
  <c r="L352" i="1"/>
  <c r="L353" i="1"/>
  <c r="L357" i="1"/>
  <c r="L356" i="1"/>
  <c r="L355" i="1"/>
  <c r="L354" i="1"/>
  <c r="L361" i="1"/>
  <c r="L360" i="1"/>
  <c r="L359" i="1"/>
  <c r="L358" i="1"/>
  <c r="J363" i="1"/>
  <c r="J362" i="1"/>
  <c r="J366" i="1"/>
  <c r="L372" i="1"/>
  <c r="L371" i="1"/>
  <c r="J369" i="1"/>
  <c r="J368" i="1"/>
  <c r="L376" i="1"/>
  <c r="J374" i="1"/>
  <c r="J373" i="1"/>
  <c r="L380" i="1"/>
  <c r="L379" i="1"/>
  <c r="L378" i="1"/>
  <c r="J377" i="1"/>
  <c r="J383" i="1"/>
  <c r="J382" i="1"/>
  <c r="J381" i="1"/>
  <c r="K385" i="1"/>
  <c r="J386" i="1"/>
  <c r="J385" i="1"/>
  <c r="K384" i="1"/>
  <c r="J384" i="1"/>
  <c r="K391" i="1"/>
  <c r="K390" i="1"/>
  <c r="J390" i="1"/>
  <c r="K389" i="1"/>
  <c r="J389" i="1"/>
  <c r="K388" i="1"/>
  <c r="J388" i="1"/>
  <c r="L394" i="1"/>
  <c r="J392" i="1"/>
  <c r="J396" i="1"/>
  <c r="K395" i="1"/>
  <c r="J395" i="1"/>
  <c r="K397" i="1"/>
  <c r="K400" i="1"/>
  <c r="K399" i="1"/>
  <c r="K398" i="1"/>
  <c r="K406" i="1"/>
  <c r="K405" i="1"/>
  <c r="J403" i="1"/>
  <c r="K403" i="1"/>
  <c r="K407" i="1"/>
  <c r="K404" i="1"/>
  <c r="K402" i="1"/>
  <c r="J402" i="1"/>
  <c r="K401" i="1"/>
  <c r="J401" i="1"/>
  <c r="K410" i="1"/>
  <c r="K409" i="1"/>
  <c r="K408" i="1"/>
  <c r="J408" i="1"/>
  <c r="K413" i="1"/>
  <c r="K412" i="1"/>
  <c r="K411" i="1"/>
  <c r="L416" i="1"/>
  <c r="L422" i="1"/>
  <c r="J423" i="1"/>
  <c r="K423" i="1"/>
  <c r="J420" i="1"/>
  <c r="J419" i="1"/>
  <c r="K419" i="1"/>
  <c r="K418" i="1"/>
  <c r="K426" i="1"/>
  <c r="J424" i="1"/>
  <c r="K424" i="1"/>
  <c r="K425" i="1"/>
  <c r="L431" i="1"/>
  <c r="J430" i="1"/>
  <c r="J429" i="1"/>
  <c r="J428" i="1"/>
  <c r="J427" i="1"/>
  <c r="K437" i="1"/>
  <c r="K436" i="1"/>
  <c r="K435" i="1"/>
  <c r="K434" i="1"/>
  <c r="J434" i="1"/>
  <c r="K433" i="1"/>
  <c r="J433" i="1"/>
  <c r="K432" i="1"/>
  <c r="J432" i="1"/>
  <c r="J440" i="1"/>
  <c r="K438" i="1"/>
  <c r="J438" i="1"/>
  <c r="J439" i="1"/>
  <c r="K441" i="1"/>
  <c r="K442" i="1"/>
  <c r="K444" i="1"/>
  <c r="K443" i="1"/>
  <c r="J443" i="1"/>
  <c r="K449" i="1"/>
  <c r="J447" i="1"/>
  <c r="K448" i="1"/>
  <c r="K446" i="1"/>
  <c r="J446" i="1"/>
  <c r="K445" i="1"/>
  <c r="J445" i="1"/>
  <c r="J451" i="1"/>
  <c r="J450" i="1"/>
  <c r="K450" i="1"/>
  <c r="K455" i="1"/>
  <c r="K454" i="1"/>
  <c r="K453" i="1"/>
  <c r="K456" i="1"/>
  <c r="J459" i="1"/>
  <c r="K458" i="1"/>
  <c r="J458" i="1"/>
  <c r="K457" i="1"/>
  <c r="J457" i="1"/>
  <c r="K465" i="1"/>
  <c r="J462" i="1"/>
  <c r="K462" i="1"/>
  <c r="J461" i="1"/>
  <c r="K461" i="1"/>
  <c r="K464" i="1"/>
  <c r="K463" i="1"/>
  <c r="J466" i="1"/>
  <c r="K466" i="1"/>
  <c r="K468" i="1"/>
  <c r="K467" i="1"/>
  <c r="J467" i="1"/>
  <c r="K471" i="1"/>
  <c r="K470" i="1"/>
  <c r="K469" i="1"/>
  <c r="J469" i="1"/>
  <c r="K475" i="1"/>
  <c r="K474" i="1"/>
  <c r="J472" i="1"/>
  <c r="K473" i="1"/>
  <c r="K476" i="1"/>
  <c r="J476" i="1"/>
  <c r="L478" i="1"/>
  <c r="L482" i="1"/>
  <c r="L481" i="1"/>
  <c r="J479" i="1"/>
  <c r="L480" i="1"/>
  <c r="K485" i="1"/>
  <c r="K484" i="1"/>
  <c r="K483" i="1"/>
  <c r="J486" i="1"/>
  <c r="K486" i="1"/>
  <c r="L325" i="1" l="1"/>
  <c r="L324" i="1"/>
  <c r="L323" i="1"/>
  <c r="L322" i="1"/>
  <c r="L328" i="1"/>
  <c r="L327" i="1"/>
  <c r="L326" i="1"/>
  <c r="L331" i="1"/>
  <c r="L330" i="1"/>
  <c r="L329" i="1"/>
  <c r="L333" i="1"/>
  <c r="L332" i="1"/>
  <c r="L337" i="1"/>
  <c r="L336" i="1"/>
  <c r="L335" i="1"/>
  <c r="L341" i="1"/>
  <c r="L340" i="1"/>
  <c r="L339" i="1"/>
  <c r="L338" i="1"/>
  <c r="L347" i="1"/>
  <c r="L344" i="1"/>
  <c r="L343" i="1"/>
  <c r="L346" i="1"/>
  <c r="L365" i="1"/>
  <c r="L363" i="1"/>
  <c r="L362" i="1"/>
  <c r="L364" i="1"/>
  <c r="L366" i="1"/>
  <c r="L367" i="1"/>
  <c r="L370" i="1"/>
  <c r="L369" i="1"/>
  <c r="L368" i="1"/>
  <c r="L386" i="1"/>
  <c r="L375" i="1"/>
  <c r="L374" i="1"/>
  <c r="L373" i="1"/>
  <c r="L407" i="1"/>
  <c r="L377" i="1"/>
  <c r="L383" i="1"/>
  <c r="L382" i="1"/>
  <c r="L381" i="1"/>
  <c r="L387" i="1"/>
  <c r="L385" i="1"/>
  <c r="L384" i="1"/>
  <c r="L391" i="1"/>
  <c r="L390" i="1"/>
  <c r="L389" i="1"/>
  <c r="L388" i="1"/>
  <c r="L393" i="1"/>
  <c r="L392" i="1"/>
  <c r="L396" i="1"/>
  <c r="L395" i="1"/>
  <c r="L397" i="1"/>
  <c r="L406" i="1"/>
  <c r="L400" i="1"/>
  <c r="L399" i="1"/>
  <c r="L398" i="1"/>
  <c r="L405" i="1"/>
  <c r="L403" i="1"/>
  <c r="L404" i="1"/>
  <c r="L402" i="1"/>
  <c r="L401" i="1"/>
  <c r="L410" i="1"/>
  <c r="L409" i="1"/>
  <c r="L408" i="1"/>
  <c r="L413" i="1"/>
  <c r="L412" i="1"/>
  <c r="L411" i="1"/>
  <c r="L423" i="1"/>
  <c r="L414" i="1"/>
  <c r="L415" i="1"/>
  <c r="L417" i="1"/>
  <c r="L426" i="1"/>
  <c r="L421" i="1"/>
  <c r="L420" i="1"/>
  <c r="L419" i="1"/>
  <c r="L418" i="1"/>
  <c r="L424" i="1"/>
  <c r="L425" i="1"/>
  <c r="L430" i="1"/>
  <c r="L429" i="1"/>
  <c r="L428" i="1"/>
  <c r="L427" i="1"/>
  <c r="L437" i="1"/>
  <c r="L436" i="1"/>
  <c r="L435" i="1"/>
  <c r="L434" i="1"/>
  <c r="L433" i="1"/>
  <c r="L432" i="1"/>
  <c r="L440" i="1"/>
  <c r="L438" i="1"/>
  <c r="L439" i="1"/>
  <c r="L442" i="1"/>
  <c r="L441" i="1"/>
  <c r="L444" i="1"/>
  <c r="L443" i="1"/>
  <c r="L466" i="1"/>
  <c r="L449" i="1"/>
  <c r="L447" i="1"/>
  <c r="L448" i="1"/>
  <c r="L446" i="1"/>
  <c r="L445" i="1"/>
  <c r="L452" i="1"/>
  <c r="L451" i="1"/>
  <c r="L450" i="1"/>
  <c r="L455" i="1"/>
  <c r="L454" i="1"/>
  <c r="L453" i="1"/>
  <c r="L456" i="1"/>
  <c r="L460" i="1"/>
  <c r="L459" i="1"/>
  <c r="L458" i="1"/>
  <c r="L457" i="1"/>
  <c r="L465" i="1"/>
  <c r="L462" i="1"/>
  <c r="L461" i="1"/>
  <c r="L464" i="1"/>
  <c r="L463" i="1"/>
  <c r="L468" i="1"/>
  <c r="L467" i="1"/>
  <c r="L474" i="1"/>
  <c r="L471" i="1"/>
  <c r="L470" i="1"/>
  <c r="L469" i="1"/>
  <c r="L475" i="1"/>
  <c r="L472" i="1"/>
  <c r="L473" i="1"/>
  <c r="L476" i="1"/>
  <c r="L477" i="1"/>
  <c r="L479" i="1"/>
  <c r="L485" i="1"/>
  <c r="L484" i="1"/>
  <c r="L483" i="1"/>
  <c r="L486" i="1"/>
  <c r="K489" i="1"/>
  <c r="K488" i="1"/>
  <c r="K487" i="1"/>
  <c r="J487" i="1"/>
  <c r="L493" i="1"/>
  <c r="J491" i="1"/>
  <c r="K494" i="1"/>
  <c r="J494" i="1"/>
  <c r="K496" i="1"/>
  <c r="J496" i="1"/>
  <c r="J495" i="1"/>
  <c r="K495" i="1"/>
  <c r="K498" i="1"/>
  <c r="L489" i="1" l="1"/>
  <c r="L488" i="1"/>
  <c r="L487" i="1"/>
  <c r="L492" i="1"/>
  <c r="L491" i="1"/>
  <c r="L490" i="1"/>
  <c r="L494" i="1"/>
  <c r="L496" i="1"/>
  <c r="L495" i="1"/>
  <c r="L498" i="1"/>
  <c r="K499" i="1" l="1"/>
  <c r="K497" i="1"/>
  <c r="K501" i="1"/>
  <c r="J501" i="1"/>
  <c r="J502" i="1"/>
  <c r="K500" i="1"/>
  <c r="J500" i="1"/>
  <c r="K509" i="1"/>
  <c r="K510" i="1"/>
  <c r="K507" i="1"/>
  <c r="K508" i="1"/>
  <c r="J505" i="1"/>
  <c r="K506" i="1"/>
  <c r="K504" i="1"/>
  <c r="J504" i="1"/>
  <c r="K515" i="1"/>
  <c r="J513" i="1"/>
  <c r="K513" i="1"/>
  <c r="K514" i="1"/>
  <c r="K512" i="1"/>
  <c r="J512" i="1"/>
  <c r="K519" i="1"/>
  <c r="J516" i="1"/>
  <c r="K518" i="1"/>
  <c r="K517" i="1"/>
  <c r="K521" i="1"/>
  <c r="J521" i="1"/>
  <c r="K520" i="1"/>
  <c r="J520" i="1"/>
  <c r="J522" i="1"/>
  <c r="K526" i="1"/>
  <c r="J526" i="1"/>
  <c r="K525" i="1"/>
  <c r="K524" i="1"/>
  <c r="J525" i="1"/>
  <c r="J524" i="1"/>
  <c r="L530" i="1"/>
  <c r="J531" i="1"/>
  <c r="K531" i="1"/>
  <c r="L529" i="1"/>
  <c r="J527" i="1"/>
  <c r="K532" i="1"/>
  <c r="J532" i="1"/>
  <c r="J533" i="1"/>
  <c r="J536" i="1"/>
  <c r="K535" i="1"/>
  <c r="K540" i="1"/>
  <c r="K539" i="1"/>
  <c r="K538" i="1"/>
  <c r="J538" i="1"/>
  <c r="K537" i="1"/>
  <c r="J537" i="1"/>
  <c r="L545" i="1"/>
  <c r="L544" i="1"/>
  <c r="L543" i="1"/>
  <c r="J541" i="1"/>
  <c r="J548" i="1"/>
  <c r="K547" i="1"/>
  <c r="J547" i="1"/>
  <c r="K546" i="1"/>
  <c r="J546" i="1"/>
  <c r="J549" i="1"/>
  <c r="J552" i="1"/>
  <c r="K553" i="1"/>
  <c r="K551" i="1"/>
  <c r="J551" i="1"/>
  <c r="L558" i="1"/>
  <c r="J554" i="1"/>
  <c r="J563" i="1"/>
  <c r="K563" i="1"/>
  <c r="J566" i="1"/>
  <c r="K566" i="1"/>
  <c r="K565" i="1"/>
  <c r="K564" i="1"/>
  <c r="J564" i="1"/>
  <c r="K562" i="1"/>
  <c r="K559" i="1"/>
  <c r="J559" i="1"/>
  <c r="K561" i="1"/>
  <c r="K560" i="1"/>
  <c r="J560" i="1"/>
  <c r="K571" i="1"/>
  <c r="K570" i="1"/>
  <c r="K567" i="1"/>
  <c r="J567" i="1"/>
  <c r="K569" i="1"/>
  <c r="K568" i="1"/>
  <c r="L575" i="1"/>
  <c r="J573" i="1"/>
  <c r="K572" i="1"/>
  <c r="J572" i="1"/>
  <c r="J577" i="1"/>
  <c r="K576" i="1"/>
  <c r="J576" i="1"/>
  <c r="L586" i="1"/>
  <c r="J584" i="1"/>
  <c r="K583" i="1"/>
  <c r="J583" i="1"/>
  <c r="K582" i="1"/>
  <c r="J582" i="1"/>
  <c r="K581" i="1"/>
  <c r="J581" i="1"/>
  <c r="K580" i="1"/>
  <c r="J580" i="1"/>
  <c r="K590" i="1"/>
  <c r="K589" i="1"/>
  <c r="J589" i="1"/>
  <c r="K588" i="1"/>
  <c r="J588" i="1"/>
  <c r="K587" i="1"/>
  <c r="J587" i="1"/>
  <c r="K594" i="1"/>
  <c r="K593" i="1"/>
  <c r="J595" i="1"/>
  <c r="K595" i="1"/>
  <c r="K592" i="1"/>
  <c r="J592" i="1"/>
  <c r="K591" i="1"/>
  <c r="J591" i="1"/>
  <c r="L599" i="1"/>
  <c r="K596" i="1"/>
  <c r="J596" i="1"/>
  <c r="J597" i="1"/>
  <c r="K601" i="1"/>
  <c r="K600" i="1"/>
  <c r="J600" i="1"/>
  <c r="K609" i="1"/>
  <c r="J607" i="1"/>
  <c r="K608" i="1"/>
  <c r="K606" i="1"/>
  <c r="J606" i="1"/>
  <c r="K605" i="1"/>
  <c r="J605" i="1"/>
  <c r="K604" i="1"/>
  <c r="J604" i="1"/>
  <c r="K603" i="1"/>
  <c r="J603" i="1"/>
  <c r="K602" i="1"/>
  <c r="J602" i="1"/>
  <c r="K612" i="1"/>
  <c r="J610" i="1"/>
  <c r="K611" i="1"/>
  <c r="K613" i="1"/>
  <c r="L515" i="1" l="1"/>
  <c r="L499" i="1"/>
  <c r="L497" i="1"/>
  <c r="L503" i="1"/>
  <c r="L510" i="1"/>
  <c r="L501" i="1"/>
  <c r="L502" i="1"/>
  <c r="L500" i="1"/>
  <c r="L511" i="1"/>
  <c r="L509" i="1"/>
  <c r="L508" i="1"/>
  <c r="L507" i="1"/>
  <c r="L505" i="1"/>
  <c r="L506" i="1"/>
  <c r="L504" i="1"/>
  <c r="L513" i="1"/>
  <c r="L514" i="1"/>
  <c r="L512" i="1"/>
  <c r="L519" i="1"/>
  <c r="L516" i="1"/>
  <c r="L518" i="1"/>
  <c r="L517" i="1"/>
  <c r="L523" i="1"/>
  <c r="L521" i="1"/>
  <c r="L520" i="1"/>
  <c r="L522" i="1"/>
  <c r="L526" i="1"/>
  <c r="L525" i="1"/>
  <c r="L524" i="1"/>
  <c r="L531" i="1"/>
  <c r="L528" i="1"/>
  <c r="L527" i="1"/>
  <c r="L548" i="1"/>
  <c r="L534" i="1"/>
  <c r="L532" i="1"/>
  <c r="L533" i="1"/>
  <c r="L536" i="1"/>
  <c r="L535" i="1"/>
  <c r="L540" i="1"/>
  <c r="L539" i="1"/>
  <c r="L538" i="1"/>
  <c r="L537" i="1"/>
  <c r="L542" i="1"/>
  <c r="L541" i="1"/>
  <c r="L566" i="1"/>
  <c r="L571" i="1"/>
  <c r="L547" i="1"/>
  <c r="L546" i="1"/>
  <c r="L550" i="1"/>
  <c r="L549" i="1"/>
  <c r="L552" i="1"/>
  <c r="L553" i="1"/>
  <c r="L551" i="1"/>
  <c r="L557" i="1"/>
  <c r="L556" i="1"/>
  <c r="L555" i="1"/>
  <c r="L554" i="1"/>
  <c r="L563" i="1"/>
  <c r="L565" i="1"/>
  <c r="L564" i="1"/>
  <c r="L562" i="1"/>
  <c r="L559" i="1"/>
  <c r="L561" i="1"/>
  <c r="L560" i="1"/>
  <c r="L570" i="1"/>
  <c r="L567" i="1"/>
  <c r="L569" i="1"/>
  <c r="L568" i="1"/>
  <c r="L574" i="1"/>
  <c r="L573" i="1"/>
  <c r="L572" i="1"/>
  <c r="L579" i="1"/>
  <c r="L578" i="1"/>
  <c r="L577" i="1"/>
  <c r="L576" i="1"/>
  <c r="L585" i="1"/>
  <c r="L584" i="1"/>
  <c r="L583" i="1"/>
  <c r="L582" i="1"/>
  <c r="L581" i="1"/>
  <c r="L580" i="1"/>
  <c r="L590" i="1"/>
  <c r="L589" i="1"/>
  <c r="L588" i="1"/>
  <c r="L587" i="1"/>
  <c r="L595" i="1"/>
  <c r="L594" i="1"/>
  <c r="L593" i="1"/>
  <c r="L592" i="1"/>
  <c r="L591" i="1"/>
  <c r="L598" i="1"/>
  <c r="L596" i="1"/>
  <c r="L597" i="1"/>
  <c r="L600" i="1"/>
  <c r="L609" i="1"/>
  <c r="L607" i="1"/>
  <c r="L608" i="1"/>
  <c r="L606" i="1"/>
  <c r="L605" i="1"/>
  <c r="L604" i="1"/>
  <c r="L603" i="1"/>
  <c r="L602" i="1"/>
  <c r="L612" i="1"/>
  <c r="L610" i="1"/>
  <c r="L611" i="1"/>
  <c r="L613" i="1"/>
  <c r="K618" i="1" l="1"/>
  <c r="K617" i="1"/>
  <c r="L617" i="1" s="1"/>
  <c r="K616" i="1"/>
  <c r="J616" i="1"/>
  <c r="K615" i="1"/>
  <c r="J615" i="1"/>
  <c r="K614" i="1"/>
  <c r="J614" i="1"/>
  <c r="L622" i="1"/>
  <c r="L621" i="1"/>
  <c r="J619" i="1"/>
  <c r="L626" i="1"/>
  <c r="L625" i="1"/>
  <c r="L624" i="1"/>
  <c r="L618" i="1" l="1"/>
  <c r="L616" i="1"/>
  <c r="L615" i="1"/>
  <c r="L614" i="1"/>
  <c r="L620" i="1"/>
  <c r="L619" i="1"/>
  <c r="L623" i="1"/>
  <c r="K628" i="1" l="1"/>
  <c r="J628" i="1"/>
  <c r="J627" i="1"/>
  <c r="K633" i="1"/>
  <c r="K632" i="1"/>
  <c r="K631" i="1"/>
  <c r="J631" i="1"/>
  <c r="K630" i="1"/>
  <c r="J630" i="1"/>
  <c r="J636" i="1"/>
  <c r="K635" i="1"/>
  <c r="J635" i="1"/>
  <c r="K634" i="1"/>
  <c r="J634" i="1"/>
  <c r="L640" i="1"/>
  <c r="J638" i="1"/>
  <c r="J637" i="1"/>
  <c r="L644" i="1"/>
  <c r="L643" i="1"/>
  <c r="J641" i="1"/>
  <c r="K647" i="1"/>
  <c r="J646" i="1"/>
  <c r="L652" i="1"/>
  <c r="J651" i="1"/>
  <c r="J650" i="1"/>
  <c r="K650" i="1"/>
  <c r="K649" i="1"/>
  <c r="J649" i="1"/>
  <c r="L658" i="1"/>
  <c r="L657" i="1"/>
  <c r="L656" i="1"/>
  <c r="J655" i="1"/>
  <c r="J654" i="1"/>
  <c r="K653" i="1"/>
  <c r="J653" i="1"/>
  <c r="K665" i="1"/>
  <c r="K664" i="1"/>
  <c r="K663" i="1"/>
  <c r="K662" i="1"/>
  <c r="L629" i="1" l="1"/>
  <c r="L628" i="1"/>
  <c r="L627" i="1"/>
  <c r="L633" i="1"/>
  <c r="L632" i="1"/>
  <c r="L631" i="1"/>
  <c r="L630" i="1"/>
  <c r="L636" i="1"/>
  <c r="L635" i="1"/>
  <c r="L634" i="1"/>
  <c r="L639" i="1"/>
  <c r="L638" i="1"/>
  <c r="L637" i="1"/>
  <c r="L645" i="1"/>
  <c r="L642" i="1"/>
  <c r="L641" i="1"/>
  <c r="L647" i="1"/>
  <c r="L646" i="1"/>
  <c r="L648" i="1"/>
  <c r="L650" i="1"/>
  <c r="L649" i="1"/>
  <c r="L651" i="1"/>
  <c r="L655" i="1"/>
  <c r="L654" i="1"/>
  <c r="L653" i="1"/>
  <c r="L665" i="1"/>
  <c r="L664" i="1"/>
  <c r="L663" i="1"/>
  <c r="L662" i="1"/>
  <c r="K661" i="1" l="1"/>
  <c r="K660" i="1"/>
  <c r="K659" i="1"/>
  <c r="J659" i="1"/>
  <c r="J668" i="1"/>
  <c r="K668" i="1"/>
  <c r="L661" i="1" l="1"/>
  <c r="L660" i="1"/>
  <c r="L659" i="1"/>
  <c r="L668" i="1"/>
  <c r="K670" i="1" l="1"/>
  <c r="K669" i="1"/>
  <c r="K667" i="1"/>
  <c r="J667" i="1"/>
  <c r="K666" i="1"/>
  <c r="J666" i="1"/>
  <c r="J672" i="1"/>
  <c r="K671" i="1"/>
  <c r="J671" i="1"/>
  <c r="L679" i="1"/>
  <c r="J677" i="1"/>
  <c r="K676" i="1"/>
  <c r="J676" i="1"/>
  <c r="J675" i="1"/>
  <c r="K675" i="1"/>
  <c r="K682" i="1"/>
  <c r="K681" i="1"/>
  <c r="K680" i="1"/>
  <c r="J688" i="1"/>
  <c r="K687" i="1"/>
  <c r="J687" i="1"/>
  <c r="K686" i="1"/>
  <c r="J686" i="1"/>
  <c r="K685" i="1"/>
  <c r="J685" i="1"/>
  <c r="K684" i="1"/>
  <c r="J684" i="1"/>
  <c r="K683" i="1"/>
  <c r="J683" i="1"/>
  <c r="K692" i="1"/>
  <c r="J692" i="1"/>
  <c r="K691" i="1"/>
  <c r="J691" i="1"/>
  <c r="K690" i="1"/>
  <c r="J690" i="1"/>
  <c r="K694" i="1"/>
  <c r="K693" i="1"/>
  <c r="J693" i="1"/>
  <c r="J699" i="1"/>
  <c r="J698" i="1"/>
  <c r="K697" i="1"/>
  <c r="J697" i="1"/>
  <c r="K696" i="1"/>
  <c r="J696" i="1"/>
  <c r="J695" i="1"/>
  <c r="K695" i="1"/>
  <c r="K702" i="1"/>
  <c r="K701" i="1"/>
  <c r="K700" i="1"/>
  <c r="K706" i="1"/>
  <c r="K705" i="1"/>
  <c r="K704" i="1"/>
  <c r="K703" i="1"/>
  <c r="J703" i="1"/>
  <c r="L670" i="1" l="1"/>
  <c r="L669" i="1"/>
  <c r="L667" i="1"/>
  <c r="L666" i="1"/>
  <c r="L673" i="1"/>
  <c r="L672" i="1"/>
  <c r="L671" i="1"/>
  <c r="L678" i="1"/>
  <c r="L677" i="1"/>
  <c r="L676" i="1"/>
  <c r="L675" i="1"/>
  <c r="L682" i="1"/>
  <c r="L681" i="1"/>
  <c r="L680" i="1"/>
  <c r="L689" i="1"/>
  <c r="L688" i="1"/>
  <c r="L687" i="1"/>
  <c r="L686" i="1"/>
  <c r="L685" i="1"/>
  <c r="L684" i="1"/>
  <c r="L683" i="1"/>
  <c r="L692" i="1"/>
  <c r="L691" i="1"/>
  <c r="L690" i="1"/>
  <c r="L694" i="1"/>
  <c r="L693" i="1"/>
  <c r="L706" i="1"/>
  <c r="L699" i="1"/>
  <c r="L698" i="1"/>
  <c r="L697" i="1"/>
  <c r="L696" i="1"/>
  <c r="L695" i="1"/>
  <c r="L702" i="1"/>
  <c r="L701" i="1"/>
  <c r="L700" i="1"/>
  <c r="L705" i="1"/>
  <c r="L704" i="1"/>
  <c r="L703" i="1"/>
  <c r="M2887" i="1" l="1"/>
  <c r="M2886" i="1"/>
</calcChain>
</file>

<file path=xl/sharedStrings.xml><?xml version="1.0" encoding="utf-8"?>
<sst xmlns="http://schemas.openxmlformats.org/spreadsheetml/2006/main" count="4838" uniqueCount="845">
  <si>
    <t>STOCK CASH TRACK 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</si>
  <si>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</si>
  <si>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</si>
  <si>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</si>
  <si>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</si>
  <si>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</si>
  <si>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</si>
  <si>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</si>
  <si>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</si>
  <si>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</si>
  <si>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</si>
  <si>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</si>
  <si>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</si>
  <si>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</si>
  <si>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</si>
  <si>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</si>
  <si>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</si>
  <si>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</si>
  <si>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</si>
  <si>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</si>
  <si>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</si>
  <si>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</si>
  <si>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</si>
  <si>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</si>
  <si>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</si>
  <si>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</si>
  <si>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</si>
  <si>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</si>
  <si>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</si>
  <si>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</si>
  <si>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</si>
  <si>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</si>
  <si>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</si>
  <si>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</si>
  <si>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</si>
  <si>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</si>
  <si>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</si>
  <si>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</si>
  <si>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</si>
  <si>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</si>
  <si>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</si>
  <si>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</si>
  <si>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</si>
  <si>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</si>
  <si>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</si>
  <si>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</si>
  <si>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</si>
  <si>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</si>
  <si>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</si>
  <si>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</si>
  <si>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</si>
  <si>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</si>
  <si>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</si>
  <si>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</si>
  <si>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</si>
  <si>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</si>
  <si>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</si>
  <si>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</si>
  <si>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</si>
  <si>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</si>
  <si>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</si>
  <si>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</si>
  <si>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</si>
  <si>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</si>
  <si>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</si>
  <si>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</si>
  <si>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</si>
  <si>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</si>
  <si>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</si>
  <si>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</si>
  <si>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</si>
  <si>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</si>
  <si>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</si>
  <si>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</si>
  <si>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</si>
  <si>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</si>
  <si>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</si>
  <si>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</si>
  <si>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</si>
  <si>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</si>
  <si>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</si>
  <si>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</si>
  <si>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</si>
  <si>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</si>
  <si>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</si>
  <si>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</si>
  <si>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</si>
  <si>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</si>
  <si>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</si>
  <si>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</si>
  <si>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</si>
  <si>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</si>
  <si>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</si>
  <si>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</si>
  <si>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</si>
  <si>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</si>
  <si>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</si>
  <si>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</si>
  <si>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</si>
  <si>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</si>
  <si>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</si>
  <si>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</si>
  <si>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</si>
  <si>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</si>
  <si>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</si>
  <si>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</si>
  <si>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</si>
  <si>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</si>
  <si>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</si>
  <si>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</si>
  <si>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</si>
  <si>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</si>
  <si>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</si>
  <si>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</si>
  <si>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</si>
  <si>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</si>
  <si>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</si>
  <si>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</si>
  <si>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</si>
  <si>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</si>
  <si>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</si>
  <si>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</si>
  <si>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</si>
  <si>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</si>
  <si>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</si>
  <si>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</si>
  <si>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</si>
  <si>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</si>
  <si>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</si>
  <si>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</si>
  <si>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</si>
  <si>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</si>
  <si>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</si>
  <si>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</si>
  <si>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</si>
  <si>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</si>
  <si>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</si>
  <si>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</si>
  <si>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</si>
  <si>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</si>
  <si>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</si>
  <si>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</si>
  <si>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</si>
  <si>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</si>
  <si>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</si>
  <si>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</si>
  <si>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</si>
  <si>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</si>
  <si>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</si>
  <si>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</si>
  <si>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</si>
  <si>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</si>
  <si>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</si>
  <si>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</si>
  <si>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</si>
  <si>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</si>
  <si>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</si>
  <si>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</si>
  <si>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</si>
  <si>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</si>
  <si>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</si>
  <si>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</si>
  <si>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</si>
  <si>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</si>
  <si>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</si>
  <si>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</si>
  <si>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</si>
  <si>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</si>
  <si>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</si>
  <si>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</si>
  <si>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</si>
  <si>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</si>
  <si>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</si>
  <si>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</si>
  <si>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</si>
  <si>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</si>
  <si>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</si>
  <si>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</si>
  <si>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</si>
  <si>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</si>
  <si>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</si>
  <si>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</si>
  <si>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</si>
  <si>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</si>
  <si>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</si>
  <si>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</si>
  <si>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</si>
  <si>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</si>
  <si>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</si>
  <si>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</si>
  <si>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</si>
  <si>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</si>
  <si>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</si>
  <si>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</si>
  <si>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</si>
  <si>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</si>
  <si>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</si>
  <si>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</si>
  <si>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</si>
  <si>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</si>
  <si>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</si>
  <si>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</si>
  <si>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</si>
  <si>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</si>
  <si>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</si>
  <si>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</si>
  <si>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</si>
  <si>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</si>
  <si>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</si>
  <si>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</si>
  <si>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</si>
  <si>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</si>
  <si>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</si>
  <si>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</si>
  <si>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</si>
  <si>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</si>
  <si>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</si>
  <si>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</si>
  <si>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</si>
  <si>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</si>
  <si>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</si>
  <si>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</si>
  <si>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</si>
  <si>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</si>
  <si>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</si>
  <si>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</si>
  <si>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</si>
  <si>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</si>
  <si>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</si>
  <si>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</si>
  <si>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</si>
  <si>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</si>
  <si>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</si>
  <si>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</si>
  <si>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</si>
  <si>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</si>
  <si>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</si>
  <si>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</si>
  <si>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</si>
  <si>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</si>
  <si>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</si>
  <si>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</si>
  <si>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</si>
  <si>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</si>
  <si>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</si>
  <si>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</si>
  <si>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</si>
  <si>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</si>
  <si>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</si>
  <si>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</si>
  <si>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</si>
  <si>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</si>
  <si>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</si>
  <si>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</si>
  <si>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</si>
  <si>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</si>
  <si>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</si>
  <si>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</si>
  <si>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</si>
  <si>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</si>
  <si>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</si>
  <si>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</si>
  <si>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</si>
  <si>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</si>
  <si>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</si>
  <si>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</si>
  <si>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</si>
  <si>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</si>
  <si>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</si>
  <si>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</si>
  <si>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</si>
  <si>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</si>
  <si>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</si>
  <si>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</si>
  <si>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</si>
  <si>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</si>
  <si>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</si>
  <si>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</si>
  <si>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</si>
  <si>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</si>
  <si>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</si>
  <si>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</si>
  <si>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</si>
  <si>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</si>
  <si>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</si>
  <si>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</si>
  <si>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</si>
  <si>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</si>
  <si>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</si>
  <si>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</si>
  <si>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</si>
  <si>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</si>
  <si>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</si>
  <si>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</si>
  <si>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</si>
  <si>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</si>
  <si>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</si>
  <si>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</si>
  <si>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</si>
  <si>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</si>
  <si>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</si>
  <si>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</si>
  <si>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</si>
  <si>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</si>
  <si>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</si>
  <si>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</si>
  <si>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</si>
  <si>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</si>
  <si>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</si>
  <si>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</si>
  <si>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</si>
  <si>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</si>
  <si>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</si>
  <si>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</si>
  <si>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</si>
  <si>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</si>
  <si>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</si>
  <si>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</si>
  <si>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</si>
  <si>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</si>
  <si>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</si>
  <si>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</si>
  <si>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</si>
  <si>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</si>
  <si>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</si>
  <si>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</si>
  <si>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</si>
  <si>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</si>
  <si>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</si>
  <si>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</si>
  <si>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</si>
  <si>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</si>
  <si>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</si>
  <si>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</si>
  <si>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</si>
  <si>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</si>
  <si>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</si>
  <si>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</si>
  <si>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</si>
  <si>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</si>
  <si>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</si>
  <si>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</si>
  <si>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</si>
  <si>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</si>
  <si>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</si>
  <si>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</si>
  <si>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</si>
  <si>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</si>
  <si>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</si>
  <si>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</si>
  <si>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</si>
  <si>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</si>
  <si>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</si>
  <si>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</si>
  <si>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</si>
  <si>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</si>
  <si>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</si>
  <si>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</si>
  <si>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</si>
  <si>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</si>
  <si>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</si>
  <si>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</si>
  <si>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</si>
  <si>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</si>
  <si>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</si>
  <si>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</si>
  <si>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</si>
  <si>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</si>
  <si>
    <t xml:space="preserve">RAIN </t>
  </si>
  <si>
    <t>5 FEB 2018</t>
  </si>
  <si>
    <t>6 FEB 2018</t>
  </si>
  <si>
    <t>7 FEB 2018</t>
  </si>
  <si>
    <t>8 FEB 2018</t>
  </si>
  <si>
    <t>9 FEB 2018</t>
  </si>
  <si>
    <t xml:space="preserve">COFFEEDAY </t>
  </si>
  <si>
    <t>12 FEB 2018</t>
  </si>
  <si>
    <t>14 FEB 2018</t>
  </si>
  <si>
    <t>15 FEB 2018</t>
  </si>
  <si>
    <t>16 FEB 2018</t>
  </si>
  <si>
    <t xml:space="preserve">IRB </t>
  </si>
  <si>
    <t>CGPOWER</t>
  </si>
  <si>
    <t>MFSL</t>
  </si>
  <si>
    <t>CANFINHOME</t>
  </si>
  <si>
    <t>RIIL</t>
  </si>
  <si>
    <t>RECLTD</t>
  </si>
  <si>
    <t>HDFC</t>
  </si>
  <si>
    <t>TATAMTRDVR</t>
  </si>
  <si>
    <t>19 FEB 2018</t>
  </si>
  <si>
    <t>YESBANK</t>
  </si>
  <si>
    <t>20 FEB 2018</t>
  </si>
  <si>
    <t>21 FEB 2018</t>
  </si>
  <si>
    <t>IOC</t>
  </si>
  <si>
    <t>RATE</t>
  </si>
  <si>
    <t>22 FEB 2018</t>
  </si>
  <si>
    <t>JSPL</t>
  </si>
  <si>
    <t>RBLBANK</t>
  </si>
  <si>
    <t>23 FEB 2018</t>
  </si>
  <si>
    <t>APOLLOTYRE</t>
  </si>
  <si>
    <t>26 FEB 2018</t>
  </si>
  <si>
    <t>VIPIND</t>
  </si>
  <si>
    <t>KITEX</t>
  </si>
  <si>
    <t>27 FEB 2018</t>
  </si>
  <si>
    <t>AMARAJABAT</t>
  </si>
  <si>
    <t>SRF</t>
  </si>
  <si>
    <t>PRODUCT : EQUITY CASH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</si>
  <si>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</si>
  <si>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</si>
  <si>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</si>
  <si>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</si>
  <si>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</si>
  <si>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</si>
  <si>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</si>
  <si>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</si>
  <si>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>HINDZINC</t>
  </si>
  <si>
    <t>LOVABLE</t>
  </si>
  <si>
    <t>GUJGASLTD</t>
  </si>
  <si>
    <t>CONCOR</t>
  </si>
  <si>
    <t>GODREJIND</t>
  </si>
  <si>
    <t>BANKBARODA</t>
  </si>
  <si>
    <t>SRTRANSFIN</t>
  </si>
  <si>
    <t>NMDC</t>
  </si>
  <si>
    <t>BALRAMCHIN</t>
  </si>
  <si>
    <t>RCOM</t>
  </si>
  <si>
    <t>MNM</t>
  </si>
  <si>
    <t>NILKAMAL</t>
  </si>
  <si>
    <t>ARVIND</t>
  </si>
  <si>
    <t>ZEEL</t>
  </si>
  <si>
    <t>BANKINDIA</t>
  </si>
  <si>
    <t>BHARATFIN</t>
  </si>
  <si>
    <t>ALBK</t>
  </si>
  <si>
    <t>LUPIN</t>
  </si>
  <si>
    <t>ASIANPAINT</t>
  </si>
  <si>
    <t>HEXAWARE</t>
  </si>
  <si>
    <t xml:space="preserve">CANBK </t>
  </si>
  <si>
    <t>GAIL</t>
  </si>
  <si>
    <t>DHF;</t>
  </si>
  <si>
    <t>CHOLAFIN</t>
  </si>
  <si>
    <t>KSCL</t>
  </si>
  <si>
    <t>INDIANB</t>
  </si>
  <si>
    <t>ADANIENT</t>
  </si>
  <si>
    <t>HUL</t>
  </si>
  <si>
    <t>8KMILES</t>
  </si>
  <si>
    <t>DALMIABHA</t>
  </si>
  <si>
    <t>AJANPTPAHRM</t>
  </si>
  <si>
    <t>CIPLA</t>
  </si>
  <si>
    <t>IRB</t>
  </si>
  <si>
    <t>PIDILTE</t>
  </si>
  <si>
    <t>FEDERALBANK</t>
  </si>
  <si>
    <t>WIPRO</t>
  </si>
  <si>
    <t>RELIANCE</t>
  </si>
  <si>
    <t>UNIONBANK</t>
  </si>
  <si>
    <t>MNMFIN</t>
  </si>
  <si>
    <t>JSLHISAR</t>
  </si>
  <si>
    <t>IDEA</t>
  </si>
  <si>
    <t>EQUITAS</t>
  </si>
  <si>
    <t>FORTIS</t>
  </si>
  <si>
    <t xml:space="preserve">JUSTDIAL </t>
  </si>
  <si>
    <t>HINDALCO</t>
  </si>
  <si>
    <t>GODREJCP</t>
  </si>
  <si>
    <t>INDIGO</t>
  </si>
  <si>
    <t>TATAELXSI</t>
  </si>
  <si>
    <t>BEL</t>
  </si>
  <si>
    <t>INFY</t>
  </si>
  <si>
    <t>DRREDDY</t>
  </si>
  <si>
    <t>ASHOKLEY</t>
  </si>
  <si>
    <t>COLPAL</t>
  </si>
  <si>
    <t>COALINDIA</t>
  </si>
  <si>
    <t>BFUTILITIE</t>
  </si>
  <si>
    <t>CASTROL</t>
  </si>
  <si>
    <t>TITAN</t>
  </si>
  <si>
    <t>PIDILITE</t>
  </si>
  <si>
    <t>ANDHRABANK</t>
  </si>
  <si>
    <t>SIEMENS</t>
  </si>
  <si>
    <t>GODFRYPHLP</t>
  </si>
  <si>
    <t>REPCOHOME</t>
  </si>
  <si>
    <t>AIRTEL</t>
  </si>
  <si>
    <t>PCJ</t>
  </si>
  <si>
    <t>HDIL</t>
  </si>
  <si>
    <t>HDFCBANK</t>
  </si>
  <si>
    <t>LICHSGFIN</t>
  </si>
  <si>
    <t>RAMCOCEM</t>
  </si>
  <si>
    <t>TATASTEEL</t>
  </si>
  <si>
    <t>KPIT</t>
  </si>
  <si>
    <t>BERGEPAINT</t>
  </si>
  <si>
    <t>CESC</t>
  </si>
  <si>
    <t>JSWSTEEL</t>
  </si>
  <si>
    <t>KTKBANK</t>
  </si>
  <si>
    <t>EXIDEIND</t>
  </si>
  <si>
    <t>BIOCON</t>
  </si>
  <si>
    <t>KRBL</t>
  </si>
  <si>
    <t>BFINVEST</t>
  </si>
  <si>
    <t>TCS</t>
  </si>
  <si>
    <t>SUNTV</t>
  </si>
  <si>
    <t>CENTURYTEX</t>
  </si>
  <si>
    <t>ESCORTS</t>
  </si>
  <si>
    <t>VEDL</t>
  </si>
  <si>
    <t>OFSS</t>
  </si>
  <si>
    <t>TATACOMM</t>
  </si>
  <si>
    <t>BEML</t>
  </si>
  <si>
    <t>SUNPHARMA</t>
  </si>
  <si>
    <t>MRPL</t>
  </si>
  <si>
    <t>ICICIPRULI</t>
  </si>
  <si>
    <t>MINDTREE</t>
  </si>
  <si>
    <t>GREAVES</t>
  </si>
  <si>
    <t>SBIN</t>
  </si>
  <si>
    <t>DHFL</t>
  </si>
  <si>
    <t>BALKRISIND</t>
  </si>
  <si>
    <t>TVSMOTOR</t>
  </si>
  <si>
    <t>BPCL</t>
  </si>
  <si>
    <t>KOTAKBANK</t>
  </si>
  <si>
    <t>PIIND</t>
  </si>
  <si>
    <t>TECHM</t>
  </si>
  <si>
    <t>BATA</t>
  </si>
  <si>
    <t>JISLJALEQS</t>
  </si>
  <si>
    <t>CHENNPETRO</t>
  </si>
  <si>
    <t>AURO</t>
  </si>
  <si>
    <t>GRASIM</t>
  </si>
  <si>
    <t>KAMATHOTEL</t>
  </si>
  <si>
    <t>JETAIRWAYS</t>
  </si>
  <si>
    <t>ITC</t>
  </si>
  <si>
    <t>AUBANK</t>
  </si>
  <si>
    <t>KAJARIA</t>
  </si>
  <si>
    <t>AJANTPHARM</t>
  </si>
  <si>
    <t>BAJFINANCE</t>
  </si>
  <si>
    <t>NATIONALUM</t>
  </si>
  <si>
    <t>MOTHERSUMI</t>
  </si>
  <si>
    <t>ENGINERSIN</t>
  </si>
  <si>
    <t>PARAGMILK</t>
  </si>
  <si>
    <t>DISHTV</t>
  </si>
  <si>
    <t>ONGC</t>
  </si>
  <si>
    <t>STAR</t>
  </si>
  <si>
    <t>CEATLTD</t>
  </si>
  <si>
    <t>NBCC</t>
  </si>
  <si>
    <t>PVR</t>
  </si>
  <si>
    <t>ORIENTBANK</t>
  </si>
  <si>
    <t>NTPC</t>
  </si>
  <si>
    <t>CADILAHC</t>
  </si>
  <si>
    <t>PETRONET</t>
  </si>
  <si>
    <t>VGUARD</t>
  </si>
  <si>
    <t>RALLIS</t>
  </si>
  <si>
    <t>HAVELLS</t>
  </si>
  <si>
    <t>RAYMOND</t>
  </si>
  <si>
    <t>TORNTPHARMA</t>
  </si>
  <si>
    <t>AMBUJACEM</t>
  </si>
  <si>
    <t>UJJIVAN</t>
  </si>
  <si>
    <t>INFIBEAM</t>
  </si>
  <si>
    <t>CADILA</t>
  </si>
  <si>
    <t>CAPF</t>
  </si>
  <si>
    <t>GLENMARK</t>
  </si>
  <si>
    <t>GMDCLTD</t>
  </si>
  <si>
    <t>LIC</t>
  </si>
  <si>
    <t>MCX</t>
  </si>
  <si>
    <t>KAJARIACER</t>
  </si>
  <si>
    <t>TATAGLOBAL</t>
  </si>
  <si>
    <t>UPL</t>
  </si>
  <si>
    <t>OIL</t>
  </si>
  <si>
    <t>SREINFRA</t>
  </si>
  <si>
    <t>RELINFRA</t>
  </si>
  <si>
    <t>POWERGRID</t>
  </si>
  <si>
    <t>APOLLOHOSP</t>
  </si>
  <si>
    <t>NIITTECH</t>
  </si>
  <si>
    <t>TATACHEM</t>
  </si>
  <si>
    <t>DIVISLAB</t>
  </si>
  <si>
    <t>L&amp;TFH</t>
  </si>
  <si>
    <t>PFC</t>
  </si>
  <si>
    <t>TATAMOTORS</t>
  </si>
  <si>
    <t>TVSMOTORS</t>
  </si>
  <si>
    <t>CUMMINSIND</t>
  </si>
  <si>
    <t>DABUR</t>
  </si>
  <si>
    <t>UBL</t>
  </si>
  <si>
    <t>MGL</t>
  </si>
  <si>
    <t>ICICIBANK</t>
  </si>
  <si>
    <t>GRANULES</t>
  </si>
  <si>
    <t>TV18</t>
  </si>
  <si>
    <t xml:space="preserve">BPCL 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</si>
  <si>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</si>
  <si>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</si>
  <si>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</si>
  <si>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</si>
  <si>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</si>
  <si>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</si>
  <si>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</si>
  <si>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</si>
  <si>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T</t>
  </si>
  <si>
    <t>PERCENTAGE</t>
  </si>
  <si>
    <t>GSFC</t>
  </si>
  <si>
    <t>NCC</t>
  </si>
  <si>
    <t>TORNTPOWER</t>
  </si>
  <si>
    <t>HDFCAMC</t>
  </si>
  <si>
    <t>CUMMINDIND</t>
  </si>
  <si>
    <t>ADANIPORTS</t>
  </si>
  <si>
    <t>REPCO</t>
  </si>
  <si>
    <t>INDIACEM</t>
  </si>
  <si>
    <t>VOLTAS</t>
  </si>
  <si>
    <t>September</t>
  </si>
  <si>
    <t>PTC</t>
  </si>
  <si>
    <t>KTBANK</t>
  </si>
  <si>
    <t>LT</t>
  </si>
  <si>
    <t>INFUBEAM</t>
  </si>
  <si>
    <t>BHARATFORG</t>
  </si>
  <si>
    <t>DIVIS</t>
  </si>
  <si>
    <t>INDUSIND</t>
  </si>
  <si>
    <t>EDELWEISS</t>
  </si>
  <si>
    <t>WOCKPHARMA</t>
  </si>
  <si>
    <t>AVANTIFEED</t>
  </si>
  <si>
    <t>AUROPHARMA</t>
  </si>
  <si>
    <t>CANBK</t>
  </si>
  <si>
    <t>HPCL</t>
  </si>
  <si>
    <t>October</t>
  </si>
  <si>
    <t>RICOAUTO</t>
  </si>
  <si>
    <t>ULTRATECH</t>
  </si>
  <si>
    <t>INDUSINDBK</t>
  </si>
  <si>
    <t>SAIL</t>
  </si>
  <si>
    <t>DALMIA</t>
  </si>
  <si>
    <t>MANAPPURAM</t>
  </si>
  <si>
    <t>M&amp;M</t>
  </si>
  <si>
    <t>DLF</t>
  </si>
  <si>
    <t>TORNTPHARM</t>
  </si>
  <si>
    <t>JUSTDIAL</t>
  </si>
  <si>
    <t>HCLTECH</t>
  </si>
  <si>
    <t>November</t>
  </si>
  <si>
    <t>CASTROLIND</t>
  </si>
  <si>
    <t>RELCAPITAL</t>
  </si>
  <si>
    <t>ISEC</t>
  </si>
  <si>
    <t>LALPATHLAB</t>
  </si>
  <si>
    <t>63MOONS</t>
  </si>
  <si>
    <t>HINDPETRO</t>
  </si>
  <si>
    <t>GMMPFAUDLR</t>
  </si>
  <si>
    <t>GMBREW</t>
  </si>
  <si>
    <t>INDIAGLYCO</t>
  </si>
  <si>
    <t>BAJAJFINSV</t>
  </si>
  <si>
    <t>NIIT</t>
  </si>
  <si>
    <t>OBC</t>
  </si>
  <si>
    <t>HCL</t>
  </si>
  <si>
    <t>Up to 1 Lac</t>
  </si>
  <si>
    <t>DBL</t>
  </si>
  <si>
    <t>ENDURANCE</t>
  </si>
  <si>
    <t>RAMCOIND</t>
  </si>
  <si>
    <t>MARICO</t>
  </si>
  <si>
    <t>BAJAJ-AUTO</t>
  </si>
  <si>
    <t>PNB</t>
  </si>
  <si>
    <t>MUTHOOTFIN</t>
  </si>
  <si>
    <t>BHEL</t>
  </si>
  <si>
    <t>HDFCLIFE</t>
  </si>
  <si>
    <t>GRAPHITE</t>
  </si>
  <si>
    <t>INFRATEL</t>
  </si>
  <si>
    <t>December</t>
  </si>
  <si>
    <t>LNTFH</t>
  </si>
  <si>
    <t>AXISBANK</t>
  </si>
  <si>
    <t>NAUKRI</t>
  </si>
  <si>
    <t>M&amp;MFIN</t>
  </si>
  <si>
    <t>HERO</t>
  </si>
  <si>
    <t>IDBI</t>
  </si>
  <si>
    <t>FEDERALBNK</t>
  </si>
  <si>
    <t>ABFPL</t>
  </si>
  <si>
    <t>MPHASIS</t>
  </si>
  <si>
    <t>IBREAL</t>
  </si>
  <si>
    <t>RADICO</t>
  </si>
  <si>
    <t>JUBILANT</t>
  </si>
  <si>
    <t>PRAJHIND</t>
  </si>
  <si>
    <t>ABFRL</t>
  </si>
  <si>
    <t>BANDHANBNK</t>
  </si>
  <si>
    <t>SPARC</t>
  </si>
  <si>
    <t>DHAMPURSUG</t>
  </si>
  <si>
    <t xml:space="preserve">DHFL </t>
  </si>
  <si>
    <t xml:space="preserve">RELCAPITAL </t>
  </si>
  <si>
    <t xml:space="preserve">ESCORTS </t>
  </si>
  <si>
    <t xml:space="preserve">MOTHERSUMI </t>
  </si>
  <si>
    <t xml:space="preserve">IDFCFIRSTB </t>
  </si>
  <si>
    <t xml:space="preserve">CGPOWER </t>
  </si>
  <si>
    <t xml:space="preserve">EQUITAS </t>
  </si>
  <si>
    <t xml:space="preserve">CHOLAFIN </t>
  </si>
  <si>
    <t xml:space="preserve">RECLTD </t>
  </si>
  <si>
    <t xml:space="preserve">OBEROIRLTY </t>
  </si>
  <si>
    <t>RECOMMENDED RATE</t>
  </si>
  <si>
    <t>(In Rupees)</t>
  </si>
  <si>
    <t>1ST TGT PROFIT</t>
  </si>
  <si>
    <t>TOTAL PROFIT</t>
  </si>
  <si>
    <t xml:space="preserve">investment </t>
  </si>
  <si>
    <t xml:space="preserve">GRANULES </t>
  </si>
  <si>
    <t xml:space="preserve">CHENNPETRO </t>
  </si>
  <si>
    <r>
      <t xml:space="preserve">                    </t>
    </r>
    <r>
      <rPr>
        <b/>
        <sz val="24"/>
        <color theme="3" tint="-0.249977111117893"/>
        <rFont val="Times New Roman"/>
        <family val="1"/>
      </rPr>
      <t xml:space="preserve"> STOCK CASH TRACK SHEET</t>
    </r>
  </si>
  <si>
    <t>28 FEB 2019</t>
  </si>
  <si>
    <t>18  FEB 2019</t>
  </si>
  <si>
    <t>27 FEB 2019</t>
  </si>
  <si>
    <t>26 FEB 2019</t>
  </si>
  <si>
    <t>25 FEB 2019</t>
  </si>
  <si>
    <t>22 FEB 2019</t>
  </si>
  <si>
    <t>21 FEB 2019</t>
  </si>
  <si>
    <t>20 FEB 2019</t>
  </si>
  <si>
    <t>19 FEB 2019</t>
  </si>
  <si>
    <t>1 MAR 2019</t>
  </si>
  <si>
    <t xml:space="preserve">BHARATFORG </t>
  </si>
  <si>
    <t xml:space="preserve">AVANTIFEED </t>
  </si>
  <si>
    <t>5 MAR 2019</t>
  </si>
  <si>
    <t xml:space="preserve">DLF </t>
  </si>
  <si>
    <t xml:space="preserve">APOLLOHOSP </t>
  </si>
  <si>
    <t>6 MAR 2019</t>
  </si>
  <si>
    <t>7 MAR 2019</t>
  </si>
  <si>
    <t xml:space="preserve">IDEA </t>
  </si>
  <si>
    <t>8 MAR 2019</t>
  </si>
  <si>
    <t xml:space="preserve">TIRUMALCHM </t>
  </si>
  <si>
    <t xml:space="preserve">NCC </t>
  </si>
  <si>
    <t>11 MAR 2019</t>
  </si>
  <si>
    <t>12 MAR 2019</t>
  </si>
  <si>
    <t>13 MAR 2019</t>
  </si>
  <si>
    <t>14 MAR 2019</t>
  </si>
  <si>
    <t xml:space="preserve">ARVIND </t>
  </si>
  <si>
    <t>15 MAR 2019</t>
  </si>
  <si>
    <t>KEC</t>
  </si>
  <si>
    <t>18 MAR 2019</t>
  </si>
  <si>
    <t>19 MAR 2019</t>
  </si>
  <si>
    <t xml:space="preserve">JISLJALEQS </t>
  </si>
  <si>
    <t>20 MAR 2019</t>
  </si>
  <si>
    <t xml:space="preserve">GODREJPROP </t>
  </si>
  <si>
    <t>22 MAR 2019</t>
  </si>
  <si>
    <t xml:space="preserve">JETAIRWAYS </t>
  </si>
  <si>
    <t>25 MAR 2019</t>
  </si>
  <si>
    <t>26 MAR 2019</t>
  </si>
  <si>
    <t>27 MAR 2019</t>
  </si>
  <si>
    <t xml:space="preserve">ASIANPAINT </t>
  </si>
  <si>
    <t>28 MAR 2019</t>
  </si>
  <si>
    <t>29 MAR 2019</t>
  </si>
  <si>
    <t xml:space="preserve">KAJARIACER </t>
  </si>
  <si>
    <t xml:space="preserve">ICICIPRULI </t>
  </si>
  <si>
    <t>1 APR 2019</t>
  </si>
  <si>
    <t xml:space="preserve">january </t>
  </si>
  <si>
    <t xml:space="preserve">february </t>
  </si>
  <si>
    <t>March</t>
  </si>
  <si>
    <t>2 APR 2019</t>
  </si>
  <si>
    <t>3 APR 2019</t>
  </si>
  <si>
    <t>4 APR 2019</t>
  </si>
  <si>
    <t>ACCURACY</t>
  </si>
  <si>
    <t xml:space="preserve">January </t>
  </si>
  <si>
    <t>February</t>
  </si>
  <si>
    <t>5 APR 2019</t>
  </si>
  <si>
    <t xml:space="preserve">CANFINHOME </t>
  </si>
  <si>
    <t xml:space="preserve">BALRAMCHIN </t>
  </si>
  <si>
    <t xml:space="preserve">ORIENTELEC </t>
  </si>
  <si>
    <t xml:space="preserve">RELIANCE </t>
  </si>
  <si>
    <t>8 APR 2019</t>
  </si>
  <si>
    <t>9 APR 2019</t>
  </si>
  <si>
    <t>10 APR 2019</t>
  </si>
  <si>
    <t xml:space="preserve">IDFC </t>
  </si>
  <si>
    <t>11 APR 2019</t>
  </si>
  <si>
    <t xml:space="preserve">AUROPHARMA </t>
  </si>
  <si>
    <t>12 APR 2019</t>
  </si>
  <si>
    <t xml:space="preserve">DBL </t>
  </si>
  <si>
    <t xml:space="preserve">RETURN ON INVESTMENT ON 1st TGT </t>
  </si>
  <si>
    <t>15 APR 2019</t>
  </si>
  <si>
    <t>16 APR 2019</t>
  </si>
  <si>
    <t xml:space="preserve">INDUSINDBK </t>
  </si>
  <si>
    <t>18 APR 2019</t>
  </si>
  <si>
    <t>22 APR 2019</t>
  </si>
  <si>
    <t>23 APR 2019</t>
  </si>
  <si>
    <t>24 APR 2019</t>
  </si>
  <si>
    <t xml:space="preserve">HCLTECH 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</si>
  <si>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</si>
  <si>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</si>
  <si>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</si>
  <si>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</si>
  <si>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</si>
  <si>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</si>
  <si>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</si>
  <si>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>30 APR 2019</t>
  </si>
  <si>
    <t>2 MAY 2019</t>
  </si>
  <si>
    <t>3 MAY 2019</t>
  </si>
  <si>
    <t xml:space="preserve">NAUKRI </t>
  </si>
  <si>
    <t>58</t>
  </si>
  <si>
    <t>April</t>
  </si>
  <si>
    <t>6 MAY 2019</t>
  </si>
  <si>
    <t>7 MAY 2019</t>
  </si>
  <si>
    <t xml:space="preserve">POWERGRID </t>
  </si>
  <si>
    <t>8 MAY 2019</t>
  </si>
  <si>
    <t xml:space="preserve">BLUESTARCO </t>
  </si>
  <si>
    <t>9 MAY 2019</t>
  </si>
  <si>
    <t xml:space="preserve">JSWSTEEL </t>
  </si>
  <si>
    <t>10 MAY 2019</t>
  </si>
  <si>
    <t>13 MAY 2019</t>
  </si>
  <si>
    <t>14 MAY 2019</t>
  </si>
  <si>
    <t>15 MAY 2019</t>
  </si>
  <si>
    <t xml:space="preserve">EMAMILTD </t>
  </si>
  <si>
    <t>16 MAY 2019</t>
  </si>
  <si>
    <t>17 MAY 2019</t>
  </si>
  <si>
    <t>20 MAY 2019</t>
  </si>
  <si>
    <t xml:space="preserve">INFRATEL </t>
  </si>
  <si>
    <t>21 MAY 2019</t>
  </si>
  <si>
    <t>22 MAY 2019</t>
  </si>
  <si>
    <t>23 MAY 2019</t>
  </si>
  <si>
    <t xml:space="preserve">ADANIPORTS </t>
  </si>
  <si>
    <t>24 MAY 2019</t>
  </si>
  <si>
    <t>27 MAY 2019</t>
  </si>
  <si>
    <t>28 MAY 2019</t>
  </si>
  <si>
    <t>29 MAY 2019</t>
  </si>
  <si>
    <t>30 MAY 2019</t>
  </si>
  <si>
    <t>31 MAY 2019</t>
  </si>
  <si>
    <t>03 JUN 2019</t>
  </si>
  <si>
    <t>4 JUN 2019</t>
  </si>
  <si>
    <t>6 JUN 2019</t>
  </si>
  <si>
    <t>7 JUN 2019</t>
  </si>
  <si>
    <t>10 JUN 2019</t>
  </si>
  <si>
    <t>11 JUN 2019</t>
  </si>
  <si>
    <t>12 JUN 2019</t>
  </si>
  <si>
    <t xml:space="preserve">DCMSHRIRAM </t>
  </si>
  <si>
    <t>13 JUN 2019</t>
  </si>
  <si>
    <t>14 JUN 2019</t>
  </si>
  <si>
    <t>70</t>
  </si>
  <si>
    <t>MAY-2019</t>
  </si>
  <si>
    <t>APR-2019</t>
  </si>
  <si>
    <t>17 JUN 2019</t>
  </si>
  <si>
    <t>18 JUN 2019</t>
  </si>
  <si>
    <t xml:space="preserve">PIIND </t>
  </si>
  <si>
    <t>19 JUN 2019</t>
  </si>
  <si>
    <t>20 JUN 2019</t>
  </si>
  <si>
    <t>21 JUN 2019</t>
  </si>
  <si>
    <t>24 JUN 2019</t>
  </si>
  <si>
    <t xml:space="preserve">ADANIPOWER </t>
  </si>
  <si>
    <t>25 JUN 2019</t>
  </si>
  <si>
    <t>26 JUN 2019</t>
  </si>
  <si>
    <t>27 JUN 2019</t>
  </si>
  <si>
    <t>28 JUN 2019</t>
  </si>
  <si>
    <t>1 JUL 2019</t>
  </si>
  <si>
    <t>JUN-2019</t>
  </si>
  <si>
    <t>57</t>
  </si>
  <si>
    <t>2 JUL 2019</t>
  </si>
  <si>
    <t>3 JUL 2019</t>
  </si>
  <si>
    <t xml:space="preserve">GODREJCP </t>
  </si>
  <si>
    <t>4 JUL 2019</t>
  </si>
  <si>
    <t xml:space="preserve">EXIDEIND </t>
  </si>
  <si>
    <t>5 JUL 2019</t>
  </si>
  <si>
    <t>8 JUL 2019</t>
  </si>
  <si>
    <t>9 JUL 2019</t>
  </si>
  <si>
    <t>10 JUL 2019</t>
  </si>
  <si>
    <t>11 JUL 2019</t>
  </si>
  <si>
    <t xml:space="preserve">SBILIFE </t>
  </si>
  <si>
    <t xml:space="preserve">DCBBANK </t>
  </si>
  <si>
    <t>12 JUL 2019</t>
  </si>
  <si>
    <t xml:space="preserve">RELINFRA </t>
  </si>
  <si>
    <t>15 JUL 2019</t>
  </si>
  <si>
    <t xml:space="preserve">SUNPHARMA </t>
  </si>
  <si>
    <t>up to 200000+limit from jul-19</t>
  </si>
  <si>
    <t xml:space="preserve">Shares quatity as per scripts - Below 300 : 2000, Between 301 to 500 : 1000, Above 500 : 500 till jun-19 </t>
  </si>
  <si>
    <t>16 JUL 2019</t>
  </si>
  <si>
    <t>17 JUL 2019</t>
  </si>
  <si>
    <t>18 JUL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</si>
</sst>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</numFmts>
  <fonts count="41" x14ac:knownFonts="1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5" tint="-0.499984740745262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3" fillId="0" borderId="0"/>
    <xf numFmtId="9" fontId="30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168" fontId="20" fillId="8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8" fontId="0" fillId="9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22" fillId="0" borderId="12" xfId="1" applyNumberFormat="1" applyFont="1" applyFill="1" applyBorder="1" applyAlignment="1">
      <alignment horizontal="center"/>
    </xf>
    <xf numFmtId="0" fontId="0" fillId="0" borderId="0" xfId="0" applyFont="1"/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8" fontId="24" fillId="9" borderId="12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25" fillId="0" borderId="12" xfId="1" applyNumberFormat="1" applyFont="1" applyFill="1" applyBorder="1" applyAlignment="1">
      <alignment horizontal="center"/>
    </xf>
    <xf numFmtId="0" fontId="24" fillId="0" borderId="0" xfId="0" applyFont="1"/>
    <xf numFmtId="168" fontId="4" fillId="0" borderId="12" xfId="2" applyNumberFormat="1" applyFont="1" applyFill="1" applyBorder="1" applyAlignment="1">
      <alignment horizontal="center"/>
    </xf>
    <xf numFmtId="164" fontId="26" fillId="10" borderId="12" xfId="0" applyNumberFormat="1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167" fontId="26" fillId="10" borderId="13" xfId="0" applyNumberFormat="1" applyFont="1" applyFill="1" applyBorder="1" applyAlignment="1">
      <alignment horizontal="center"/>
    </xf>
    <xf numFmtId="167" fontId="26" fillId="10" borderId="14" xfId="0" applyNumberFormat="1" applyFont="1" applyFill="1" applyBorder="1" applyAlignment="1">
      <alignment horizontal="center"/>
    </xf>
    <xf numFmtId="167" fontId="26" fillId="10" borderId="15" xfId="0" applyNumberFormat="1" applyFont="1" applyFill="1" applyBorder="1" applyAlignment="1">
      <alignment horizontal="center"/>
    </xf>
    <xf numFmtId="168" fontId="27" fillId="10" borderId="12" xfId="0" applyNumberFormat="1" applyFont="1" applyFill="1" applyBorder="1" applyAlignment="1">
      <alignment horizont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164" fontId="19" fillId="11" borderId="12" xfId="0" applyNumberFormat="1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167" fontId="19" fillId="11" borderId="13" xfId="0" applyNumberFormat="1" applyFont="1" applyFill="1" applyBorder="1" applyAlignment="1">
      <alignment horizontal="center"/>
    </xf>
    <xf numFmtId="167" fontId="19" fillId="11" borderId="14" xfId="0" applyNumberFormat="1" applyFont="1" applyFill="1" applyBorder="1" applyAlignment="1">
      <alignment horizontal="center"/>
    </xf>
    <xf numFmtId="167" fontId="19" fillId="11" borderId="15" xfId="0" applyNumberFormat="1" applyFont="1" applyFill="1" applyBorder="1" applyAlignment="1">
      <alignment horizontal="center"/>
    </xf>
    <xf numFmtId="168" fontId="20" fillId="11" borderId="12" xfId="0" applyNumberFormat="1" applyFont="1" applyFill="1" applyBorder="1" applyAlignment="1">
      <alignment horizontal="center"/>
    </xf>
    <xf numFmtId="0" fontId="16" fillId="0" borderId="0" xfId="0" applyFont="1"/>
    <xf numFmtId="0" fontId="19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3" applyFont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2" fontId="9" fillId="5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11" borderId="0" xfId="0" applyFill="1"/>
    <xf numFmtId="9" fontId="16" fillId="0" borderId="0" xfId="0" applyNumberFormat="1" applyFont="1" applyAlignment="1">
      <alignment horizont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3" fillId="0" borderId="0" xfId="0" applyFont="1"/>
    <xf numFmtId="49" fontId="35" fillId="13" borderId="0" xfId="0" applyNumberFormat="1" applyFont="1" applyFill="1" applyBorder="1" applyAlignment="1">
      <alignment horizontal="center" vertical="center"/>
    </xf>
    <xf numFmtId="49" fontId="33" fillId="13" borderId="0" xfId="0" applyNumberFormat="1" applyFont="1" applyFill="1" applyBorder="1" applyAlignment="1">
      <alignment horizontal="center" vertical="center"/>
    </xf>
    <xf numFmtId="0" fontId="33" fillId="13" borderId="0" xfId="0" applyFont="1" applyFill="1" applyBorder="1" applyAlignment="1">
      <alignment horizontal="center"/>
    </xf>
    <xf numFmtId="0" fontId="33" fillId="13" borderId="0" xfId="0" applyNumberFormat="1" applyFont="1" applyFill="1" applyBorder="1" applyAlignment="1">
      <alignment horizontal="center"/>
    </xf>
    <xf numFmtId="2" fontId="33" fillId="13" borderId="0" xfId="0" applyNumberFormat="1" applyFont="1" applyFill="1" applyBorder="1" applyAlignment="1">
      <alignment horizontal="center"/>
    </xf>
    <xf numFmtId="2" fontId="35" fillId="13" borderId="0" xfId="0" applyNumberFormat="1" applyFont="1" applyFill="1" applyBorder="1" applyAlignment="1">
      <alignment horizontal="center"/>
    </xf>
    <xf numFmtId="168" fontId="36" fillId="0" borderId="0" xfId="1" applyNumberFormat="1" applyFont="1" applyFill="1" applyBorder="1" applyAlignment="1">
      <alignment horizontal="center"/>
    </xf>
    <xf numFmtId="0" fontId="33" fillId="13" borderId="0" xfId="0" applyFont="1" applyFill="1"/>
    <xf numFmtId="168" fontId="37" fillId="0" borderId="0" xfId="1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13" borderId="16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8" fontId="33" fillId="9" borderId="0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68" fontId="40" fillId="9" borderId="0" xfId="0" applyNumberFormat="1" applyFont="1" applyFill="1" applyBorder="1" applyAlignment="1">
      <alignment horizontal="center"/>
    </xf>
    <xf numFmtId="168" fontId="39" fillId="0" borderId="0" xfId="0" applyNumberFormat="1" applyFont="1" applyFill="1" applyBorder="1" applyAlignment="1">
      <alignment horizontal="center"/>
    </xf>
    <xf numFmtId="167" fontId="35" fillId="13" borderId="19" xfId="0" applyNumberFormat="1" applyFont="1" applyFill="1" applyBorder="1" applyAlignment="1">
      <alignment horizontal="center"/>
    </xf>
    <xf numFmtId="164" fontId="40" fillId="13" borderId="0" xfId="0" applyNumberFormat="1" applyFont="1" applyFill="1" applyBorder="1" applyAlignment="1">
      <alignment horizontal="center"/>
    </xf>
    <xf numFmtId="0" fontId="40" fillId="13" borderId="0" xfId="0" applyFont="1" applyFill="1" applyBorder="1" applyAlignment="1">
      <alignment horizontal="center"/>
    </xf>
    <xf numFmtId="0" fontId="35" fillId="13" borderId="0" xfId="0" applyFont="1" applyFill="1" applyBorder="1" applyAlignment="1">
      <alignment horizontal="center"/>
    </xf>
    <xf numFmtId="167" fontId="35" fillId="13" borderId="0" xfId="0" applyNumberFormat="1" applyFont="1" applyFill="1" applyBorder="1" applyAlignment="1">
      <alignment horizontal="center"/>
    </xf>
    <xf numFmtId="167" fontId="40" fillId="13" borderId="0" xfId="0" applyNumberFormat="1" applyFont="1" applyFill="1" applyBorder="1" applyAlignment="1">
      <alignment horizontal="center"/>
    </xf>
    <xf numFmtId="0" fontId="35" fillId="13" borderId="0" xfId="0" applyNumberFormat="1" applyFont="1" applyFill="1" applyBorder="1" applyAlignment="1">
      <alignment horizontal="center"/>
    </xf>
    <xf numFmtId="17" fontId="35" fillId="13" borderId="0" xfId="0" applyNumberFormat="1" applyFont="1" applyFill="1" applyBorder="1" applyAlignment="1">
      <alignment horizontal="center"/>
    </xf>
    <xf numFmtId="9" fontId="35" fillId="13" borderId="0" xfId="0" applyNumberFormat="1" applyFont="1" applyFill="1" applyBorder="1" applyAlignment="1">
      <alignment horizontal="center"/>
    </xf>
    <xf numFmtId="164" fontId="40" fillId="13" borderId="16" xfId="0" applyNumberFormat="1" applyFont="1" applyFill="1" applyBorder="1" applyAlignment="1">
      <alignment horizontal="center"/>
    </xf>
    <xf numFmtId="0" fontId="40" fillId="13" borderId="16" xfId="0" applyFont="1" applyFill="1" applyBorder="1" applyAlignment="1">
      <alignment horizontal="center"/>
    </xf>
    <xf numFmtId="167" fontId="35" fillId="13" borderId="17" xfId="0" applyNumberFormat="1" applyFont="1" applyFill="1" applyBorder="1" applyAlignment="1">
      <alignment horizontal="center"/>
    </xf>
    <xf numFmtId="167" fontId="40" fillId="13" borderId="18" xfId="0" applyNumberFormat="1" applyFont="1" applyFill="1" applyBorder="1" applyAlignment="1">
      <alignment horizontal="center"/>
    </xf>
    <xf numFmtId="167" fontId="40" fillId="13" borderId="19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/>
    </xf>
    <xf numFmtId="0" fontId="28" fillId="11" borderId="0" xfId="0" applyFont="1" applyFill="1" applyAlignment="1">
      <alignment horizontal="center"/>
    </xf>
    <xf numFmtId="0" fontId="0" fillId="0" borderId="0" xfId="0" applyAlignment="1"/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</cellXfs>
  <cellStyles count="4">
    <cellStyle name="Excel Built-in Normal" xfId="1"/>
    <cellStyle name="Excel Built-in Normal 2" xfId="2"/>
    <cellStyle name="Normal" xfId="0" builtinId="0"/>
    <cellStyle name="Percent" xfId="3" builtinId="5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29518496287518"/>
          <c:y val="0.21009431458203981"/>
          <c:w val="0.71416101432394863"/>
          <c:h val="0.44784461610167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statement'!$B$3:$B$15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statement'!$C$3:$C$15</c:f>
              <c:numCache>
                <c:formatCode>General</c:formatCode>
                <c:ptCount val="13"/>
                <c:pt idx="0">
                  <c:v>83275</c:v>
                </c:pt>
                <c:pt idx="1">
                  <c:v>91850</c:v>
                </c:pt>
                <c:pt idx="2">
                  <c:v>92549</c:v>
                </c:pt>
                <c:pt idx="3">
                  <c:v>87395</c:v>
                </c:pt>
                <c:pt idx="4">
                  <c:v>101179</c:v>
                </c:pt>
                <c:pt idx="5">
                  <c:v>117981</c:v>
                </c:pt>
                <c:pt idx="6">
                  <c:v>72507</c:v>
                </c:pt>
                <c:pt idx="7">
                  <c:v>85934</c:v>
                </c:pt>
                <c:pt idx="8">
                  <c:v>63911</c:v>
                </c:pt>
                <c:pt idx="9">
                  <c:v>236590</c:v>
                </c:pt>
                <c:pt idx="10">
                  <c:v>282350</c:v>
                </c:pt>
                <c:pt idx="11">
                  <c:v>265150</c:v>
                </c:pt>
                <c:pt idx="12">
                  <c:v>369725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12384"/>
        <c:axId val="80396672"/>
      </c:barChart>
      <c:catAx>
        <c:axId val="99712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0396672"/>
        <c:crosses val="autoZero"/>
        <c:auto val="1"/>
        <c:lblAlgn val="ctr"/>
        <c:lblOffset val="100"/>
        <c:noMultiLvlLbl val="0"/>
      </c:catAx>
      <c:valAx>
        <c:axId val="803966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971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statement'!$D$3:$D$15</c:f>
              <c:numCache>
                <c:formatCode>0%</c:formatCode>
                <c:ptCount val="13"/>
                <c:pt idx="0">
                  <c:v>0.83274999999999999</c:v>
                </c:pt>
                <c:pt idx="1">
                  <c:v>0.91849999999999998</c:v>
                </c:pt>
                <c:pt idx="2">
                  <c:v>0.92549000000000003</c:v>
                </c:pt>
                <c:pt idx="3">
                  <c:v>0.87395</c:v>
                </c:pt>
                <c:pt idx="4">
                  <c:v>1.01179</c:v>
                </c:pt>
                <c:pt idx="5">
                  <c:v>1.17981</c:v>
                </c:pt>
                <c:pt idx="6">
                  <c:v>0.72506999999999999</c:v>
                </c:pt>
                <c:pt idx="7">
                  <c:v>0.85933999999999999</c:v>
                </c:pt>
                <c:pt idx="8">
                  <c:v>0.63910999999999996</c:v>
                </c:pt>
                <c:pt idx="9">
                  <c:v>2.3658999999999999</c:v>
                </c:pt>
                <c:pt idx="10">
                  <c:v>2.8235000000000001</c:v>
                </c:pt>
                <c:pt idx="11">
                  <c:v>2.6515</c:v>
                </c:pt>
                <c:pt idx="12">
                  <c:v>3.6972499999999999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21248"/>
        <c:axId val="80422784"/>
      </c:lineChart>
      <c:catAx>
        <c:axId val="8042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80422784"/>
        <c:crosses val="autoZero"/>
        <c:auto val="1"/>
        <c:lblAlgn val="ctr"/>
        <c:lblOffset val="100"/>
        <c:noMultiLvlLbl val="0"/>
      </c:catAx>
      <c:valAx>
        <c:axId val="80422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42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754053416113279"/>
          <c:y val="0.3573859181833739"/>
          <c:w val="0.75149420867591432"/>
          <c:h val="0.39547171353199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invertIfNegative val="0"/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0.72</c:v>
                </c:pt>
                <c:pt idx="1">
                  <c:v>0.81</c:v>
                </c:pt>
                <c:pt idx="2">
                  <c:v>0.84</c:v>
                </c:pt>
                <c:pt idx="3">
                  <c:v>0.90569999999999995</c:v>
                </c:pt>
                <c:pt idx="4">
                  <c:v>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0592"/>
        <c:axId val="80432128"/>
      </c:barChart>
      <c:catAx>
        <c:axId val="8043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80432128"/>
        <c:crosses val="autoZero"/>
        <c:auto val="1"/>
        <c:lblAlgn val="ctr"/>
        <c:lblOffset val="100"/>
        <c:noMultiLvlLbl val="0"/>
      </c:catAx>
      <c:valAx>
        <c:axId val="80432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43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statement'!$B$33:$B$36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statement'!$C$33:$C$37</c:f>
              <c:numCache>
                <c:formatCode>General</c:formatCode>
                <c:ptCount val="5"/>
                <c:pt idx="0">
                  <c:v>63911</c:v>
                </c:pt>
                <c:pt idx="1">
                  <c:v>78315</c:v>
                </c:pt>
                <c:pt idx="2">
                  <c:v>125450</c:v>
                </c:pt>
                <c:pt idx="3">
                  <c:v>142950</c:v>
                </c:pt>
                <c:pt idx="4">
                  <c:v>154475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584704"/>
        <c:axId val="80586240"/>
        <c:axId val="0"/>
      </c:bar3DChart>
      <c:catAx>
        <c:axId val="8058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80586240"/>
        <c:crosses val="autoZero"/>
        <c:auto val="1"/>
        <c:lblAlgn val="ctr"/>
        <c:lblOffset val="100"/>
        <c:noMultiLvlLbl val="0"/>
      </c:catAx>
      <c:valAx>
        <c:axId val="80586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058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0.63910999999999996</c:v>
                </c:pt>
                <c:pt idx="1">
                  <c:v>0.78315000000000001</c:v>
                </c:pt>
                <c:pt idx="2">
                  <c:v>1.2544999999999999</c:v>
                </c:pt>
                <c:pt idx="3">
                  <c:v>1.4295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603008"/>
        <c:axId val="80604544"/>
      </c:lineChart>
      <c:catAx>
        <c:axId val="80603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0604544"/>
        <c:crosses val="autoZero"/>
        <c:auto val="1"/>
        <c:lblAlgn val="ctr"/>
        <c:lblOffset val="100"/>
        <c:noMultiLvlLbl val="0"/>
      </c:catAx>
      <c:valAx>
        <c:axId val="806045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8060300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3</xdr:col>
      <xdr:colOff>357696</xdr:colOff>
      <xdr:row>1</xdr:row>
      <xdr:rowOff>910631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564563" cy="110113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15</xdr:row>
      <xdr:rowOff>190499</xdr:rowOff>
    </xdr:from>
    <xdr:to>
      <xdr:col>5</xdr:col>
      <xdr:colOff>419100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16</xdr:row>
      <xdr:rowOff>9524</xdr:rowOff>
    </xdr:from>
    <xdr:to>
      <xdr:col>14</xdr:col>
      <xdr:colOff>571500</xdr:colOff>
      <xdr:row>28</xdr:row>
      <xdr:rowOff>19049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</xdr:colOff>
      <xdr:row>3</xdr:row>
      <xdr:rowOff>21166</xdr:rowOff>
    </xdr:from>
    <xdr:to>
      <xdr:col>12</xdr:col>
      <xdr:colOff>349250</xdr:colOff>
      <xdr:row>12</xdr:row>
      <xdr:rowOff>179916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116418</xdr:colOff>
      <xdr:row>37</xdr:row>
      <xdr:rowOff>158751</xdr:rowOff>
    </xdr:from>
    <xdr:to>
      <xdr:col>3</xdr:col>
      <xdr:colOff>941918</xdr:colOff>
      <xdr:row>48</xdr:row>
      <xdr:rowOff>169334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476249</xdr:colOff>
      <xdr:row>38</xdr:row>
      <xdr:rowOff>21166</xdr:rowOff>
    </xdr:from>
    <xdr:to>
      <xdr:col>9</xdr:col>
      <xdr:colOff>380998</xdr:colOff>
      <xdr:row>48</xdr:row>
      <xdr:rowOff>169332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1</xdr:row>
      <xdr:rowOff>50152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4425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7172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95"/>
  <sheetViews>
    <sheetView tabSelected="1" zoomScale="90" zoomScaleNormal="90" workbookViewId="0">
      <selection activeCell="A10" sqref="A10"/>
    </sheetView>
  </sheetViews>
  <sheetFormatPr defaultRowHeight="15" x14ac:dyDescent="0.25"/>
  <cols>
    <col min="1" max="1" width="13.7109375" bestFit="1" customWidth="1"/>
    <col min="2" max="2" width="19.5703125" bestFit="1" customWidth="1"/>
    <col min="3" max="3" width="15" bestFit="1" customWidth="1"/>
    <col min="4" max="4" width="11.140625" bestFit="1" customWidth="1"/>
    <col min="5" max="5" width="22.140625" bestFit="1" customWidth="1"/>
    <col min="6" max="6" width="11.140625" bestFit="1" customWidth="1"/>
    <col min="7" max="7" width="24.28515625" bestFit="1" customWidth="1"/>
    <col min="8" max="8" width="9.28515625" bestFit="1" customWidth="1"/>
    <col min="9" max="9" width="17.28515625" bestFit="1" customWidth="1"/>
    <col min="10" max="10" width="22.28515625" bestFit="1" customWidth="1"/>
    <col min="11" max="11" width="13.5703125" bestFit="1" customWidth="1"/>
    <col min="12" max="12" width="15" bestFit="1" customWidth="1"/>
    <col min="13" max="13" width="12.28515625" bestFit="1" customWidth="1"/>
  </cols>
  <sheetData>
    <row r="1" spans="1:12" x14ac:dyDescent="0.25">
      <c r="A1" s="139" t="s">
        <v>681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73.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x14ac:dyDescent="0.25">
      <c r="A3" s="140" t="s">
        <v>1</v>
      </c>
      <c r="B3" s="140" t="s">
        <v>2</v>
      </c>
      <c r="C3" s="140" t="s">
        <v>3</v>
      </c>
      <c r="D3" s="141" t="s">
        <v>4</v>
      </c>
      <c r="E3" s="141" t="s">
        <v>674</v>
      </c>
      <c r="F3" s="142" t="s">
        <v>5</v>
      </c>
      <c r="G3" s="142"/>
      <c r="H3" s="142"/>
      <c r="I3" s="142" t="s">
        <v>6</v>
      </c>
      <c r="J3" s="142"/>
      <c r="K3" s="142"/>
      <c r="L3" s="90" t="s">
        <v>7</v>
      </c>
    </row>
    <row r="4" spans="1:12" x14ac:dyDescent="0.25">
      <c r="A4" s="140"/>
      <c r="B4" s="140"/>
      <c r="C4" s="140"/>
      <c r="D4" s="141"/>
      <c r="E4" s="141"/>
      <c r="F4" s="90" t="s">
        <v>8</v>
      </c>
      <c r="G4" s="90" t="s">
        <v>9</v>
      </c>
      <c r="H4" s="90" t="s">
        <v>10</v>
      </c>
      <c r="I4" s="90" t="s">
        <v>11</v>
      </c>
      <c r="J4" s="90" t="s">
        <v>12</v>
      </c>
      <c r="K4" s="90" t="s">
        <v>13</v>
      </c>
      <c r="L4" s="90" t="s">
        <v>675</v>
      </c>
    </row>
    <row r="5" spans="1:12" ht="15.75" x14ac:dyDescent="0.25">
      <c r="A5" s="88" t="s">
        <v>678</v>
      </c>
      <c r="B5" s="88" t="s">
        <v>840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75" x14ac:dyDescent="0.25">
      <c r="A6" s="138" t="s">
        <v>841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x14ac:dyDescent="0.25">
      <c r="A7" s="89"/>
      <c r="B7" s="89"/>
      <c r="C7" s="89"/>
      <c r="D7" s="8"/>
      <c r="E7" s="8"/>
      <c r="F7" s="89"/>
      <c r="G7" s="89"/>
      <c r="H7" s="89"/>
      <c r="I7" s="89"/>
      <c r="J7" s="89"/>
      <c r="K7" s="89"/>
      <c r="L7" s="89"/>
    </row>
    <row r="8" spans="1:12" s="100" customFormat="1" ht="14.25" x14ac:dyDescent="0.2">
      <c r="A8" s="102"/>
      <c r="B8" s="103"/>
      <c r="C8" s="103"/>
      <c r="D8" s="104"/>
      <c r="E8" s="104"/>
      <c r="F8" s="130">
        <v>43647</v>
      </c>
      <c r="G8" s="103"/>
      <c r="H8" s="103"/>
      <c r="I8" s="105"/>
      <c r="J8" s="105"/>
      <c r="K8" s="105"/>
      <c r="L8" s="105"/>
    </row>
    <row r="9" spans="1:12" s="100" customFormat="1" ht="14.25" x14ac:dyDescent="0.2"/>
    <row r="10" spans="1:12" s="100" customFormat="1" x14ac:dyDescent="0.25">
      <c r="A10" s="95" t="s">
        <v>844</v>
      </c>
      <c r="B10" s="96" t="s">
        <v>243</v>
      </c>
      <c r="C10" s="97" t="s">
        <v>14</v>
      </c>
      <c r="D10" s="137">
        <f>200000/E10</f>
        <v>129.87012987012986</v>
      </c>
      <c r="E10" s="98">
        <v>1540</v>
      </c>
      <c r="F10" s="97">
        <v>1540</v>
      </c>
      <c r="G10" s="97">
        <v>0</v>
      </c>
      <c r="H10" s="97">
        <v>0</v>
      </c>
      <c r="I10" s="99">
        <f t="shared" ref="I10" si="0">SUM(F10-E10)*D10</f>
        <v>0</v>
      </c>
      <c r="J10" s="97">
        <v>0</v>
      </c>
      <c r="K10" s="97">
        <f>SUM(H10-G10)*D10</f>
        <v>0</v>
      </c>
      <c r="L10" s="99">
        <f t="shared" ref="L10" si="1">SUM(I10:K10)</f>
        <v>0</v>
      </c>
    </row>
    <row r="11" spans="1:12" s="100" customFormat="1" x14ac:dyDescent="0.25">
      <c r="A11" s="95" t="s">
        <v>844</v>
      </c>
      <c r="B11" s="96" t="s">
        <v>24</v>
      </c>
      <c r="C11" s="97" t="s">
        <v>14</v>
      </c>
      <c r="D11" s="137">
        <f>200000/E11</f>
        <v>216.21621621621622</v>
      </c>
      <c r="E11" s="98">
        <v>925</v>
      </c>
      <c r="F11" s="97">
        <v>915</v>
      </c>
      <c r="G11" s="97">
        <v>0</v>
      </c>
      <c r="H11" s="97">
        <v>0</v>
      </c>
      <c r="I11" s="99">
        <f t="shared" ref="I11" si="2">SUM(F11-E11)*D11</f>
        <v>-2162.1621621621621</v>
      </c>
      <c r="J11" s="97">
        <v>0</v>
      </c>
      <c r="K11" s="97">
        <f>SUM(H11-G11)*D11</f>
        <v>0</v>
      </c>
      <c r="L11" s="99">
        <f t="shared" ref="L11" si="3">SUM(I11:K11)</f>
        <v>-2162.1621621621621</v>
      </c>
    </row>
    <row r="12" spans="1:12" s="100" customFormat="1" x14ac:dyDescent="0.25">
      <c r="A12" s="95" t="s">
        <v>843</v>
      </c>
      <c r="B12" s="96" t="s">
        <v>243</v>
      </c>
      <c r="C12" s="97" t="s">
        <v>14</v>
      </c>
      <c r="D12" s="137">
        <f>200000/E12</f>
        <v>131.57894736842104</v>
      </c>
      <c r="E12" s="98">
        <v>1520</v>
      </c>
      <c r="F12" s="97">
        <v>1530</v>
      </c>
      <c r="G12" s="97">
        <v>1540</v>
      </c>
      <c r="H12" s="97">
        <v>1545</v>
      </c>
      <c r="I12" s="99">
        <f t="shared" ref="I12" si="4">SUM(F12-E12)*D12</f>
        <v>1315.7894736842104</v>
      </c>
      <c r="J12" s="97">
        <f>SUM(G12-F12)*D12</f>
        <v>1315.7894736842104</v>
      </c>
      <c r="K12" s="97">
        <f>SUM(H12-G12)*D12</f>
        <v>657.8947368421052</v>
      </c>
      <c r="L12" s="99">
        <f t="shared" ref="L12" si="5">SUM(I12:K12)</f>
        <v>3289.4736842105258</v>
      </c>
    </row>
    <row r="13" spans="1:12" s="100" customFormat="1" x14ac:dyDescent="0.25">
      <c r="A13" s="95" t="s">
        <v>843</v>
      </c>
      <c r="B13" s="96" t="s">
        <v>281</v>
      </c>
      <c r="C13" s="97" t="s">
        <v>14</v>
      </c>
      <c r="D13" s="137">
        <f>200000/E13</f>
        <v>400</v>
      </c>
      <c r="E13" s="98">
        <v>500</v>
      </c>
      <c r="F13" s="97">
        <v>505</v>
      </c>
      <c r="G13" s="97">
        <v>0</v>
      </c>
      <c r="H13" s="97">
        <v>0</v>
      </c>
      <c r="I13" s="99">
        <f t="shared" ref="I13" si="6">SUM(F13-E13)*D13</f>
        <v>2000</v>
      </c>
      <c r="J13" s="97">
        <v>0</v>
      </c>
      <c r="K13" s="97">
        <f>SUM(H13-G13)*D13</f>
        <v>0</v>
      </c>
      <c r="L13" s="99">
        <f t="shared" ref="L13" si="7">SUM(I13:K13)</f>
        <v>2000</v>
      </c>
    </row>
    <row r="14" spans="1:12" s="100" customFormat="1" x14ac:dyDescent="0.25">
      <c r="A14" s="95" t="s">
        <v>843</v>
      </c>
      <c r="B14" s="96" t="s">
        <v>71</v>
      </c>
      <c r="C14" s="97" t="s">
        <v>14</v>
      </c>
      <c r="D14" s="137">
        <f>200000/E14</f>
        <v>124.22360248447205</v>
      </c>
      <c r="E14" s="98">
        <v>1610</v>
      </c>
      <c r="F14" s="97">
        <v>1595</v>
      </c>
      <c r="G14" s="97">
        <v>0</v>
      </c>
      <c r="H14" s="97">
        <v>0</v>
      </c>
      <c r="I14" s="99">
        <f t="shared" ref="I14" si="8">SUM(F14-E14)*D14</f>
        <v>-1863.3540372670809</v>
      </c>
      <c r="J14" s="97">
        <v>0</v>
      </c>
      <c r="K14" s="97">
        <f>SUM(H14-G14)*D14</f>
        <v>0</v>
      </c>
      <c r="L14" s="99">
        <f t="shared" ref="L14" si="9">SUM(I14:K14)</f>
        <v>-1863.3540372670809</v>
      </c>
    </row>
    <row r="15" spans="1:12" s="100" customFormat="1" x14ac:dyDescent="0.25">
      <c r="A15" s="95" t="s">
        <v>842</v>
      </c>
      <c r="B15" s="96" t="s">
        <v>101</v>
      </c>
      <c r="C15" s="97" t="s">
        <v>14</v>
      </c>
      <c r="D15" s="137">
        <f t="shared" ref="D15:D49" si="10">200000/E15</f>
        <v>137.93103448275863</v>
      </c>
      <c r="E15" s="98">
        <v>1450</v>
      </c>
      <c r="F15" s="97">
        <v>1460</v>
      </c>
      <c r="G15" s="97">
        <v>1470</v>
      </c>
      <c r="H15" s="97">
        <v>0</v>
      </c>
      <c r="I15" s="99">
        <f t="shared" ref="I15" si="11">SUM(F15-E15)*D15</f>
        <v>1379.3103448275863</v>
      </c>
      <c r="J15" s="97">
        <f>SUM(G15-F15)*D15</f>
        <v>1379.3103448275863</v>
      </c>
      <c r="K15" s="97">
        <v>0</v>
      </c>
      <c r="L15" s="99">
        <f t="shared" ref="L15" si="12">SUM(I15:K15)</f>
        <v>2758.6206896551726</v>
      </c>
    </row>
    <row r="16" spans="1:12" s="100" customFormat="1" x14ac:dyDescent="0.25">
      <c r="A16" s="95" t="s">
        <v>842</v>
      </c>
      <c r="B16" s="96" t="s">
        <v>71</v>
      </c>
      <c r="C16" s="97" t="s">
        <v>14</v>
      </c>
      <c r="D16" s="137">
        <f t="shared" si="10"/>
        <v>125</v>
      </c>
      <c r="E16" s="98">
        <v>1600</v>
      </c>
      <c r="F16" s="97">
        <v>1610</v>
      </c>
      <c r="G16" s="97">
        <v>1619.9</v>
      </c>
      <c r="H16" s="97">
        <v>0</v>
      </c>
      <c r="I16" s="99">
        <f t="shared" ref="I16" si="13">SUM(F16-E16)*D16</f>
        <v>1250</v>
      </c>
      <c r="J16" s="97">
        <f>SUM(G16-F16)*D16</f>
        <v>1237.5000000000114</v>
      </c>
      <c r="K16" s="97">
        <v>0</v>
      </c>
      <c r="L16" s="99">
        <f t="shared" ref="L16" si="14">SUM(I16:K16)</f>
        <v>2487.5000000000114</v>
      </c>
    </row>
    <row r="17" spans="1:12" s="100" customFormat="1" x14ac:dyDescent="0.25">
      <c r="A17" s="95" t="s">
        <v>842</v>
      </c>
      <c r="B17" s="96" t="s">
        <v>281</v>
      </c>
      <c r="C17" s="97" t="s">
        <v>14</v>
      </c>
      <c r="D17" s="137">
        <f t="shared" si="10"/>
        <v>404.04040404040404</v>
      </c>
      <c r="E17" s="98">
        <v>495</v>
      </c>
      <c r="F17" s="97">
        <v>498.35</v>
      </c>
      <c r="G17" s="97">
        <v>0</v>
      </c>
      <c r="H17" s="97">
        <v>0</v>
      </c>
      <c r="I17" s="99">
        <f t="shared" ref="I17" si="15">SUM(F17-E17)*D17</f>
        <v>1353.5353535353627</v>
      </c>
      <c r="J17" s="97">
        <v>0</v>
      </c>
      <c r="K17" s="97">
        <v>0</v>
      </c>
      <c r="L17" s="99">
        <f t="shared" ref="L17" si="16">SUM(I17:K17)</f>
        <v>1353.5353535353627</v>
      </c>
    </row>
    <row r="18" spans="1:12" s="100" customFormat="1" x14ac:dyDescent="0.25">
      <c r="A18" s="95" t="s">
        <v>842</v>
      </c>
      <c r="B18" s="96" t="s">
        <v>97</v>
      </c>
      <c r="C18" s="97" t="s">
        <v>14</v>
      </c>
      <c r="D18" s="137">
        <f t="shared" si="10"/>
        <v>340.71550255536624</v>
      </c>
      <c r="E18" s="98">
        <v>587</v>
      </c>
      <c r="F18" s="97">
        <v>580</v>
      </c>
      <c r="G18" s="97">
        <v>0</v>
      </c>
      <c r="H18" s="97">
        <v>0</v>
      </c>
      <c r="I18" s="99">
        <f t="shared" ref="I18" si="17">SUM(F18-E18)*D18</f>
        <v>-2385.0085178875638</v>
      </c>
      <c r="J18" s="97">
        <v>0</v>
      </c>
      <c r="K18" s="97">
        <v>0</v>
      </c>
      <c r="L18" s="99">
        <f t="shared" ref="L18" si="18">SUM(I18:K18)</f>
        <v>-2385.0085178875638</v>
      </c>
    </row>
    <row r="19" spans="1:12" s="100" customFormat="1" x14ac:dyDescent="0.25">
      <c r="A19" s="95" t="s">
        <v>838</v>
      </c>
      <c r="B19" s="96" t="s">
        <v>839</v>
      </c>
      <c r="C19" s="97" t="s">
        <v>14</v>
      </c>
      <c r="D19" s="137">
        <f t="shared" si="10"/>
        <v>473.93364928909955</v>
      </c>
      <c r="E19" s="98">
        <v>422</v>
      </c>
      <c r="F19" s="97">
        <v>426</v>
      </c>
      <c r="G19" s="97">
        <v>0</v>
      </c>
      <c r="H19" s="97">
        <v>0</v>
      </c>
      <c r="I19" s="99">
        <f t="shared" ref="I19" si="19">SUM(F19-E19)*D19</f>
        <v>1895.7345971563982</v>
      </c>
      <c r="J19" s="97">
        <v>0</v>
      </c>
      <c r="K19" s="97">
        <v>0</v>
      </c>
      <c r="L19" s="99">
        <f t="shared" ref="L19" si="20">SUM(I19:K19)</f>
        <v>1895.7345971563982</v>
      </c>
    </row>
    <row r="20" spans="1:12" s="100" customFormat="1" x14ac:dyDescent="0.25">
      <c r="A20" s="95" t="s">
        <v>838</v>
      </c>
      <c r="B20" s="96" t="s">
        <v>670</v>
      </c>
      <c r="C20" s="97" t="s">
        <v>14</v>
      </c>
      <c r="D20" s="137">
        <f t="shared" si="10"/>
        <v>1666.6666666666667</v>
      </c>
      <c r="E20" s="98">
        <v>120</v>
      </c>
      <c r="F20" s="97">
        <v>121</v>
      </c>
      <c r="G20" s="97">
        <v>121.9</v>
      </c>
      <c r="H20" s="97">
        <v>782</v>
      </c>
      <c r="I20" s="99">
        <f t="shared" ref="I20" si="21">SUM(F20-E20)*D20</f>
        <v>1666.6666666666667</v>
      </c>
      <c r="J20" s="97">
        <f>SUM(G20-F20)*D20</f>
        <v>1500.0000000000095</v>
      </c>
      <c r="K20" s="97">
        <v>0</v>
      </c>
      <c r="L20" s="99">
        <f t="shared" ref="L20" si="22">SUM(I20:K20)</f>
        <v>3166.6666666666761</v>
      </c>
    </row>
    <row r="21" spans="1:12" s="100" customFormat="1" x14ac:dyDescent="0.25">
      <c r="A21" s="95" t="s">
        <v>836</v>
      </c>
      <c r="B21" s="96" t="s">
        <v>834</v>
      </c>
      <c r="C21" s="97" t="s">
        <v>14</v>
      </c>
      <c r="D21" s="137">
        <f t="shared" si="10"/>
        <v>262.46719160104988</v>
      </c>
      <c r="E21" s="98">
        <v>762</v>
      </c>
      <c r="F21" s="97">
        <v>767</v>
      </c>
      <c r="G21" s="97">
        <v>775</v>
      </c>
      <c r="H21" s="97">
        <v>782</v>
      </c>
      <c r="I21" s="99">
        <f t="shared" ref="I21:I26" si="23">SUM(F21-E21)*D21</f>
        <v>1312.3359580052493</v>
      </c>
      <c r="J21" s="97">
        <f>SUM(G21-F21)*D21</f>
        <v>2099.737532808399</v>
      </c>
      <c r="K21" s="97">
        <f>SUM(H21-G21)*D21</f>
        <v>1837.2703412073492</v>
      </c>
      <c r="L21" s="99">
        <f t="shared" ref="L21" si="24">SUM(I21:K21)</f>
        <v>5249.3438320209971</v>
      </c>
    </row>
    <row r="22" spans="1:12" s="100" customFormat="1" x14ac:dyDescent="0.25">
      <c r="A22" s="95" t="s">
        <v>836</v>
      </c>
      <c r="B22" s="96" t="s">
        <v>737</v>
      </c>
      <c r="C22" s="97" t="s">
        <v>14</v>
      </c>
      <c r="D22" s="137">
        <f t="shared" si="10"/>
        <v>1282.051282051282</v>
      </c>
      <c r="E22" s="98">
        <v>156</v>
      </c>
      <c r="F22" s="97">
        <v>157</v>
      </c>
      <c r="G22" s="97">
        <v>158</v>
      </c>
      <c r="H22" s="97">
        <v>159</v>
      </c>
      <c r="I22" s="99">
        <f t="shared" si="23"/>
        <v>1282.051282051282</v>
      </c>
      <c r="J22" s="97">
        <f>SUM(G22-F22)*D22</f>
        <v>1282.051282051282</v>
      </c>
      <c r="K22" s="97">
        <f>SUM(H22-G22)*D22</f>
        <v>1282.051282051282</v>
      </c>
      <c r="L22" s="99">
        <f t="shared" ref="L22" si="25">SUM(I22:K22)</f>
        <v>3846.1538461538457</v>
      </c>
    </row>
    <row r="23" spans="1:12" s="100" customFormat="1" x14ac:dyDescent="0.25">
      <c r="A23" s="95" t="s">
        <v>836</v>
      </c>
      <c r="B23" s="96" t="s">
        <v>837</v>
      </c>
      <c r="C23" s="97" t="s">
        <v>14</v>
      </c>
      <c r="D23" s="137">
        <f t="shared" si="10"/>
        <v>3738.3177570093458</v>
      </c>
      <c r="E23" s="98">
        <v>53.5</v>
      </c>
      <c r="F23" s="97">
        <v>53.5</v>
      </c>
      <c r="G23" s="97">
        <v>0</v>
      </c>
      <c r="H23" s="97">
        <v>0</v>
      </c>
      <c r="I23" s="99">
        <f t="shared" si="23"/>
        <v>0</v>
      </c>
      <c r="J23" s="97">
        <v>0</v>
      </c>
      <c r="K23" s="97">
        <f>SUM(H23-G23)*D23</f>
        <v>0</v>
      </c>
      <c r="L23" s="99">
        <f t="shared" ref="L23" si="26">SUM(I23:K23)</f>
        <v>0</v>
      </c>
    </row>
    <row r="24" spans="1:12" s="100" customFormat="1" x14ac:dyDescent="0.25">
      <c r="A24" s="95" t="s">
        <v>836</v>
      </c>
      <c r="B24" s="96" t="s">
        <v>243</v>
      </c>
      <c r="C24" s="97" t="s">
        <v>14</v>
      </c>
      <c r="D24" s="137">
        <f t="shared" si="10"/>
        <v>134.2281879194631</v>
      </c>
      <c r="E24" s="98">
        <v>1490</v>
      </c>
      <c r="F24" s="97">
        <v>1480</v>
      </c>
      <c r="G24" s="97">
        <v>0</v>
      </c>
      <c r="H24" s="97">
        <v>0</v>
      </c>
      <c r="I24" s="99">
        <f t="shared" si="23"/>
        <v>-1342.2818791946311</v>
      </c>
      <c r="J24" s="97">
        <v>0</v>
      </c>
      <c r="K24" s="97">
        <f>SUM(H24-G24)*D24</f>
        <v>0</v>
      </c>
      <c r="L24" s="99">
        <f t="shared" ref="L24" si="27">SUM(I24:K24)</f>
        <v>-1342.2818791946311</v>
      </c>
    </row>
    <row r="25" spans="1:12" s="100" customFormat="1" x14ac:dyDescent="0.25">
      <c r="A25" s="95" t="s">
        <v>836</v>
      </c>
      <c r="B25" s="96" t="s">
        <v>723</v>
      </c>
      <c r="C25" s="97" t="s">
        <v>14</v>
      </c>
      <c r="D25" s="137">
        <f t="shared" si="10"/>
        <v>349.65034965034965</v>
      </c>
      <c r="E25" s="98">
        <v>572</v>
      </c>
      <c r="F25" s="97">
        <v>569</v>
      </c>
      <c r="G25" s="97">
        <v>0</v>
      </c>
      <c r="H25" s="97">
        <v>0</v>
      </c>
      <c r="I25" s="99">
        <f t="shared" si="23"/>
        <v>-1048.951048951049</v>
      </c>
      <c r="J25" s="97">
        <v>0</v>
      </c>
      <c r="K25" s="97">
        <f>SUM(H25-G25)*D25</f>
        <v>0</v>
      </c>
      <c r="L25" s="99">
        <f t="shared" ref="L25" si="28">SUM(I25:K25)</f>
        <v>-1048.951048951049</v>
      </c>
    </row>
    <row r="26" spans="1:12" s="100" customFormat="1" x14ac:dyDescent="0.25">
      <c r="A26" s="95" t="s">
        <v>833</v>
      </c>
      <c r="B26" s="96" t="s">
        <v>737</v>
      </c>
      <c r="C26" s="97" t="s">
        <v>14</v>
      </c>
      <c r="D26" s="137">
        <f t="shared" si="10"/>
        <v>1307.18954248366</v>
      </c>
      <c r="E26" s="98">
        <v>153</v>
      </c>
      <c r="F26" s="97">
        <v>154</v>
      </c>
      <c r="G26" s="97">
        <v>0</v>
      </c>
      <c r="H26" s="97">
        <v>0</v>
      </c>
      <c r="I26" s="99">
        <f t="shared" si="23"/>
        <v>1307.18954248366</v>
      </c>
      <c r="J26" s="97">
        <v>0</v>
      </c>
      <c r="K26" s="97">
        <v>0</v>
      </c>
      <c r="L26" s="99">
        <f t="shared" ref="L26:L32" si="29">SUM(I26:K26)</f>
        <v>1307.18954248366</v>
      </c>
    </row>
    <row r="27" spans="1:12" s="100" customFormat="1" x14ac:dyDescent="0.25">
      <c r="A27" s="95" t="s">
        <v>833</v>
      </c>
      <c r="B27" s="96" t="s">
        <v>834</v>
      </c>
      <c r="C27" s="97" t="s">
        <v>14</v>
      </c>
      <c r="D27" s="137">
        <f t="shared" si="10"/>
        <v>264.9006622516556</v>
      </c>
      <c r="E27" s="98">
        <v>755</v>
      </c>
      <c r="F27" s="97">
        <v>765</v>
      </c>
      <c r="G27" s="97">
        <v>0</v>
      </c>
      <c r="H27" s="97">
        <v>0</v>
      </c>
      <c r="I27" s="99">
        <f t="shared" ref="I27" si="30">SUM(F27-E27)*D27</f>
        <v>2649.006622516556</v>
      </c>
      <c r="J27" s="97">
        <v>0</v>
      </c>
      <c r="K27" s="97">
        <v>0</v>
      </c>
      <c r="L27" s="99">
        <f t="shared" si="29"/>
        <v>2649.006622516556</v>
      </c>
    </row>
    <row r="28" spans="1:12" s="100" customFormat="1" x14ac:dyDescent="0.25">
      <c r="A28" s="95" t="s">
        <v>833</v>
      </c>
      <c r="B28" s="96" t="s">
        <v>243</v>
      </c>
      <c r="C28" s="97" t="s">
        <v>14</v>
      </c>
      <c r="D28" s="137">
        <f t="shared" si="10"/>
        <v>134.58950201884252</v>
      </c>
      <c r="E28" s="98">
        <v>1486</v>
      </c>
      <c r="F28" s="97">
        <v>1492</v>
      </c>
      <c r="G28" s="97">
        <v>0</v>
      </c>
      <c r="H28" s="97">
        <v>0</v>
      </c>
      <c r="I28" s="99">
        <f t="shared" ref="I28" si="31">SUM(F28-E28)*D28</f>
        <v>807.5370121130552</v>
      </c>
      <c r="J28" s="97">
        <v>0</v>
      </c>
      <c r="K28" s="97">
        <v>0</v>
      </c>
      <c r="L28" s="99">
        <f t="shared" si="29"/>
        <v>807.5370121130552</v>
      </c>
    </row>
    <row r="29" spans="1:12" s="100" customFormat="1" x14ac:dyDescent="0.25">
      <c r="A29" s="95" t="s">
        <v>833</v>
      </c>
      <c r="B29" s="96" t="s">
        <v>23</v>
      </c>
      <c r="C29" s="97" t="s">
        <v>14</v>
      </c>
      <c r="D29" s="137">
        <f t="shared" si="10"/>
        <v>938.96713615023475</v>
      </c>
      <c r="E29" s="98">
        <v>213</v>
      </c>
      <c r="F29" s="97">
        <v>215</v>
      </c>
      <c r="G29" s="97">
        <v>0</v>
      </c>
      <c r="H29" s="97">
        <v>0</v>
      </c>
      <c r="I29" s="99">
        <f t="shared" ref="I29" si="32">SUM(F29-E29)*D29</f>
        <v>1877.9342723004695</v>
      </c>
      <c r="J29" s="97">
        <v>0</v>
      </c>
      <c r="K29" s="97">
        <v>0</v>
      </c>
      <c r="L29" s="99">
        <f t="shared" si="29"/>
        <v>1877.9342723004695</v>
      </c>
    </row>
    <row r="30" spans="1:12" s="100" customFormat="1" x14ac:dyDescent="0.25">
      <c r="A30" s="95" t="s">
        <v>833</v>
      </c>
      <c r="B30" s="96" t="s">
        <v>835</v>
      </c>
      <c r="C30" s="97" t="s">
        <v>14</v>
      </c>
      <c r="D30" s="137">
        <f t="shared" si="10"/>
        <v>840.33613445378148</v>
      </c>
      <c r="E30" s="98">
        <v>238</v>
      </c>
      <c r="F30" s="97">
        <v>237.5</v>
      </c>
      <c r="G30" s="97">
        <v>0</v>
      </c>
      <c r="H30" s="97">
        <v>0</v>
      </c>
      <c r="I30" s="99">
        <f t="shared" ref="I30" si="33">SUM(F30-E30)*D30</f>
        <v>-420.16806722689074</v>
      </c>
      <c r="J30" s="97">
        <v>0</v>
      </c>
      <c r="K30" s="97">
        <v>0</v>
      </c>
      <c r="L30" s="99">
        <f t="shared" si="29"/>
        <v>-420.16806722689074</v>
      </c>
    </row>
    <row r="31" spans="1:12" s="100" customFormat="1" x14ac:dyDescent="0.25">
      <c r="A31" s="95" t="s">
        <v>832</v>
      </c>
      <c r="B31" s="96" t="s">
        <v>693</v>
      </c>
      <c r="C31" s="97" t="s">
        <v>14</v>
      </c>
      <c r="D31" s="137">
        <f t="shared" si="10"/>
        <v>581.39534883720933</v>
      </c>
      <c r="E31" s="98">
        <v>344</v>
      </c>
      <c r="F31" s="97">
        <v>348</v>
      </c>
      <c r="G31" s="97">
        <v>351</v>
      </c>
      <c r="H31" s="97">
        <v>0</v>
      </c>
      <c r="I31" s="99">
        <f t="shared" ref="I31:I36" si="34">SUM(F31-E31)*D31</f>
        <v>2325.5813953488373</v>
      </c>
      <c r="J31" s="97">
        <f>SUM(G31-F31)*D31</f>
        <v>1744.1860465116279</v>
      </c>
      <c r="K31" s="97">
        <v>0</v>
      </c>
      <c r="L31" s="99">
        <f t="shared" si="29"/>
        <v>4069.7674418604652</v>
      </c>
    </row>
    <row r="32" spans="1:12" s="100" customFormat="1" x14ac:dyDescent="0.25">
      <c r="A32" s="95" t="s">
        <v>832</v>
      </c>
      <c r="B32" s="96" t="s">
        <v>78</v>
      </c>
      <c r="C32" s="97" t="s">
        <v>14</v>
      </c>
      <c r="D32" s="137">
        <f t="shared" si="10"/>
        <v>1234.5679012345679</v>
      </c>
      <c r="E32" s="98">
        <v>162</v>
      </c>
      <c r="F32" s="97">
        <v>160.5</v>
      </c>
      <c r="G32" s="97">
        <v>0</v>
      </c>
      <c r="H32" s="97">
        <v>0</v>
      </c>
      <c r="I32" s="99">
        <f t="shared" si="34"/>
        <v>-1851.8518518518517</v>
      </c>
      <c r="J32" s="97">
        <v>0</v>
      </c>
      <c r="K32" s="97">
        <f>SUM(G32-H32)*D32</f>
        <v>0</v>
      </c>
      <c r="L32" s="99">
        <f t="shared" si="29"/>
        <v>-1851.8518518518517</v>
      </c>
    </row>
    <row r="33" spans="1:12" s="100" customFormat="1" x14ac:dyDescent="0.25">
      <c r="A33" s="95" t="s">
        <v>831</v>
      </c>
      <c r="B33" s="96" t="s">
        <v>789</v>
      </c>
      <c r="C33" s="97" t="s">
        <v>14</v>
      </c>
      <c r="D33" s="137">
        <f t="shared" si="10"/>
        <v>495.04950495049508</v>
      </c>
      <c r="E33" s="98">
        <v>404</v>
      </c>
      <c r="F33" s="97">
        <v>406</v>
      </c>
      <c r="G33" s="97">
        <v>0</v>
      </c>
      <c r="H33" s="97">
        <v>0</v>
      </c>
      <c r="I33" s="99">
        <f t="shared" si="34"/>
        <v>990.09900990099015</v>
      </c>
      <c r="J33" s="97">
        <v>0</v>
      </c>
      <c r="K33" s="97">
        <f t="shared" ref="K33:K39" si="35">SUM(G33-H33)*D33</f>
        <v>0</v>
      </c>
      <c r="L33" s="99">
        <f t="shared" ref="L33:L41" si="36">SUM(I33:K33)</f>
        <v>990.09900990099015</v>
      </c>
    </row>
    <row r="34" spans="1:12" s="100" customFormat="1" x14ac:dyDescent="0.25">
      <c r="A34" s="95" t="s">
        <v>831</v>
      </c>
      <c r="B34" s="96" t="s">
        <v>751</v>
      </c>
      <c r="C34" s="97" t="s">
        <v>14</v>
      </c>
      <c r="D34" s="137">
        <f t="shared" si="10"/>
        <v>134.2281879194631</v>
      </c>
      <c r="E34" s="98">
        <v>1490</v>
      </c>
      <c r="F34" s="97">
        <v>1500</v>
      </c>
      <c r="G34" s="97">
        <v>0</v>
      </c>
      <c r="H34" s="97">
        <v>0</v>
      </c>
      <c r="I34" s="99">
        <f t="shared" si="34"/>
        <v>1342.2818791946311</v>
      </c>
      <c r="J34" s="97">
        <v>0</v>
      </c>
      <c r="K34" s="97">
        <f t="shared" si="35"/>
        <v>0</v>
      </c>
      <c r="L34" s="99">
        <f t="shared" si="36"/>
        <v>1342.2818791946311</v>
      </c>
    </row>
    <row r="35" spans="1:12" s="100" customFormat="1" x14ac:dyDescent="0.25">
      <c r="A35" s="95" t="s">
        <v>831</v>
      </c>
      <c r="B35" s="96" t="s">
        <v>26</v>
      </c>
      <c r="C35" s="97" t="s">
        <v>14</v>
      </c>
      <c r="D35" s="137">
        <f t="shared" si="10"/>
        <v>286.94404591104734</v>
      </c>
      <c r="E35" s="98">
        <v>697</v>
      </c>
      <c r="F35" s="97">
        <v>690</v>
      </c>
      <c r="G35" s="97">
        <v>0</v>
      </c>
      <c r="H35" s="97">
        <v>0</v>
      </c>
      <c r="I35" s="99">
        <f t="shared" si="34"/>
        <v>-2008.6083213773313</v>
      </c>
      <c r="J35" s="97">
        <v>0</v>
      </c>
      <c r="K35" s="97">
        <f t="shared" si="35"/>
        <v>0</v>
      </c>
      <c r="L35" s="99">
        <f t="shared" si="36"/>
        <v>-2008.6083213773313</v>
      </c>
    </row>
    <row r="36" spans="1:12" s="100" customFormat="1" x14ac:dyDescent="0.25">
      <c r="A36" s="95" t="s">
        <v>831</v>
      </c>
      <c r="B36" s="96" t="s">
        <v>23</v>
      </c>
      <c r="C36" s="97" t="s">
        <v>14</v>
      </c>
      <c r="D36" s="137">
        <f t="shared" si="10"/>
        <v>1769.9115044247787</v>
      </c>
      <c r="E36" s="98">
        <v>113</v>
      </c>
      <c r="F36" s="97">
        <v>112</v>
      </c>
      <c r="G36" s="97">
        <v>0</v>
      </c>
      <c r="H36" s="97">
        <v>0</v>
      </c>
      <c r="I36" s="99">
        <f t="shared" si="34"/>
        <v>-1769.9115044247787</v>
      </c>
      <c r="J36" s="97">
        <v>0</v>
      </c>
      <c r="K36" s="97">
        <f t="shared" si="35"/>
        <v>0</v>
      </c>
      <c r="L36" s="99">
        <f t="shared" si="36"/>
        <v>-1769.9115044247787</v>
      </c>
    </row>
    <row r="37" spans="1:12" s="100" customFormat="1" x14ac:dyDescent="0.25">
      <c r="A37" s="95" t="s">
        <v>830</v>
      </c>
      <c r="B37" s="96" t="s">
        <v>193</v>
      </c>
      <c r="C37" s="97" t="s">
        <v>18</v>
      </c>
      <c r="D37" s="137">
        <f t="shared" si="10"/>
        <v>1769.9115044247787</v>
      </c>
      <c r="E37" s="98">
        <v>113</v>
      </c>
      <c r="F37" s="97">
        <v>112</v>
      </c>
      <c r="G37" s="97">
        <v>0</v>
      </c>
      <c r="H37" s="97">
        <v>0</v>
      </c>
      <c r="I37" s="99">
        <f>SUM(E37-F37)*D37</f>
        <v>1769.9115044247787</v>
      </c>
      <c r="J37" s="97">
        <v>0</v>
      </c>
      <c r="K37" s="97">
        <f t="shared" si="35"/>
        <v>0</v>
      </c>
      <c r="L37" s="99">
        <f t="shared" si="36"/>
        <v>1769.9115044247787</v>
      </c>
    </row>
    <row r="38" spans="1:12" s="100" customFormat="1" x14ac:dyDescent="0.25">
      <c r="A38" s="95" t="s">
        <v>830</v>
      </c>
      <c r="B38" s="96" t="s">
        <v>665</v>
      </c>
      <c r="C38" s="97" t="s">
        <v>18</v>
      </c>
      <c r="D38" s="137">
        <f t="shared" si="10"/>
        <v>3278.688524590164</v>
      </c>
      <c r="E38" s="98">
        <v>61</v>
      </c>
      <c r="F38" s="97">
        <v>62.5</v>
      </c>
      <c r="G38" s="97">
        <v>0</v>
      </c>
      <c r="H38" s="97">
        <v>0</v>
      </c>
      <c r="I38" s="99">
        <f>SUM(E38-F38)*D38</f>
        <v>-4918.0327868852455</v>
      </c>
      <c r="J38" s="97">
        <v>0</v>
      </c>
      <c r="K38" s="97">
        <f t="shared" si="35"/>
        <v>0</v>
      </c>
      <c r="L38" s="99">
        <f t="shared" si="36"/>
        <v>-4918.0327868852455</v>
      </c>
    </row>
    <row r="39" spans="1:12" s="100" customFormat="1" x14ac:dyDescent="0.25">
      <c r="A39" s="95" t="s">
        <v>829</v>
      </c>
      <c r="B39" s="96" t="s">
        <v>339</v>
      </c>
      <c r="C39" s="97" t="s">
        <v>18</v>
      </c>
      <c r="D39" s="137">
        <f t="shared" si="10"/>
        <v>1324.5033112582782</v>
      </c>
      <c r="E39" s="98">
        <v>151</v>
      </c>
      <c r="F39" s="97">
        <v>150</v>
      </c>
      <c r="G39" s="97">
        <v>149</v>
      </c>
      <c r="H39" s="97">
        <v>148</v>
      </c>
      <c r="I39" s="99">
        <f>SUM(E39-F39)*D39</f>
        <v>1324.5033112582782</v>
      </c>
      <c r="J39" s="97">
        <f>SUM(F39-G39)*D39</f>
        <v>1324.5033112582782</v>
      </c>
      <c r="K39" s="97">
        <f t="shared" si="35"/>
        <v>1324.5033112582782</v>
      </c>
      <c r="L39" s="99">
        <f t="shared" si="36"/>
        <v>3973.5099337748347</v>
      </c>
    </row>
    <row r="40" spans="1:12" s="100" customFormat="1" x14ac:dyDescent="0.25">
      <c r="A40" s="95" t="s">
        <v>829</v>
      </c>
      <c r="B40" s="96" t="s">
        <v>26</v>
      </c>
      <c r="C40" s="97" t="s">
        <v>14</v>
      </c>
      <c r="D40" s="137">
        <f t="shared" si="10"/>
        <v>277.77777777777777</v>
      </c>
      <c r="E40" s="98">
        <v>720</v>
      </c>
      <c r="F40" s="97">
        <v>725</v>
      </c>
      <c r="G40" s="97">
        <v>730</v>
      </c>
      <c r="H40" s="97">
        <v>735</v>
      </c>
      <c r="I40" s="99">
        <f>SUM(F40-E40)*D40</f>
        <v>1388.8888888888889</v>
      </c>
      <c r="J40" s="97">
        <f>SUM(G40-F40)*D40</f>
        <v>1388.8888888888889</v>
      </c>
      <c r="K40" s="97">
        <f>SUM(H40-G40)*D40</f>
        <v>1388.8888888888889</v>
      </c>
      <c r="L40" s="99">
        <f t="shared" si="36"/>
        <v>4166.666666666667</v>
      </c>
    </row>
    <row r="41" spans="1:12" s="100" customFormat="1" x14ac:dyDescent="0.25">
      <c r="A41" s="95" t="s">
        <v>829</v>
      </c>
      <c r="B41" s="96" t="s">
        <v>243</v>
      </c>
      <c r="C41" s="97" t="s">
        <v>14</v>
      </c>
      <c r="D41" s="137">
        <f t="shared" si="10"/>
        <v>132.27513227513228</v>
      </c>
      <c r="E41" s="98">
        <v>1512</v>
      </c>
      <c r="F41" s="97">
        <v>1518</v>
      </c>
      <c r="G41" s="97">
        <v>0</v>
      </c>
      <c r="H41" s="97">
        <v>0</v>
      </c>
      <c r="I41" s="99">
        <f>SUM(F41-E41)*D41</f>
        <v>793.65079365079373</v>
      </c>
      <c r="J41" s="97">
        <v>0</v>
      </c>
      <c r="K41" s="97">
        <f>SUM(G41-H41)*D41</f>
        <v>0</v>
      </c>
      <c r="L41" s="99">
        <f t="shared" si="36"/>
        <v>793.65079365079373</v>
      </c>
    </row>
    <row r="42" spans="1:12" s="100" customFormat="1" x14ac:dyDescent="0.25">
      <c r="A42" s="95" t="s">
        <v>827</v>
      </c>
      <c r="B42" s="96" t="s">
        <v>828</v>
      </c>
      <c r="C42" s="97" t="s">
        <v>14</v>
      </c>
      <c r="D42" s="137">
        <f t="shared" si="10"/>
        <v>975.60975609756099</v>
      </c>
      <c r="E42" s="98">
        <v>205</v>
      </c>
      <c r="F42" s="97">
        <v>206</v>
      </c>
      <c r="G42" s="97">
        <v>207</v>
      </c>
      <c r="H42" s="97">
        <v>208</v>
      </c>
      <c r="I42" s="99">
        <f t="shared" ref="I42" si="37">SUM(F42-E42)*D42</f>
        <v>975.60975609756099</v>
      </c>
      <c r="J42" s="97">
        <f>SUM(G42-F42)*D42</f>
        <v>975.60975609756099</v>
      </c>
      <c r="K42" s="97">
        <f>SUM(H42-G42)*D42</f>
        <v>975.60975609756099</v>
      </c>
      <c r="L42" s="99">
        <f t="shared" ref="L42" si="38">SUM(I42:K42)</f>
        <v>2926.8292682926831</v>
      </c>
    </row>
    <row r="43" spans="1:12" s="100" customFormat="1" x14ac:dyDescent="0.25">
      <c r="A43" s="95" t="s">
        <v>827</v>
      </c>
      <c r="B43" s="96" t="s">
        <v>433</v>
      </c>
      <c r="C43" s="97" t="s">
        <v>14</v>
      </c>
      <c r="D43" s="137">
        <f t="shared" si="10"/>
        <v>680.27210884353747</v>
      </c>
      <c r="E43" s="98">
        <v>294</v>
      </c>
      <c r="F43" s="97">
        <v>292.5</v>
      </c>
      <c r="G43" s="97">
        <v>0</v>
      </c>
      <c r="H43" s="97">
        <v>0</v>
      </c>
      <c r="I43" s="99">
        <f t="shared" ref="I43" si="39">SUM(F43-E43)*D43</f>
        <v>-1020.4081632653063</v>
      </c>
      <c r="J43" s="97">
        <v>0</v>
      </c>
      <c r="K43" s="97">
        <v>0</v>
      </c>
      <c r="L43" s="99">
        <f t="shared" ref="L43" si="40">SUM(I43:K43)</f>
        <v>-1020.4081632653063</v>
      </c>
    </row>
    <row r="44" spans="1:12" s="100" customFormat="1" x14ac:dyDescent="0.25">
      <c r="A44" s="95" t="s">
        <v>825</v>
      </c>
      <c r="B44" s="96" t="s">
        <v>826</v>
      </c>
      <c r="C44" s="97" t="s">
        <v>14</v>
      </c>
      <c r="D44" s="137">
        <f t="shared" si="10"/>
        <v>294.9852507374631</v>
      </c>
      <c r="E44" s="98">
        <v>678</v>
      </c>
      <c r="F44" s="97">
        <v>682</v>
      </c>
      <c r="G44" s="97">
        <v>686</v>
      </c>
      <c r="H44" s="97">
        <v>0</v>
      </c>
      <c r="I44" s="99">
        <f t="shared" ref="I44:I49" si="41">SUM(F44-E44)*D44</f>
        <v>1179.9410029498524</v>
      </c>
      <c r="J44" s="97">
        <f>SUM(G44-F44)*D44</f>
        <v>1179.9410029498524</v>
      </c>
      <c r="K44" s="97">
        <v>0</v>
      </c>
      <c r="L44" s="99">
        <f t="shared" ref="L44:L49" si="42">SUM(I44:K44)</f>
        <v>2359.8820058997048</v>
      </c>
    </row>
    <row r="45" spans="1:12" s="100" customFormat="1" x14ac:dyDescent="0.25">
      <c r="A45" s="95" t="s">
        <v>825</v>
      </c>
      <c r="B45" s="96" t="s">
        <v>77</v>
      </c>
      <c r="C45" s="97" t="s">
        <v>14</v>
      </c>
      <c r="D45" s="137">
        <f t="shared" si="10"/>
        <v>266.66666666666669</v>
      </c>
      <c r="E45" s="98">
        <v>750</v>
      </c>
      <c r="F45" s="97">
        <v>754</v>
      </c>
      <c r="G45" s="97">
        <v>0</v>
      </c>
      <c r="H45" s="97">
        <v>0</v>
      </c>
      <c r="I45" s="99">
        <f t="shared" si="41"/>
        <v>1066.6666666666667</v>
      </c>
      <c r="J45" s="97">
        <v>0</v>
      </c>
      <c r="K45" s="97">
        <v>0</v>
      </c>
      <c r="L45" s="99">
        <f t="shared" si="42"/>
        <v>1066.6666666666667</v>
      </c>
    </row>
    <row r="46" spans="1:12" s="100" customFormat="1" x14ac:dyDescent="0.25">
      <c r="A46" s="95" t="s">
        <v>824</v>
      </c>
      <c r="B46" s="96" t="s">
        <v>26</v>
      </c>
      <c r="C46" s="97" t="s">
        <v>14</v>
      </c>
      <c r="D46" s="137">
        <f t="shared" si="10"/>
        <v>311.04199066874025</v>
      </c>
      <c r="E46" s="98">
        <v>643</v>
      </c>
      <c r="F46" s="97">
        <v>647</v>
      </c>
      <c r="G46" s="97">
        <v>0</v>
      </c>
      <c r="H46" s="97">
        <v>0</v>
      </c>
      <c r="I46" s="99">
        <f t="shared" si="41"/>
        <v>1244.167962674961</v>
      </c>
      <c r="J46" s="97">
        <v>0</v>
      </c>
      <c r="K46" s="97">
        <v>0</v>
      </c>
      <c r="L46" s="99">
        <f t="shared" si="42"/>
        <v>1244.167962674961</v>
      </c>
    </row>
    <row r="47" spans="1:12" s="100" customFormat="1" x14ac:dyDescent="0.25">
      <c r="A47" s="95" t="s">
        <v>824</v>
      </c>
      <c r="B47" s="96" t="s">
        <v>284</v>
      </c>
      <c r="C47" s="97" t="s">
        <v>14</v>
      </c>
      <c r="D47" s="137">
        <f t="shared" si="10"/>
        <v>2702.7027027027025</v>
      </c>
      <c r="E47" s="98">
        <v>74</v>
      </c>
      <c r="F47" s="97">
        <v>74.8</v>
      </c>
      <c r="G47" s="97">
        <v>0</v>
      </c>
      <c r="H47" s="97">
        <v>0</v>
      </c>
      <c r="I47" s="99">
        <f t="shared" si="41"/>
        <v>2162.1621621621543</v>
      </c>
      <c r="J47" s="97">
        <v>0</v>
      </c>
      <c r="K47" s="97">
        <v>0</v>
      </c>
      <c r="L47" s="99">
        <f t="shared" si="42"/>
        <v>2162.1621621621543</v>
      </c>
    </row>
    <row r="48" spans="1:12" s="100" customFormat="1" x14ac:dyDescent="0.25">
      <c r="A48" s="95" t="s">
        <v>821</v>
      </c>
      <c r="B48" s="96" t="s">
        <v>673</v>
      </c>
      <c r="C48" s="97" t="s">
        <v>14</v>
      </c>
      <c r="D48" s="137">
        <f t="shared" si="10"/>
        <v>320</v>
      </c>
      <c r="E48" s="98">
        <v>625</v>
      </c>
      <c r="F48" s="97">
        <v>618</v>
      </c>
      <c r="G48" s="97">
        <v>0</v>
      </c>
      <c r="H48" s="97">
        <v>0</v>
      </c>
      <c r="I48" s="99">
        <f t="shared" si="41"/>
        <v>-2240</v>
      </c>
      <c r="J48" s="97">
        <v>0</v>
      </c>
      <c r="K48" s="97">
        <v>0</v>
      </c>
      <c r="L48" s="99">
        <f t="shared" si="42"/>
        <v>-2240</v>
      </c>
    </row>
    <row r="49" spans="1:12" s="100" customFormat="1" x14ac:dyDescent="0.25">
      <c r="A49" s="95" t="s">
        <v>821</v>
      </c>
      <c r="B49" s="96" t="s">
        <v>101</v>
      </c>
      <c r="C49" s="97" t="s">
        <v>14</v>
      </c>
      <c r="D49" s="137">
        <f t="shared" si="10"/>
        <v>141.84397163120568</v>
      </c>
      <c r="E49" s="98">
        <v>1410</v>
      </c>
      <c r="F49" s="97">
        <v>1420</v>
      </c>
      <c r="G49" s="97">
        <v>0</v>
      </c>
      <c r="H49" s="97">
        <v>0</v>
      </c>
      <c r="I49" s="99">
        <f t="shared" si="41"/>
        <v>1418.4397163120568</v>
      </c>
      <c r="J49" s="97">
        <v>0</v>
      </c>
      <c r="K49" s="97">
        <v>0</v>
      </c>
      <c r="L49" s="99">
        <f t="shared" si="42"/>
        <v>1418.4397163120568</v>
      </c>
    </row>
    <row r="50" spans="1:12" s="100" customFormat="1" ht="14.25" x14ac:dyDescent="0.2">
      <c r="A50" s="124"/>
      <c r="B50" s="125"/>
      <c r="C50" s="125"/>
      <c r="D50" s="125"/>
      <c r="E50" s="125"/>
      <c r="F50" s="125"/>
      <c r="G50" s="126"/>
      <c r="H50" s="125"/>
      <c r="I50" s="127"/>
      <c r="J50" s="128"/>
      <c r="K50" s="128"/>
      <c r="L50" s="127">
        <f>SUM(L9:L49)</f>
        <v>37941.992789800221</v>
      </c>
    </row>
    <row r="51" spans="1:12" s="100" customFormat="1" ht="14.25" x14ac:dyDescent="0.2">
      <c r="A51" s="101" t="s">
        <v>822</v>
      </c>
      <c r="B51" s="96"/>
      <c r="C51" s="97"/>
      <c r="D51" s="98"/>
      <c r="E51" s="98"/>
      <c r="F51" s="97"/>
      <c r="G51" s="97"/>
      <c r="H51" s="97"/>
      <c r="I51" s="99"/>
      <c r="J51" s="97"/>
      <c r="K51" s="97"/>
      <c r="L51" s="99"/>
    </row>
    <row r="52" spans="1:12" s="100" customFormat="1" ht="14.25" x14ac:dyDescent="0.2">
      <c r="A52" s="101" t="s">
        <v>759</v>
      </c>
      <c r="B52" s="126" t="s">
        <v>760</v>
      </c>
      <c r="C52" s="106" t="s">
        <v>761</v>
      </c>
      <c r="D52" s="129" t="s">
        <v>762</v>
      </c>
      <c r="E52" s="129" t="s">
        <v>763</v>
      </c>
      <c r="F52" s="106" t="s">
        <v>732</v>
      </c>
      <c r="G52" s="97"/>
      <c r="H52" s="97"/>
      <c r="I52" s="99"/>
      <c r="J52" s="97"/>
      <c r="K52" s="97"/>
      <c r="L52" s="99"/>
    </row>
    <row r="53" spans="1:12" s="100" customFormat="1" ht="14.25" x14ac:dyDescent="0.2">
      <c r="A53" s="95" t="s">
        <v>823</v>
      </c>
      <c r="B53" s="96">
        <v>7</v>
      </c>
      <c r="C53" s="97">
        <f>SUM(A53-B53)</f>
        <v>50</v>
      </c>
      <c r="D53" s="98">
        <v>13</v>
      </c>
      <c r="E53" s="97">
        <f>SUM(C53-D53)</f>
        <v>37</v>
      </c>
      <c r="F53" s="97">
        <f>E53*100/C53</f>
        <v>74</v>
      </c>
      <c r="G53" s="97"/>
      <c r="H53" s="97"/>
      <c r="I53" s="99"/>
      <c r="J53" s="97"/>
      <c r="K53" s="97"/>
      <c r="L53" s="99"/>
    </row>
    <row r="54" spans="1:12" s="100" customFormat="1" ht="14.25" x14ac:dyDescent="0.2">
      <c r="A54" s="102"/>
      <c r="B54" s="103"/>
      <c r="C54" s="103"/>
      <c r="D54" s="104"/>
      <c r="E54" s="104"/>
      <c r="F54" s="130">
        <v>43617</v>
      </c>
      <c r="G54" s="103"/>
      <c r="H54" s="103"/>
      <c r="I54" s="105"/>
      <c r="J54" s="105"/>
      <c r="K54" s="105"/>
      <c r="L54" s="105"/>
    </row>
    <row r="55" spans="1:12" s="100" customFormat="1" ht="14.25" x14ac:dyDescent="0.2">
      <c r="A55" s="95" t="s">
        <v>820</v>
      </c>
      <c r="B55" s="96" t="s">
        <v>803</v>
      </c>
      <c r="C55" s="97" t="s">
        <v>14</v>
      </c>
      <c r="D55" s="98">
        <v>500</v>
      </c>
      <c r="E55" s="98">
        <v>560</v>
      </c>
      <c r="F55" s="97">
        <v>565</v>
      </c>
      <c r="G55" s="97">
        <v>0</v>
      </c>
      <c r="H55" s="97">
        <v>0</v>
      </c>
      <c r="I55" s="99">
        <f>SUM(F55-E55)*D55</f>
        <v>2500</v>
      </c>
      <c r="J55" s="97">
        <v>0</v>
      </c>
      <c r="K55" s="97">
        <v>0</v>
      </c>
      <c r="L55" s="99">
        <f>SUM(I55:K55)</f>
        <v>2500</v>
      </c>
    </row>
    <row r="56" spans="1:12" s="100" customFormat="1" ht="14.25" x14ac:dyDescent="0.2">
      <c r="A56" s="95" t="s">
        <v>820</v>
      </c>
      <c r="B56" s="96" t="s">
        <v>803</v>
      </c>
      <c r="C56" s="97" t="s">
        <v>14</v>
      </c>
      <c r="D56" s="98">
        <v>500</v>
      </c>
      <c r="E56" s="98">
        <v>565</v>
      </c>
      <c r="F56" s="97">
        <v>559</v>
      </c>
      <c r="G56" s="97">
        <v>0</v>
      </c>
      <c r="H56" s="97">
        <v>0</v>
      </c>
      <c r="I56" s="99">
        <f>SUM(F56-E56)*D56</f>
        <v>-3000</v>
      </c>
      <c r="J56" s="97">
        <v>0</v>
      </c>
      <c r="K56" s="97">
        <v>0</v>
      </c>
      <c r="L56" s="99">
        <f>SUM(I56:K56)</f>
        <v>-3000</v>
      </c>
    </row>
    <row r="57" spans="1:12" s="100" customFormat="1" ht="14.25" x14ac:dyDescent="0.2">
      <c r="A57" s="95" t="s">
        <v>820</v>
      </c>
      <c r="B57" s="96" t="s">
        <v>30</v>
      </c>
      <c r="C57" s="97" t="s">
        <v>14</v>
      </c>
      <c r="D57" s="98">
        <v>4000</v>
      </c>
      <c r="E57" s="98">
        <v>46</v>
      </c>
      <c r="F57" s="97">
        <v>46.5</v>
      </c>
      <c r="G57" s="97">
        <v>47</v>
      </c>
      <c r="H57" s="97">
        <v>0</v>
      </c>
      <c r="I57" s="99">
        <f>SUM(F57-E57)*D57</f>
        <v>2000</v>
      </c>
      <c r="J57" s="97">
        <v>0</v>
      </c>
      <c r="K57" s="97">
        <v>0</v>
      </c>
      <c r="L57" s="99">
        <f>SUM(I57:K57)</f>
        <v>2000</v>
      </c>
    </row>
    <row r="58" spans="1:12" s="100" customFormat="1" ht="14.25" x14ac:dyDescent="0.2">
      <c r="A58" s="95" t="s">
        <v>820</v>
      </c>
      <c r="B58" s="96" t="s">
        <v>747</v>
      </c>
      <c r="C58" s="97" t="s">
        <v>14</v>
      </c>
      <c r="D58" s="98">
        <v>500</v>
      </c>
      <c r="E58" s="98">
        <v>505</v>
      </c>
      <c r="F58" s="97">
        <v>503</v>
      </c>
      <c r="G58" s="97">
        <v>0</v>
      </c>
      <c r="H58" s="97">
        <v>0</v>
      </c>
      <c r="I58" s="99">
        <f>SUM(F58-E58)*D58</f>
        <v>-1000</v>
      </c>
      <c r="J58" s="97">
        <v>0</v>
      </c>
      <c r="K58" s="97">
        <v>0</v>
      </c>
      <c r="L58" s="99">
        <f>SUM(I58:K58)</f>
        <v>-1000</v>
      </c>
    </row>
    <row r="59" spans="1:12" s="100" customFormat="1" ht="14.25" x14ac:dyDescent="0.2">
      <c r="A59" s="95" t="s">
        <v>819</v>
      </c>
      <c r="B59" s="96" t="s">
        <v>101</v>
      </c>
      <c r="C59" s="97" t="s">
        <v>14</v>
      </c>
      <c r="D59" s="98">
        <v>500</v>
      </c>
      <c r="E59" s="98">
        <v>1395</v>
      </c>
      <c r="F59" s="97">
        <v>1405</v>
      </c>
      <c r="G59" s="97">
        <v>1415</v>
      </c>
      <c r="H59" s="97">
        <v>0</v>
      </c>
      <c r="I59" s="99">
        <f t="shared" ref="I59" si="43">SUM(F59-E59)*D59</f>
        <v>5000</v>
      </c>
      <c r="J59" s="97">
        <f>SUM(G59-F59)*D59</f>
        <v>5000</v>
      </c>
      <c r="K59" s="97">
        <v>0</v>
      </c>
      <c r="L59" s="99">
        <f t="shared" ref="L59" si="44">SUM(I59:K59)</f>
        <v>10000</v>
      </c>
    </row>
    <row r="60" spans="1:12" s="100" customFormat="1" ht="14.25" x14ac:dyDescent="0.2">
      <c r="A60" s="95" t="s">
        <v>819</v>
      </c>
      <c r="B60" s="96" t="s">
        <v>26</v>
      </c>
      <c r="C60" s="97" t="s">
        <v>14</v>
      </c>
      <c r="D60" s="98">
        <v>500</v>
      </c>
      <c r="E60" s="98">
        <v>630</v>
      </c>
      <c r="F60" s="97">
        <v>635</v>
      </c>
      <c r="G60" s="97">
        <v>640</v>
      </c>
      <c r="H60" s="97">
        <v>0</v>
      </c>
      <c r="I60" s="99">
        <f t="shared" ref="I60" si="45">SUM(F60-E60)*D60</f>
        <v>2500</v>
      </c>
      <c r="J60" s="97">
        <f>SUM(G60-F60)*D60</f>
        <v>2500</v>
      </c>
      <c r="K60" s="97">
        <v>0</v>
      </c>
      <c r="L60" s="99">
        <f t="shared" ref="L60" si="46">SUM(I60:K60)</f>
        <v>5000</v>
      </c>
    </row>
    <row r="61" spans="1:12" s="100" customFormat="1" ht="14.25" x14ac:dyDescent="0.2">
      <c r="A61" s="95" t="s">
        <v>819</v>
      </c>
      <c r="B61" s="96" t="s">
        <v>673</v>
      </c>
      <c r="C61" s="97" t="s">
        <v>14</v>
      </c>
      <c r="D61" s="98">
        <v>500</v>
      </c>
      <c r="E61" s="98">
        <v>600</v>
      </c>
      <c r="F61" s="97">
        <v>593</v>
      </c>
      <c r="G61" s="97">
        <v>0</v>
      </c>
      <c r="H61" s="97">
        <v>0</v>
      </c>
      <c r="I61" s="99">
        <f t="shared" ref="I61" si="47">SUM(F61-E61)*D61</f>
        <v>-3500</v>
      </c>
      <c r="J61" s="97">
        <v>0</v>
      </c>
      <c r="K61" s="97">
        <v>0</v>
      </c>
      <c r="L61" s="99">
        <f t="shared" ref="L61" si="48">SUM(I61:K61)</f>
        <v>-3500</v>
      </c>
    </row>
    <row r="62" spans="1:12" s="100" customFormat="1" ht="14.25" x14ac:dyDescent="0.2">
      <c r="A62" s="95" t="s">
        <v>818</v>
      </c>
      <c r="B62" s="96" t="s">
        <v>260</v>
      </c>
      <c r="C62" s="97" t="s">
        <v>14</v>
      </c>
      <c r="D62" s="98">
        <v>4000</v>
      </c>
      <c r="E62" s="98">
        <v>46.5</v>
      </c>
      <c r="F62" s="97">
        <v>47</v>
      </c>
      <c r="G62" s="97">
        <v>47.5</v>
      </c>
      <c r="H62" s="97">
        <v>100</v>
      </c>
      <c r="I62" s="99">
        <f t="shared" ref="I62" si="49">SUM(F62-E62)*D62</f>
        <v>2000</v>
      </c>
      <c r="J62" s="97">
        <f>SUM(G62-F62)*D62</f>
        <v>2000</v>
      </c>
      <c r="K62" s="97">
        <v>0</v>
      </c>
      <c r="L62" s="99">
        <f t="shared" ref="L62" si="50">SUM(I62:K62)</f>
        <v>4000</v>
      </c>
    </row>
    <row r="63" spans="1:12" s="100" customFormat="1" ht="14.25" x14ac:dyDescent="0.2">
      <c r="A63" s="95" t="s">
        <v>818</v>
      </c>
      <c r="B63" s="96" t="s">
        <v>68</v>
      </c>
      <c r="C63" s="97" t="s">
        <v>14</v>
      </c>
      <c r="D63" s="98">
        <v>200</v>
      </c>
      <c r="E63" s="98">
        <v>8400</v>
      </c>
      <c r="F63" s="97">
        <v>8420</v>
      </c>
      <c r="G63" s="97">
        <v>8435</v>
      </c>
      <c r="H63" s="97">
        <v>0</v>
      </c>
      <c r="I63" s="99">
        <f t="shared" ref="I63" si="51">SUM(F63-E63)*D63</f>
        <v>4000</v>
      </c>
      <c r="J63" s="97">
        <f>SUM(G63-F63)*D63</f>
        <v>3000</v>
      </c>
      <c r="K63" s="97">
        <v>0</v>
      </c>
      <c r="L63" s="99">
        <f t="shared" ref="L63" si="52">SUM(I63:K63)</f>
        <v>7000</v>
      </c>
    </row>
    <row r="64" spans="1:12" s="100" customFormat="1" ht="14.25" x14ac:dyDescent="0.2">
      <c r="A64" s="95" t="s">
        <v>818</v>
      </c>
      <c r="B64" s="96" t="s">
        <v>664</v>
      </c>
      <c r="C64" s="97" t="s">
        <v>14</v>
      </c>
      <c r="D64" s="98">
        <v>2000</v>
      </c>
      <c r="E64" s="98">
        <v>80</v>
      </c>
      <c r="F64" s="97">
        <v>80.8</v>
      </c>
      <c r="G64" s="97">
        <v>81.75</v>
      </c>
      <c r="H64" s="97">
        <v>0</v>
      </c>
      <c r="I64" s="99">
        <f t="shared" ref="I64" si="53">SUM(F64-E64)*D64</f>
        <v>1599.9999999999943</v>
      </c>
      <c r="J64" s="97">
        <f>SUM(G64-F64)*D64</f>
        <v>1900.0000000000057</v>
      </c>
      <c r="K64" s="97">
        <v>0</v>
      </c>
      <c r="L64" s="99">
        <f t="shared" ref="L64" si="54">SUM(I64:K64)</f>
        <v>3500</v>
      </c>
    </row>
    <row r="65" spans="1:12" s="100" customFormat="1" ht="14.25" x14ac:dyDescent="0.2">
      <c r="A65" s="95" t="s">
        <v>818</v>
      </c>
      <c r="B65" s="96" t="s">
        <v>15</v>
      </c>
      <c r="C65" s="97" t="s">
        <v>14</v>
      </c>
      <c r="D65" s="98">
        <v>2000</v>
      </c>
      <c r="E65" s="98">
        <v>62.5</v>
      </c>
      <c r="F65" s="97">
        <v>62.5</v>
      </c>
      <c r="G65" s="97">
        <v>0</v>
      </c>
      <c r="H65" s="97">
        <v>0</v>
      </c>
      <c r="I65" s="99">
        <f t="shared" ref="I65" si="55">SUM(F65-E65)*D65</f>
        <v>0</v>
      </c>
      <c r="J65" s="97">
        <v>0</v>
      </c>
      <c r="K65" s="97">
        <v>0</v>
      </c>
      <c r="L65" s="99">
        <f t="shared" ref="L65" si="56">SUM(I65:K65)</f>
        <v>0</v>
      </c>
    </row>
    <row r="66" spans="1:12" s="100" customFormat="1" ht="14.25" x14ac:dyDescent="0.2">
      <c r="A66" s="95" t="s">
        <v>818</v>
      </c>
      <c r="B66" s="96" t="s">
        <v>379</v>
      </c>
      <c r="C66" s="97" t="s">
        <v>14</v>
      </c>
      <c r="D66" s="98">
        <v>2000</v>
      </c>
      <c r="E66" s="98">
        <v>99.5</v>
      </c>
      <c r="F66" s="97">
        <v>99</v>
      </c>
      <c r="G66" s="97">
        <v>0</v>
      </c>
      <c r="H66" s="97">
        <v>0</v>
      </c>
      <c r="I66" s="99">
        <f t="shared" ref="I66" si="57">SUM(F66-E66)*D66</f>
        <v>-1000</v>
      </c>
      <c r="J66" s="97">
        <v>0</v>
      </c>
      <c r="K66" s="97">
        <v>0</v>
      </c>
      <c r="L66" s="99">
        <f t="shared" ref="L66" si="58">SUM(I66:K66)</f>
        <v>-1000</v>
      </c>
    </row>
    <row r="67" spans="1:12" s="100" customFormat="1" ht="14.25" x14ac:dyDescent="0.2">
      <c r="A67" s="95" t="s">
        <v>817</v>
      </c>
      <c r="B67" s="96" t="s">
        <v>330</v>
      </c>
      <c r="C67" s="97" t="s">
        <v>14</v>
      </c>
      <c r="D67" s="98">
        <v>2000</v>
      </c>
      <c r="E67" s="98">
        <v>97.1</v>
      </c>
      <c r="F67" s="97">
        <v>98</v>
      </c>
      <c r="G67" s="97">
        <v>99</v>
      </c>
      <c r="H67" s="97">
        <v>100</v>
      </c>
      <c r="I67" s="99">
        <f t="shared" ref="I67" si="59">SUM(F67-E67)*D67</f>
        <v>1800.0000000000114</v>
      </c>
      <c r="J67" s="97">
        <f>SUM(G67-F67)*D67</f>
        <v>2000</v>
      </c>
      <c r="K67" s="97">
        <f>SUM(H67-G67)*D67</f>
        <v>2000</v>
      </c>
      <c r="L67" s="99">
        <f t="shared" ref="L67" si="60">SUM(I67:K67)</f>
        <v>5800.0000000000109</v>
      </c>
    </row>
    <row r="68" spans="1:12" s="100" customFormat="1" ht="14.25" x14ac:dyDescent="0.2">
      <c r="A68" s="95" t="s">
        <v>817</v>
      </c>
      <c r="B68" s="96" t="s">
        <v>673</v>
      </c>
      <c r="C68" s="97" t="s">
        <v>14</v>
      </c>
      <c r="D68" s="98">
        <v>500</v>
      </c>
      <c r="E68" s="98">
        <v>560</v>
      </c>
      <c r="F68" s="97">
        <v>564</v>
      </c>
      <c r="G68" s="97">
        <v>0</v>
      </c>
      <c r="H68" s="97">
        <v>0</v>
      </c>
      <c r="I68" s="99">
        <f t="shared" ref="I68" si="61">SUM(F68-E68)*D68</f>
        <v>2000</v>
      </c>
      <c r="J68" s="97">
        <v>0</v>
      </c>
      <c r="K68" s="97">
        <f>SUM(H68-G68)*D68</f>
        <v>0</v>
      </c>
      <c r="L68" s="99">
        <f t="shared" ref="L68" si="62">SUM(I68:K68)</f>
        <v>2000</v>
      </c>
    </row>
    <row r="69" spans="1:12" s="100" customFormat="1" ht="14.25" x14ac:dyDescent="0.2">
      <c r="A69" s="95" t="s">
        <v>817</v>
      </c>
      <c r="B69" s="96" t="s">
        <v>243</v>
      </c>
      <c r="C69" s="97" t="s">
        <v>14</v>
      </c>
      <c r="D69" s="98">
        <v>500</v>
      </c>
      <c r="E69" s="98">
        <v>1477</v>
      </c>
      <c r="F69" s="97">
        <v>1477</v>
      </c>
      <c r="G69" s="97">
        <v>0</v>
      </c>
      <c r="H69" s="97">
        <v>0</v>
      </c>
      <c r="I69" s="99">
        <f t="shared" ref="I69" si="63">SUM(F69-E69)*D69</f>
        <v>0</v>
      </c>
      <c r="J69" s="97">
        <v>0</v>
      </c>
      <c r="K69" s="97">
        <f>SUM(H69-G69)*D69</f>
        <v>0</v>
      </c>
      <c r="L69" s="99">
        <f t="shared" ref="L69" si="64">SUM(I69:K69)</f>
        <v>0</v>
      </c>
    </row>
    <row r="70" spans="1:12" s="100" customFormat="1" ht="14.25" x14ac:dyDescent="0.2">
      <c r="A70" s="95" t="s">
        <v>815</v>
      </c>
      <c r="B70" s="96" t="s">
        <v>816</v>
      </c>
      <c r="C70" s="97" t="s">
        <v>14</v>
      </c>
      <c r="D70" s="98">
        <v>4000</v>
      </c>
      <c r="E70" s="98">
        <v>48.5</v>
      </c>
      <c r="F70" s="97">
        <v>49</v>
      </c>
      <c r="G70" s="97">
        <v>49.5</v>
      </c>
      <c r="H70" s="97">
        <v>50</v>
      </c>
      <c r="I70" s="99">
        <f t="shared" ref="I70:I79" si="65">SUM(F70-E70)*D70</f>
        <v>2000</v>
      </c>
      <c r="J70" s="97">
        <f>SUM(G70-F70)*D70</f>
        <v>2000</v>
      </c>
      <c r="K70" s="97">
        <f>SUM(H70-G70)*D70</f>
        <v>2000</v>
      </c>
      <c r="L70" s="99">
        <f t="shared" ref="L70" si="66">SUM(I70:K70)</f>
        <v>6000</v>
      </c>
    </row>
    <row r="71" spans="1:12" s="100" customFormat="1" ht="14.25" x14ac:dyDescent="0.2">
      <c r="A71" s="95" t="s">
        <v>815</v>
      </c>
      <c r="B71" s="96" t="s">
        <v>30</v>
      </c>
      <c r="C71" s="97" t="s">
        <v>14</v>
      </c>
      <c r="D71" s="98">
        <v>4000</v>
      </c>
      <c r="E71" s="98">
        <v>54.5</v>
      </c>
      <c r="F71" s="97">
        <v>55</v>
      </c>
      <c r="G71" s="97">
        <v>55.5</v>
      </c>
      <c r="H71" s="97">
        <v>56</v>
      </c>
      <c r="I71" s="99">
        <f t="shared" si="65"/>
        <v>2000</v>
      </c>
      <c r="J71" s="97">
        <f>SUM(G71-F71)*D71</f>
        <v>2000</v>
      </c>
      <c r="K71" s="97">
        <f>SUM(H71-G71)*D71</f>
        <v>2000</v>
      </c>
      <c r="L71" s="99">
        <f t="shared" ref="L71" si="67">SUM(I71:K71)</f>
        <v>6000</v>
      </c>
    </row>
    <row r="72" spans="1:12" s="100" customFormat="1" ht="14.25" x14ac:dyDescent="0.2">
      <c r="A72" s="95" t="s">
        <v>815</v>
      </c>
      <c r="B72" s="96" t="s">
        <v>243</v>
      </c>
      <c r="C72" s="97" t="s">
        <v>14</v>
      </c>
      <c r="D72" s="98">
        <v>500</v>
      </c>
      <c r="E72" s="98">
        <v>1474</v>
      </c>
      <c r="F72" s="97">
        <v>1474</v>
      </c>
      <c r="G72" s="97">
        <v>0</v>
      </c>
      <c r="H72" s="97">
        <v>0</v>
      </c>
      <c r="I72" s="99">
        <f t="shared" si="65"/>
        <v>0</v>
      </c>
      <c r="J72" s="97">
        <v>0</v>
      </c>
      <c r="K72" s="97">
        <v>0</v>
      </c>
      <c r="L72" s="99">
        <f t="shared" ref="L72" si="68">SUM(I72:K72)</f>
        <v>0</v>
      </c>
    </row>
    <row r="73" spans="1:12" s="100" customFormat="1" ht="14.25" x14ac:dyDescent="0.2">
      <c r="A73" s="95" t="s">
        <v>815</v>
      </c>
      <c r="B73" s="96" t="s">
        <v>193</v>
      </c>
      <c r="C73" s="97" t="s">
        <v>14</v>
      </c>
      <c r="D73" s="98">
        <v>2000</v>
      </c>
      <c r="E73" s="98">
        <v>116.5</v>
      </c>
      <c r="F73" s="97">
        <v>115</v>
      </c>
      <c r="G73" s="97">
        <v>0</v>
      </c>
      <c r="H73" s="97">
        <v>0</v>
      </c>
      <c r="I73" s="99">
        <f t="shared" si="65"/>
        <v>-3000</v>
      </c>
      <c r="J73" s="97">
        <v>0</v>
      </c>
      <c r="K73" s="97">
        <v>0</v>
      </c>
      <c r="L73" s="99">
        <f t="shared" ref="L73" si="69">SUM(I73:K73)</f>
        <v>-3000</v>
      </c>
    </row>
    <row r="74" spans="1:12" s="100" customFormat="1" ht="14.25" x14ac:dyDescent="0.2">
      <c r="A74" s="95" t="s">
        <v>814</v>
      </c>
      <c r="B74" s="96" t="s">
        <v>433</v>
      </c>
      <c r="C74" s="97" t="s">
        <v>14</v>
      </c>
      <c r="D74" s="98">
        <v>2000</v>
      </c>
      <c r="E74" s="98">
        <v>271.5</v>
      </c>
      <c r="F74" s="97">
        <v>271.5</v>
      </c>
      <c r="G74" s="97">
        <v>0</v>
      </c>
      <c r="H74" s="97">
        <v>0</v>
      </c>
      <c r="I74" s="99">
        <f t="shared" si="65"/>
        <v>0</v>
      </c>
      <c r="J74" s="97">
        <v>0</v>
      </c>
      <c r="K74" s="97">
        <f>SUM(H74-G74)*D74</f>
        <v>0</v>
      </c>
      <c r="L74" s="99">
        <f t="shared" ref="L74" si="70">SUM(I74:K74)</f>
        <v>0</v>
      </c>
    </row>
    <row r="75" spans="1:12" s="100" customFormat="1" ht="14.25" x14ac:dyDescent="0.2">
      <c r="A75" s="95" t="s">
        <v>813</v>
      </c>
      <c r="B75" s="96" t="s">
        <v>83</v>
      </c>
      <c r="C75" s="97" t="s">
        <v>14</v>
      </c>
      <c r="D75" s="98">
        <v>2000</v>
      </c>
      <c r="E75" s="98">
        <v>108.5</v>
      </c>
      <c r="F75" s="97">
        <v>109.5</v>
      </c>
      <c r="G75" s="97">
        <v>110.5</v>
      </c>
      <c r="H75" s="97">
        <v>111.5</v>
      </c>
      <c r="I75" s="99">
        <f t="shared" si="65"/>
        <v>2000</v>
      </c>
      <c r="J75" s="97">
        <f>SUM(G75-F75)*D75</f>
        <v>2000</v>
      </c>
      <c r="K75" s="97">
        <f>SUM(H75-G75)*D75</f>
        <v>2000</v>
      </c>
      <c r="L75" s="99">
        <f t="shared" ref="L75" si="71">SUM(I75:K75)</f>
        <v>6000</v>
      </c>
    </row>
    <row r="76" spans="1:12" s="100" customFormat="1" ht="14.25" x14ac:dyDescent="0.2">
      <c r="A76" s="95" t="s">
        <v>813</v>
      </c>
      <c r="B76" s="96" t="s">
        <v>30</v>
      </c>
      <c r="C76" s="97" t="s">
        <v>14</v>
      </c>
      <c r="D76" s="98">
        <v>4000</v>
      </c>
      <c r="E76" s="98">
        <v>48</v>
      </c>
      <c r="F76" s="97">
        <v>48.5</v>
      </c>
      <c r="G76" s="97">
        <v>49</v>
      </c>
      <c r="H76" s="97">
        <v>49.5</v>
      </c>
      <c r="I76" s="99">
        <f t="shared" si="65"/>
        <v>2000</v>
      </c>
      <c r="J76" s="97">
        <f>SUM(G76-F76)*D76</f>
        <v>2000</v>
      </c>
      <c r="K76" s="97">
        <f>SUM(H76-G76)*D76</f>
        <v>2000</v>
      </c>
      <c r="L76" s="99">
        <f t="shared" ref="L76" si="72">SUM(I76:K76)</f>
        <v>6000</v>
      </c>
    </row>
    <row r="77" spans="1:12" s="100" customFormat="1" ht="14.25" x14ac:dyDescent="0.2">
      <c r="A77" s="95" t="s">
        <v>813</v>
      </c>
      <c r="B77" s="96" t="s">
        <v>664</v>
      </c>
      <c r="C77" s="97" t="s">
        <v>14</v>
      </c>
      <c r="D77" s="98">
        <v>4000</v>
      </c>
      <c r="E77" s="98">
        <v>69</v>
      </c>
      <c r="F77" s="97">
        <v>69.5</v>
      </c>
      <c r="G77" s="97">
        <v>70</v>
      </c>
      <c r="H77" s="97">
        <v>0</v>
      </c>
      <c r="I77" s="99">
        <f t="shared" si="65"/>
        <v>2000</v>
      </c>
      <c r="J77" s="97">
        <f>SUM(G77-F77)*D77</f>
        <v>2000</v>
      </c>
      <c r="K77" s="97">
        <v>0</v>
      </c>
      <c r="L77" s="99">
        <f t="shared" ref="L77" si="73">SUM(I77:K77)</f>
        <v>4000</v>
      </c>
    </row>
    <row r="78" spans="1:12" s="100" customFormat="1" ht="14.25" x14ac:dyDescent="0.2">
      <c r="A78" s="95" t="s">
        <v>813</v>
      </c>
      <c r="B78" s="96" t="s">
        <v>101</v>
      </c>
      <c r="C78" s="97" t="s">
        <v>14</v>
      </c>
      <c r="D78" s="98">
        <v>500</v>
      </c>
      <c r="E78" s="98">
        <v>1340</v>
      </c>
      <c r="F78" s="97">
        <v>1340</v>
      </c>
      <c r="G78" s="97">
        <v>0</v>
      </c>
      <c r="H78" s="97">
        <v>0</v>
      </c>
      <c r="I78" s="99">
        <f t="shared" si="65"/>
        <v>0</v>
      </c>
      <c r="J78" s="97">
        <v>0</v>
      </c>
      <c r="K78" s="97">
        <v>0</v>
      </c>
      <c r="L78" s="99">
        <f t="shared" ref="L78" si="74">SUM(I78:K78)</f>
        <v>0</v>
      </c>
    </row>
    <row r="79" spans="1:12" s="100" customFormat="1" ht="14.25" x14ac:dyDescent="0.2">
      <c r="A79" s="95" t="s">
        <v>813</v>
      </c>
      <c r="B79" s="96" t="s">
        <v>193</v>
      </c>
      <c r="C79" s="97" t="s">
        <v>14</v>
      </c>
      <c r="D79" s="98">
        <v>2000</v>
      </c>
      <c r="E79" s="98">
        <v>114.5</v>
      </c>
      <c r="F79" s="97">
        <v>113</v>
      </c>
      <c r="G79" s="97">
        <v>0</v>
      </c>
      <c r="H79" s="97">
        <v>0</v>
      </c>
      <c r="I79" s="99">
        <f t="shared" si="65"/>
        <v>-3000</v>
      </c>
      <c r="J79" s="97">
        <v>0</v>
      </c>
      <c r="K79" s="97">
        <v>0</v>
      </c>
      <c r="L79" s="99">
        <f t="shared" ref="L79" si="75">SUM(I79:K79)</f>
        <v>-3000</v>
      </c>
    </row>
    <row r="80" spans="1:12" s="100" customFormat="1" ht="14.25" x14ac:dyDescent="0.2">
      <c r="A80" s="95" t="s">
        <v>812</v>
      </c>
      <c r="B80" s="96" t="s">
        <v>83</v>
      </c>
      <c r="C80" s="97" t="s">
        <v>18</v>
      </c>
      <c r="D80" s="98">
        <v>2000</v>
      </c>
      <c r="E80" s="98">
        <v>107</v>
      </c>
      <c r="F80" s="97">
        <v>106</v>
      </c>
      <c r="G80" s="97">
        <v>105</v>
      </c>
      <c r="H80" s="97">
        <v>104</v>
      </c>
      <c r="I80" s="99">
        <f>SUM(E80-F80)*D80</f>
        <v>2000</v>
      </c>
      <c r="J80" s="97">
        <f>SUM(F80-G80)*D80</f>
        <v>2000</v>
      </c>
      <c r="K80" s="97">
        <f>SUM(G80-H80)*D80</f>
        <v>2000</v>
      </c>
      <c r="L80" s="99">
        <f t="shared" ref="L80" si="76">SUM(I80:K80)</f>
        <v>6000</v>
      </c>
    </row>
    <row r="81" spans="1:12" s="100" customFormat="1" ht="14.25" x14ac:dyDescent="0.2">
      <c r="A81" s="95" t="s">
        <v>812</v>
      </c>
      <c r="B81" s="96" t="s">
        <v>101</v>
      </c>
      <c r="C81" s="97" t="s">
        <v>14</v>
      </c>
      <c r="D81" s="98">
        <v>500</v>
      </c>
      <c r="E81" s="98">
        <v>1330</v>
      </c>
      <c r="F81" s="97">
        <v>1336</v>
      </c>
      <c r="G81" s="97">
        <v>0</v>
      </c>
      <c r="H81" s="97">
        <v>0</v>
      </c>
      <c r="I81" s="99">
        <f>SUM(F81-E81)*D81</f>
        <v>3000</v>
      </c>
      <c r="J81" s="97">
        <v>0</v>
      </c>
      <c r="K81" s="97">
        <f>SUM(H81-G81)*D81</f>
        <v>0</v>
      </c>
      <c r="L81" s="99">
        <f t="shared" ref="L81" si="77">SUM(I81:K81)</f>
        <v>3000</v>
      </c>
    </row>
    <row r="82" spans="1:12" s="100" customFormat="1" ht="14.25" x14ac:dyDescent="0.2">
      <c r="A82" s="95" t="s">
        <v>810</v>
      </c>
      <c r="B82" s="96" t="s">
        <v>811</v>
      </c>
      <c r="C82" s="97" t="s">
        <v>14</v>
      </c>
      <c r="D82" s="98">
        <v>500</v>
      </c>
      <c r="E82" s="98">
        <v>1180</v>
      </c>
      <c r="F82" s="97">
        <v>1190</v>
      </c>
      <c r="G82" s="97">
        <v>1200</v>
      </c>
      <c r="H82" s="97">
        <v>1208</v>
      </c>
      <c r="I82" s="99">
        <f>SUM(F82-E82)*D82</f>
        <v>5000</v>
      </c>
      <c r="J82" s="97">
        <f>SUM(G82-F82)*D82</f>
        <v>5000</v>
      </c>
      <c r="K82" s="97">
        <f>SUM(H82-G82)*D82</f>
        <v>4000</v>
      </c>
      <c r="L82" s="99">
        <f t="shared" ref="L82" si="78">SUM(I82:K82)</f>
        <v>14000</v>
      </c>
    </row>
    <row r="83" spans="1:12" s="100" customFormat="1" ht="14.25" x14ac:dyDescent="0.2">
      <c r="A83" s="95" t="s">
        <v>810</v>
      </c>
      <c r="B83" s="96" t="s">
        <v>433</v>
      </c>
      <c r="C83" s="97" t="s">
        <v>18</v>
      </c>
      <c r="D83" s="98">
        <v>2000</v>
      </c>
      <c r="E83" s="98">
        <v>263</v>
      </c>
      <c r="F83" s="97">
        <v>261</v>
      </c>
      <c r="G83" s="97">
        <v>258</v>
      </c>
      <c r="H83" s="97">
        <v>0</v>
      </c>
      <c r="I83" s="99">
        <f>SUM(E83-F83)*D83</f>
        <v>4000</v>
      </c>
      <c r="J83" s="97">
        <f>SUM(F83-G83)*D83</f>
        <v>6000</v>
      </c>
      <c r="K83" s="97">
        <v>0</v>
      </c>
      <c r="L83" s="99">
        <f t="shared" ref="L83:L84" si="79">SUM(I83:K83)</f>
        <v>10000</v>
      </c>
    </row>
    <row r="84" spans="1:12" s="100" customFormat="1" ht="14.25" x14ac:dyDescent="0.2">
      <c r="A84" s="95" t="s">
        <v>810</v>
      </c>
      <c r="B84" s="96" t="s">
        <v>86</v>
      </c>
      <c r="C84" s="97" t="s">
        <v>14</v>
      </c>
      <c r="D84" s="98">
        <v>500</v>
      </c>
      <c r="E84" s="98">
        <v>795</v>
      </c>
      <c r="F84" s="97">
        <v>795</v>
      </c>
      <c r="G84" s="97">
        <v>0</v>
      </c>
      <c r="H84" s="97">
        <v>0</v>
      </c>
      <c r="I84" s="99">
        <f>SUM(F84-E84)*D84</f>
        <v>0</v>
      </c>
      <c r="J84" s="97">
        <v>0</v>
      </c>
      <c r="K84" s="97">
        <f>SUM(H84-G84)*D84</f>
        <v>0</v>
      </c>
      <c r="L84" s="99">
        <f t="shared" si="79"/>
        <v>0</v>
      </c>
    </row>
    <row r="85" spans="1:12" s="100" customFormat="1" ht="14.25" x14ac:dyDescent="0.2">
      <c r="A85" s="95" t="s">
        <v>810</v>
      </c>
      <c r="B85" s="96" t="s">
        <v>667</v>
      </c>
      <c r="C85" s="97" t="s">
        <v>14</v>
      </c>
      <c r="D85" s="98">
        <v>2000</v>
      </c>
      <c r="E85" s="98">
        <v>126</v>
      </c>
      <c r="F85" s="97">
        <v>124.5</v>
      </c>
      <c r="G85" s="97">
        <v>0</v>
      </c>
      <c r="H85" s="97">
        <v>0</v>
      </c>
      <c r="I85" s="99">
        <f>SUM(F85-E85)*D85</f>
        <v>-3000</v>
      </c>
      <c r="J85" s="97">
        <v>0</v>
      </c>
      <c r="K85" s="97">
        <f>SUM(H85-G85)*D85</f>
        <v>0</v>
      </c>
      <c r="L85" s="99">
        <f t="shared" ref="L85" si="80">SUM(I85:K85)</f>
        <v>-3000</v>
      </c>
    </row>
    <row r="86" spans="1:12" s="100" customFormat="1" ht="14.25" x14ac:dyDescent="0.2">
      <c r="A86" s="95" t="s">
        <v>809</v>
      </c>
      <c r="B86" s="96" t="s">
        <v>664</v>
      </c>
      <c r="C86" s="97" t="s">
        <v>14</v>
      </c>
      <c r="D86" s="98">
        <v>2000</v>
      </c>
      <c r="E86" s="98">
        <v>84</v>
      </c>
      <c r="F86" s="97">
        <v>84.7</v>
      </c>
      <c r="G86" s="97">
        <v>0</v>
      </c>
      <c r="H86" s="97">
        <v>0</v>
      </c>
      <c r="I86" s="99">
        <f>SUM(F86-E86)*D86</f>
        <v>1400.0000000000057</v>
      </c>
      <c r="J86" s="97">
        <v>0</v>
      </c>
      <c r="K86" s="97">
        <v>0</v>
      </c>
      <c r="L86" s="99">
        <f t="shared" ref="L86" si="81">SUM(I86:K86)</f>
        <v>1400.0000000000057</v>
      </c>
    </row>
    <row r="87" spans="1:12" s="100" customFormat="1" ht="14.25" x14ac:dyDescent="0.2">
      <c r="A87" s="95" t="s">
        <v>809</v>
      </c>
      <c r="B87" s="96" t="s">
        <v>98</v>
      </c>
      <c r="C87" s="97" t="s">
        <v>18</v>
      </c>
      <c r="D87" s="98">
        <v>2000</v>
      </c>
      <c r="E87" s="98">
        <v>110.9</v>
      </c>
      <c r="F87" s="97">
        <v>109.9</v>
      </c>
      <c r="G87" s="97">
        <v>108.5</v>
      </c>
      <c r="H87" s="97">
        <v>0</v>
      </c>
      <c r="I87" s="99">
        <f>SUM(E87-F87)*D87</f>
        <v>2000</v>
      </c>
      <c r="J87" s="97">
        <f>SUM(F87-G87)*D87</f>
        <v>2800.0000000000114</v>
      </c>
      <c r="K87" s="97">
        <v>0</v>
      </c>
      <c r="L87" s="99">
        <f t="shared" ref="L87" si="82">SUM(I87:K87)</f>
        <v>4800.0000000000109</v>
      </c>
    </row>
    <row r="88" spans="1:12" s="100" customFormat="1" ht="14.25" x14ac:dyDescent="0.2">
      <c r="A88" s="95" t="s">
        <v>809</v>
      </c>
      <c r="B88" s="96" t="s">
        <v>433</v>
      </c>
      <c r="C88" s="97" t="s">
        <v>18</v>
      </c>
      <c r="D88" s="98">
        <v>2000</v>
      </c>
      <c r="E88" s="98">
        <v>259.8</v>
      </c>
      <c r="F88" s="97">
        <v>258</v>
      </c>
      <c r="G88" s="97">
        <v>0</v>
      </c>
      <c r="H88" s="97">
        <v>0</v>
      </c>
      <c r="I88" s="99">
        <f>SUM(E88-F88)*D88</f>
        <v>3600.0000000000227</v>
      </c>
      <c r="J88" s="97">
        <v>0</v>
      </c>
      <c r="K88" s="97">
        <f>SUM(H88-G88)*D88</f>
        <v>0</v>
      </c>
      <c r="L88" s="99">
        <f t="shared" ref="L88" si="83">SUM(I88:K88)</f>
        <v>3600.0000000000227</v>
      </c>
    </row>
    <row r="89" spans="1:12" s="100" customFormat="1" ht="14.25" x14ac:dyDescent="0.2">
      <c r="A89" s="95" t="s">
        <v>805</v>
      </c>
      <c r="B89" s="96" t="s">
        <v>433</v>
      </c>
      <c r="C89" s="97" t="s">
        <v>18</v>
      </c>
      <c r="D89" s="98">
        <v>2000</v>
      </c>
      <c r="E89" s="98">
        <v>264.5</v>
      </c>
      <c r="F89" s="97">
        <v>262.5</v>
      </c>
      <c r="G89" s="97">
        <v>0</v>
      </c>
      <c r="H89" s="97">
        <v>0</v>
      </c>
      <c r="I89" s="99">
        <f>SUM(E89-F89)*D89</f>
        <v>4000</v>
      </c>
      <c r="J89" s="97">
        <v>0</v>
      </c>
      <c r="K89" s="97">
        <f>SUM(H89-G89)*D89</f>
        <v>0</v>
      </c>
      <c r="L89" s="99">
        <f t="shared" ref="L89" si="84">SUM(I89:K89)</f>
        <v>4000</v>
      </c>
    </row>
    <row r="90" spans="1:12" s="100" customFormat="1" ht="14.25" x14ac:dyDescent="0.2">
      <c r="A90" s="95" t="s">
        <v>805</v>
      </c>
      <c r="B90" s="96" t="s">
        <v>89</v>
      </c>
      <c r="C90" s="97" t="s">
        <v>14</v>
      </c>
      <c r="D90" s="98">
        <v>1000</v>
      </c>
      <c r="E90" s="98">
        <v>328</v>
      </c>
      <c r="F90" s="97">
        <v>323</v>
      </c>
      <c r="G90" s="97">
        <v>0</v>
      </c>
      <c r="H90" s="97">
        <v>0</v>
      </c>
      <c r="I90" s="99">
        <f>SUM(F90-E90)*D90</f>
        <v>-5000</v>
      </c>
      <c r="J90" s="97">
        <v>0</v>
      </c>
      <c r="K90" s="97">
        <f>SUM(H90-G90)*D90</f>
        <v>0</v>
      </c>
      <c r="L90" s="99">
        <f t="shared" ref="L90" si="85">SUM(I90:K90)</f>
        <v>-5000</v>
      </c>
    </row>
    <row r="91" spans="1:12" s="100" customFormat="1" ht="14.25" x14ac:dyDescent="0.2">
      <c r="A91" s="95" t="s">
        <v>804</v>
      </c>
      <c r="B91" s="96" t="s">
        <v>193</v>
      </c>
      <c r="C91" s="97" t="s">
        <v>14</v>
      </c>
      <c r="D91" s="98">
        <v>2000</v>
      </c>
      <c r="E91" s="98">
        <v>117</v>
      </c>
      <c r="F91" s="97">
        <v>118</v>
      </c>
      <c r="G91" s="97">
        <v>119</v>
      </c>
      <c r="H91" s="97">
        <v>120</v>
      </c>
      <c r="I91" s="99">
        <f>SUM(F91-E91)*D91</f>
        <v>2000</v>
      </c>
      <c r="J91" s="97">
        <f>SUM(G91-F91)*D91</f>
        <v>2000</v>
      </c>
      <c r="K91" s="97">
        <f>SUM(H91-G91)*D91</f>
        <v>2000</v>
      </c>
      <c r="L91" s="99">
        <f t="shared" ref="L91:L97" si="86">SUM(I91:K91)</f>
        <v>6000</v>
      </c>
    </row>
    <row r="92" spans="1:12" s="100" customFormat="1" ht="14.25" x14ac:dyDescent="0.2">
      <c r="A92" s="95" t="s">
        <v>804</v>
      </c>
      <c r="B92" s="96" t="s">
        <v>339</v>
      </c>
      <c r="C92" s="97" t="s">
        <v>18</v>
      </c>
      <c r="D92" s="98">
        <v>2000</v>
      </c>
      <c r="E92" s="98">
        <v>150.5</v>
      </c>
      <c r="F92" s="97">
        <v>149.5</v>
      </c>
      <c r="G92" s="97">
        <v>0</v>
      </c>
      <c r="H92" s="97">
        <v>0</v>
      </c>
      <c r="I92" s="99">
        <f>SUM(E92-F92)*D92</f>
        <v>2000</v>
      </c>
      <c r="J92" s="97">
        <v>0</v>
      </c>
      <c r="K92" s="97">
        <v>0</v>
      </c>
      <c r="L92" s="99">
        <f t="shared" si="86"/>
        <v>2000</v>
      </c>
    </row>
    <row r="93" spans="1:12" s="100" customFormat="1" ht="14.25" x14ac:dyDescent="0.2">
      <c r="A93" s="95" t="s">
        <v>804</v>
      </c>
      <c r="B93" s="96" t="s">
        <v>709</v>
      </c>
      <c r="C93" s="97" t="s">
        <v>14</v>
      </c>
      <c r="D93" s="98">
        <v>1000</v>
      </c>
      <c r="E93" s="98">
        <v>327</v>
      </c>
      <c r="F93" s="97">
        <v>325</v>
      </c>
      <c r="G93" s="97">
        <v>0</v>
      </c>
      <c r="H93" s="97">
        <v>0</v>
      </c>
      <c r="I93" s="99">
        <f>SUM(F93-E93)*D93</f>
        <v>-2000</v>
      </c>
      <c r="J93" s="97">
        <v>0</v>
      </c>
      <c r="K93" s="97">
        <v>0</v>
      </c>
      <c r="L93" s="99">
        <f t="shared" ref="L93" si="87">SUM(I93:K93)</f>
        <v>-2000</v>
      </c>
    </row>
    <row r="94" spans="1:12" s="100" customFormat="1" ht="14.25" x14ac:dyDescent="0.2">
      <c r="A94" s="95" t="s">
        <v>802</v>
      </c>
      <c r="B94" s="96" t="s">
        <v>456</v>
      </c>
      <c r="C94" s="97" t="s">
        <v>14</v>
      </c>
      <c r="D94" s="98">
        <v>500</v>
      </c>
      <c r="E94" s="98">
        <v>756</v>
      </c>
      <c r="F94" s="97">
        <v>762</v>
      </c>
      <c r="G94" s="97">
        <v>766</v>
      </c>
      <c r="H94" s="97">
        <v>0</v>
      </c>
      <c r="I94" s="99">
        <f>SUM(F94-E94)*D94</f>
        <v>3000</v>
      </c>
      <c r="J94" s="97">
        <f>SUM(G94-F94)*D94</f>
        <v>2000</v>
      </c>
      <c r="K94" s="97">
        <v>0</v>
      </c>
      <c r="L94" s="99">
        <f t="shared" si="86"/>
        <v>5000</v>
      </c>
    </row>
    <row r="95" spans="1:12" s="100" customFormat="1" ht="14.25" x14ac:dyDescent="0.2">
      <c r="A95" s="95" t="s">
        <v>802</v>
      </c>
      <c r="B95" s="96" t="s">
        <v>161</v>
      </c>
      <c r="C95" s="97" t="s">
        <v>14</v>
      </c>
      <c r="D95" s="98">
        <v>2000</v>
      </c>
      <c r="E95" s="98">
        <v>194.5</v>
      </c>
      <c r="F95" s="97">
        <v>196</v>
      </c>
      <c r="G95" s="97">
        <v>197.9</v>
      </c>
      <c r="H95" s="97">
        <v>0</v>
      </c>
      <c r="I95" s="99">
        <f>SUM(F95-E95)*D95</f>
        <v>3000</v>
      </c>
      <c r="J95" s="97">
        <f>SUM(G95-F95)*D95</f>
        <v>3800.0000000000114</v>
      </c>
      <c r="K95" s="97">
        <v>0</v>
      </c>
      <c r="L95" s="99">
        <f t="shared" si="86"/>
        <v>6800.0000000000109</v>
      </c>
    </row>
    <row r="96" spans="1:12" s="100" customFormat="1" ht="14.25" x14ac:dyDescent="0.2">
      <c r="A96" s="95" t="s">
        <v>802</v>
      </c>
      <c r="B96" s="96" t="s">
        <v>803</v>
      </c>
      <c r="C96" s="97" t="s">
        <v>14</v>
      </c>
      <c r="D96" s="98">
        <v>500</v>
      </c>
      <c r="E96" s="98">
        <v>557</v>
      </c>
      <c r="F96" s="97">
        <v>562</v>
      </c>
      <c r="G96" s="97">
        <v>0</v>
      </c>
      <c r="H96" s="97">
        <v>0</v>
      </c>
      <c r="I96" s="99">
        <f>SUM(F96-E96)*D96</f>
        <v>2500</v>
      </c>
      <c r="J96" s="97">
        <v>0</v>
      </c>
      <c r="K96" s="97">
        <v>0</v>
      </c>
      <c r="L96" s="99">
        <f t="shared" si="86"/>
        <v>2500</v>
      </c>
    </row>
    <row r="97" spans="1:12" s="100" customFormat="1" ht="14.25" x14ac:dyDescent="0.2">
      <c r="A97" s="95" t="s">
        <v>801</v>
      </c>
      <c r="B97" s="96" t="s">
        <v>193</v>
      </c>
      <c r="C97" s="97" t="s">
        <v>14</v>
      </c>
      <c r="D97" s="98">
        <v>2000</v>
      </c>
      <c r="E97" s="98">
        <v>120</v>
      </c>
      <c r="F97" s="97">
        <v>119</v>
      </c>
      <c r="G97" s="97">
        <v>118</v>
      </c>
      <c r="H97" s="97">
        <v>117</v>
      </c>
      <c r="I97" s="99">
        <f>SUM(E97-F97)*D97</f>
        <v>2000</v>
      </c>
      <c r="J97" s="97">
        <f>SUM(F97-G97)*D97</f>
        <v>2000</v>
      </c>
      <c r="K97" s="97">
        <f>SUM(G97-H97)*D97</f>
        <v>2000</v>
      </c>
      <c r="L97" s="99">
        <f t="shared" si="86"/>
        <v>6000</v>
      </c>
    </row>
    <row r="98" spans="1:12" s="100" customFormat="1" ht="14.25" x14ac:dyDescent="0.2">
      <c r="A98" s="95" t="s">
        <v>801</v>
      </c>
      <c r="B98" s="96" t="s">
        <v>61</v>
      </c>
      <c r="C98" s="97" t="s">
        <v>14</v>
      </c>
      <c r="D98" s="98">
        <v>1000</v>
      </c>
      <c r="E98" s="98">
        <v>378.5</v>
      </c>
      <c r="F98" s="97">
        <v>375</v>
      </c>
      <c r="G98" s="97">
        <v>373</v>
      </c>
      <c r="H98" s="97">
        <v>0</v>
      </c>
      <c r="I98" s="99">
        <f>SUM(E98-F98)*D98</f>
        <v>3500</v>
      </c>
      <c r="J98" s="97">
        <f>SUM(F98-G98)*D98</f>
        <v>2000</v>
      </c>
      <c r="K98" s="97">
        <v>0</v>
      </c>
      <c r="L98" s="99">
        <f t="shared" ref="L98" si="88">SUM(I98:K98)</f>
        <v>5500</v>
      </c>
    </row>
    <row r="99" spans="1:12" s="100" customFormat="1" ht="14.25" x14ac:dyDescent="0.2">
      <c r="A99" s="95" t="s">
        <v>801</v>
      </c>
      <c r="B99" s="96" t="s">
        <v>46</v>
      </c>
      <c r="C99" s="97" t="s">
        <v>14</v>
      </c>
      <c r="D99" s="98">
        <v>2000</v>
      </c>
      <c r="E99" s="98">
        <v>134</v>
      </c>
      <c r="F99" s="97">
        <v>134.5</v>
      </c>
      <c r="G99" s="97">
        <v>0</v>
      </c>
      <c r="H99" s="97">
        <v>0</v>
      </c>
      <c r="I99" s="99">
        <f>SUM(F99-E99)*D99</f>
        <v>1000</v>
      </c>
      <c r="J99" s="97">
        <v>0</v>
      </c>
      <c r="K99" s="97">
        <f>SUM(G99-H99)*D99</f>
        <v>0</v>
      </c>
      <c r="L99" s="99">
        <f t="shared" ref="L99" si="89">SUM(I99:K99)</f>
        <v>1000</v>
      </c>
    </row>
    <row r="100" spans="1:12" s="100" customFormat="1" ht="14.25" x14ac:dyDescent="0.2">
      <c r="A100" s="95" t="s">
        <v>801</v>
      </c>
      <c r="B100" s="96" t="s">
        <v>30</v>
      </c>
      <c r="C100" s="97" t="s">
        <v>14</v>
      </c>
      <c r="D100" s="98">
        <v>4000</v>
      </c>
      <c r="E100" s="98">
        <v>63.75</v>
      </c>
      <c r="F100" s="97">
        <v>62.9</v>
      </c>
      <c r="G100" s="97">
        <v>0</v>
      </c>
      <c r="H100" s="97">
        <v>0</v>
      </c>
      <c r="I100" s="99">
        <f>SUM(F100-E100)*D100</f>
        <v>-3400.0000000000055</v>
      </c>
      <c r="J100" s="97">
        <v>0</v>
      </c>
      <c r="K100" s="97">
        <v>0</v>
      </c>
      <c r="L100" s="99">
        <f t="shared" ref="L100" si="90">SUM(I100:K100)</f>
        <v>-3400.0000000000055</v>
      </c>
    </row>
    <row r="101" spans="1:12" s="100" customFormat="1" ht="14.25" x14ac:dyDescent="0.2">
      <c r="A101" s="95" t="s">
        <v>800</v>
      </c>
      <c r="B101" s="96" t="s">
        <v>667</v>
      </c>
      <c r="C101" s="97" t="s">
        <v>14</v>
      </c>
      <c r="D101" s="98">
        <v>1000</v>
      </c>
      <c r="E101" s="98">
        <v>119.3</v>
      </c>
      <c r="F101" s="97">
        <v>119.3</v>
      </c>
      <c r="G101" s="97">
        <v>0</v>
      </c>
      <c r="H101" s="97">
        <v>0</v>
      </c>
      <c r="I101" s="99">
        <f>SUM(F101-E101)*D101</f>
        <v>0</v>
      </c>
      <c r="J101" s="97">
        <v>0</v>
      </c>
      <c r="K101" s="97">
        <f>SUM(G101-H101)*D101</f>
        <v>0</v>
      </c>
      <c r="L101" s="99">
        <f t="shared" ref="L101" si="91">SUM(I101:K101)</f>
        <v>0</v>
      </c>
    </row>
    <row r="102" spans="1:12" s="100" customFormat="1" ht="14.25" x14ac:dyDescent="0.2">
      <c r="A102" s="95" t="s">
        <v>800</v>
      </c>
      <c r="B102" s="96" t="s">
        <v>42</v>
      </c>
      <c r="C102" s="97" t="s">
        <v>14</v>
      </c>
      <c r="D102" s="98">
        <v>1000</v>
      </c>
      <c r="E102" s="98">
        <v>424</v>
      </c>
      <c r="F102" s="97">
        <v>427</v>
      </c>
      <c r="G102" s="97">
        <v>0</v>
      </c>
      <c r="H102" s="97">
        <v>0</v>
      </c>
      <c r="I102" s="99">
        <f>SUM(F102-E102)*D102</f>
        <v>3000</v>
      </c>
      <c r="J102" s="97">
        <v>0</v>
      </c>
      <c r="K102" s="97">
        <f>SUM(G102-H102)*D102</f>
        <v>0</v>
      </c>
      <c r="L102" s="99">
        <f t="shared" ref="L102" si="92">SUM(I102:K102)</f>
        <v>3000</v>
      </c>
    </row>
    <row r="103" spans="1:12" s="100" customFormat="1" ht="14.25" x14ac:dyDescent="0.2">
      <c r="A103" s="95" t="s">
        <v>799</v>
      </c>
      <c r="B103" s="96" t="s">
        <v>30</v>
      </c>
      <c r="C103" s="97" t="s">
        <v>18</v>
      </c>
      <c r="D103" s="98">
        <v>4000</v>
      </c>
      <c r="E103" s="98">
        <v>61.55</v>
      </c>
      <c r="F103" s="97">
        <v>60.75</v>
      </c>
      <c r="G103" s="97">
        <v>0</v>
      </c>
      <c r="H103" s="97">
        <v>0</v>
      </c>
      <c r="I103" s="99">
        <f>SUM(E103-F103)*D103</f>
        <v>3199.9999999999886</v>
      </c>
      <c r="J103" s="97">
        <v>0</v>
      </c>
      <c r="K103" s="97">
        <f>SUM(G103-H103)*D103</f>
        <v>0</v>
      </c>
      <c r="L103" s="99">
        <f t="shared" ref="L103" si="93">SUM(I103:K103)</f>
        <v>3199.9999999999886</v>
      </c>
    </row>
    <row r="104" spans="1:12" s="100" customFormat="1" ht="14.25" x14ac:dyDescent="0.2">
      <c r="A104" s="95" t="s">
        <v>799</v>
      </c>
      <c r="B104" s="96" t="s">
        <v>665</v>
      </c>
      <c r="C104" s="97" t="s">
        <v>18</v>
      </c>
      <c r="D104" s="98">
        <v>2000</v>
      </c>
      <c r="E104" s="98">
        <v>103.65</v>
      </c>
      <c r="F104" s="97">
        <v>102.65</v>
      </c>
      <c r="G104" s="97">
        <v>101.5</v>
      </c>
      <c r="H104" s="97">
        <v>100</v>
      </c>
      <c r="I104" s="99">
        <f>SUM(E104-F104)*D104</f>
        <v>2000</v>
      </c>
      <c r="J104" s="97">
        <f>SUM(F104-G104)*D104</f>
        <v>2300.0000000000114</v>
      </c>
      <c r="K104" s="97">
        <f>SUM(G104-H104)*D104</f>
        <v>3000</v>
      </c>
      <c r="L104" s="99">
        <f t="shared" ref="L104" si="94">SUM(I104:K104)</f>
        <v>7300.0000000000109</v>
      </c>
    </row>
    <row r="105" spans="1:12" s="100" customFormat="1" ht="14.25" x14ac:dyDescent="0.2">
      <c r="A105" s="95" t="s">
        <v>799</v>
      </c>
      <c r="B105" s="96" t="s">
        <v>74</v>
      </c>
      <c r="C105" s="97" t="s">
        <v>14</v>
      </c>
      <c r="D105" s="98">
        <v>500</v>
      </c>
      <c r="E105" s="98">
        <v>1750</v>
      </c>
      <c r="F105" s="97">
        <v>1735</v>
      </c>
      <c r="G105" s="97">
        <v>0</v>
      </c>
      <c r="H105" s="97">
        <v>0</v>
      </c>
      <c r="I105" s="99">
        <f>SUM(F105-E105)*D105</f>
        <v>-7500</v>
      </c>
      <c r="J105" s="97">
        <v>0</v>
      </c>
      <c r="K105" s="97">
        <f>SUM(G105-H105)*D105</f>
        <v>0</v>
      </c>
      <c r="L105" s="99">
        <f t="shared" ref="L105" si="95">SUM(I105:K105)</f>
        <v>-7500</v>
      </c>
    </row>
    <row r="106" spans="1:12" s="100" customFormat="1" ht="14.25" x14ac:dyDescent="0.2">
      <c r="A106" s="95" t="s">
        <v>798</v>
      </c>
      <c r="B106" s="96" t="s">
        <v>83</v>
      </c>
      <c r="C106" s="97" t="s">
        <v>18</v>
      </c>
      <c r="D106" s="98">
        <v>2000</v>
      </c>
      <c r="E106" s="98">
        <v>144.5</v>
      </c>
      <c r="F106" s="97">
        <v>143.5</v>
      </c>
      <c r="G106" s="97">
        <v>142.5</v>
      </c>
      <c r="H106" s="97">
        <v>0</v>
      </c>
      <c r="I106" s="99">
        <f>SUM(E106-F106)*D106</f>
        <v>2000</v>
      </c>
      <c r="J106" s="97">
        <f>SUM(F106-G106)*D106</f>
        <v>2000</v>
      </c>
      <c r="K106" s="97">
        <v>0</v>
      </c>
      <c r="L106" s="99">
        <f t="shared" ref="L106:L111" si="96">SUM(I106:K106)</f>
        <v>4000</v>
      </c>
    </row>
    <row r="107" spans="1:12" s="100" customFormat="1" ht="14.25" x14ac:dyDescent="0.2">
      <c r="A107" s="95" t="s">
        <v>798</v>
      </c>
      <c r="B107" s="96" t="s">
        <v>193</v>
      </c>
      <c r="C107" s="97" t="s">
        <v>14</v>
      </c>
      <c r="D107" s="98">
        <v>2000</v>
      </c>
      <c r="E107" s="98">
        <v>127.25</v>
      </c>
      <c r="F107" s="97">
        <v>128.25</v>
      </c>
      <c r="G107" s="97">
        <v>129.25</v>
      </c>
      <c r="H107" s="97">
        <v>0</v>
      </c>
      <c r="I107" s="99">
        <f>SUM(F107-E107)*D107</f>
        <v>2000</v>
      </c>
      <c r="J107" s="97">
        <f>SUM(G107-F107)*D107</f>
        <v>2000</v>
      </c>
      <c r="K107" s="97">
        <v>0</v>
      </c>
      <c r="L107" s="99">
        <f t="shared" si="96"/>
        <v>4000</v>
      </c>
    </row>
    <row r="108" spans="1:12" s="100" customFormat="1" ht="14.25" x14ac:dyDescent="0.2">
      <c r="A108" s="95" t="s">
        <v>798</v>
      </c>
      <c r="B108" s="96" t="s">
        <v>665</v>
      </c>
      <c r="C108" s="97" t="s">
        <v>14</v>
      </c>
      <c r="D108" s="98">
        <v>2000</v>
      </c>
      <c r="E108" s="98">
        <v>113.5</v>
      </c>
      <c r="F108" s="97">
        <v>115</v>
      </c>
      <c r="G108" s="97">
        <v>0</v>
      </c>
      <c r="H108" s="97">
        <v>0</v>
      </c>
      <c r="I108" s="99">
        <f>SUM(E108-F108)*D108</f>
        <v>-3000</v>
      </c>
      <c r="J108" s="97">
        <v>0</v>
      </c>
      <c r="K108" s="97">
        <v>0</v>
      </c>
      <c r="L108" s="99">
        <f t="shared" si="96"/>
        <v>-3000</v>
      </c>
    </row>
    <row r="109" spans="1:12" s="100" customFormat="1" ht="14.25" x14ac:dyDescent="0.2">
      <c r="A109" s="95" t="s">
        <v>797</v>
      </c>
      <c r="B109" s="96" t="s">
        <v>670</v>
      </c>
      <c r="C109" s="97" t="s">
        <v>14</v>
      </c>
      <c r="D109" s="98">
        <v>2000</v>
      </c>
      <c r="E109" s="98">
        <v>142.5</v>
      </c>
      <c r="F109" s="97">
        <v>141</v>
      </c>
      <c r="G109" s="97">
        <v>401</v>
      </c>
      <c r="H109" s="97">
        <v>403</v>
      </c>
      <c r="I109" s="99">
        <f>SUM(F109-E109)*D109</f>
        <v>-3000</v>
      </c>
      <c r="J109" s="97">
        <v>0</v>
      </c>
      <c r="K109" s="97">
        <v>0</v>
      </c>
      <c r="L109" s="99">
        <f t="shared" si="96"/>
        <v>-3000</v>
      </c>
    </row>
    <row r="110" spans="1:12" s="100" customFormat="1" ht="14.25" x14ac:dyDescent="0.2">
      <c r="A110" s="95" t="s">
        <v>796</v>
      </c>
      <c r="B110" s="96" t="s">
        <v>724</v>
      </c>
      <c r="C110" s="97" t="s">
        <v>14</v>
      </c>
      <c r="D110" s="98">
        <v>1000</v>
      </c>
      <c r="E110" s="98">
        <v>395</v>
      </c>
      <c r="F110" s="97">
        <v>398</v>
      </c>
      <c r="G110" s="97">
        <v>401</v>
      </c>
      <c r="H110" s="97">
        <v>403</v>
      </c>
      <c r="I110" s="99">
        <f>SUM(F110-E110)*D110</f>
        <v>3000</v>
      </c>
      <c r="J110" s="97">
        <f>SUM(G110-F110)*D110</f>
        <v>3000</v>
      </c>
      <c r="K110" s="97">
        <f>SUM(H110-G110)*D110</f>
        <v>2000</v>
      </c>
      <c r="L110" s="99">
        <f t="shared" si="96"/>
        <v>8000</v>
      </c>
    </row>
    <row r="111" spans="1:12" s="100" customFormat="1" ht="14.25" x14ac:dyDescent="0.2">
      <c r="A111" s="95" t="s">
        <v>796</v>
      </c>
      <c r="B111" s="96" t="s">
        <v>321</v>
      </c>
      <c r="C111" s="97" t="s">
        <v>14</v>
      </c>
      <c r="D111" s="98">
        <v>2000</v>
      </c>
      <c r="E111" s="98">
        <v>151</v>
      </c>
      <c r="F111" s="97">
        <v>152</v>
      </c>
      <c r="G111" s="97">
        <v>152.80000000000001</v>
      </c>
      <c r="H111" s="97">
        <v>0</v>
      </c>
      <c r="I111" s="99">
        <f>SUM(F111-E111)*D111</f>
        <v>2000</v>
      </c>
      <c r="J111" s="97">
        <f>SUM(G111-F111)*D111</f>
        <v>1600.0000000000227</v>
      </c>
      <c r="K111" s="97">
        <v>0</v>
      </c>
      <c r="L111" s="99">
        <f t="shared" si="96"/>
        <v>3600.0000000000227</v>
      </c>
    </row>
    <row r="112" spans="1:12" s="100" customFormat="1" ht="14.25" x14ac:dyDescent="0.2">
      <c r="A112" s="124"/>
      <c r="B112" s="125"/>
      <c r="C112" s="125"/>
      <c r="D112" s="125"/>
      <c r="E112" s="125"/>
      <c r="F112" s="125"/>
      <c r="G112" s="126"/>
      <c r="H112" s="125"/>
      <c r="I112" s="127">
        <f>SUM(I9:I111)</f>
        <v>68248.256834377054</v>
      </c>
      <c r="J112" s="128"/>
      <c r="K112" s="128"/>
      <c r="L112" s="127">
        <f>SUM(L9:L111)</f>
        <v>218983.9855796005</v>
      </c>
    </row>
    <row r="113" spans="1:12" s="100" customFormat="1" ht="14.25" x14ac:dyDescent="0.2">
      <c r="A113" s="101" t="s">
        <v>807</v>
      </c>
      <c r="B113" s="96"/>
      <c r="C113" s="97"/>
      <c r="D113" s="98"/>
      <c r="E113" s="98"/>
      <c r="F113" s="97"/>
      <c r="G113" s="97"/>
      <c r="H113" s="97"/>
      <c r="I113" s="99"/>
      <c r="J113" s="97"/>
      <c r="K113" s="97"/>
      <c r="L113" s="99"/>
    </row>
    <row r="114" spans="1:12" s="100" customFormat="1" ht="14.25" x14ac:dyDescent="0.2">
      <c r="A114" s="101" t="s">
        <v>759</v>
      </c>
      <c r="B114" s="126" t="s">
        <v>760</v>
      </c>
      <c r="C114" s="106" t="s">
        <v>761</v>
      </c>
      <c r="D114" s="129" t="s">
        <v>762</v>
      </c>
      <c r="E114" s="129" t="s">
        <v>763</v>
      </c>
      <c r="F114" s="106" t="s">
        <v>732</v>
      </c>
      <c r="G114" s="97"/>
      <c r="H114" s="97"/>
      <c r="I114" s="99"/>
      <c r="J114" s="97"/>
      <c r="K114" s="97"/>
      <c r="L114" s="99"/>
    </row>
    <row r="115" spans="1:12" s="100" customFormat="1" ht="14.25" x14ac:dyDescent="0.2">
      <c r="A115" s="95" t="s">
        <v>806</v>
      </c>
      <c r="B115" s="96">
        <v>4</v>
      </c>
      <c r="C115" s="97">
        <f>SUM(A115-B115)</f>
        <v>66</v>
      </c>
      <c r="D115" s="98">
        <v>12</v>
      </c>
      <c r="E115" s="97">
        <f>SUM(C115-D115)</f>
        <v>54</v>
      </c>
      <c r="F115" s="97">
        <f>E115*100/C115</f>
        <v>81.818181818181813</v>
      </c>
      <c r="G115" s="97"/>
      <c r="H115" s="97"/>
      <c r="I115" s="99"/>
      <c r="J115" s="97"/>
      <c r="K115" s="97"/>
      <c r="L115" s="99"/>
    </row>
    <row r="116" spans="1:12" s="100" customFormat="1" ht="14.25" x14ac:dyDescent="0.2">
      <c r="A116" s="95"/>
      <c r="B116" s="96"/>
      <c r="C116" s="97"/>
      <c r="D116" s="98"/>
      <c r="E116" s="98"/>
      <c r="F116" s="97"/>
      <c r="G116" s="97"/>
      <c r="H116" s="97"/>
      <c r="I116" s="99"/>
      <c r="J116" s="97"/>
      <c r="K116" s="97"/>
      <c r="L116" s="99"/>
    </row>
    <row r="117" spans="1:12" s="100" customFormat="1" ht="14.25" x14ac:dyDescent="0.2">
      <c r="A117" s="102"/>
      <c r="B117" s="103"/>
      <c r="C117" s="103"/>
      <c r="D117" s="104"/>
      <c r="E117" s="104"/>
      <c r="F117" s="130">
        <v>43586</v>
      </c>
      <c r="G117" s="103"/>
      <c r="H117" s="103"/>
      <c r="I117" s="105"/>
      <c r="J117" s="105"/>
      <c r="K117" s="105"/>
      <c r="L117" s="105"/>
    </row>
    <row r="118" spans="1:12" s="100" customFormat="1" ht="14.25" x14ac:dyDescent="0.2">
      <c r="A118" s="95"/>
      <c r="B118" s="96"/>
      <c r="C118" s="97"/>
      <c r="D118" s="98"/>
      <c r="E118" s="98"/>
      <c r="F118" s="97"/>
      <c r="G118" s="97"/>
      <c r="H118" s="97"/>
      <c r="I118" s="99"/>
      <c r="J118" s="97"/>
      <c r="K118" s="97"/>
      <c r="L118" s="99"/>
    </row>
    <row r="119" spans="1:12" s="100" customFormat="1" ht="14.25" x14ac:dyDescent="0.2">
      <c r="A119" s="95" t="s">
        <v>795</v>
      </c>
      <c r="B119" s="96" t="s">
        <v>78</v>
      </c>
      <c r="C119" s="97" t="s">
        <v>14</v>
      </c>
      <c r="D119" s="98">
        <v>2000</v>
      </c>
      <c r="E119" s="98">
        <v>199</v>
      </c>
      <c r="F119" s="97">
        <v>200.5</v>
      </c>
      <c r="G119" s="97">
        <v>202</v>
      </c>
      <c r="H119" s="97">
        <v>204</v>
      </c>
      <c r="I119" s="99">
        <f>SUM(F119-E119)*D119</f>
        <v>3000</v>
      </c>
      <c r="J119" s="97">
        <f>SUM(G119-F119)*D119</f>
        <v>3000</v>
      </c>
      <c r="K119" s="97">
        <f>SUM(H119-G119)*D119</f>
        <v>4000</v>
      </c>
      <c r="L119" s="99">
        <f>SUM(I119:K119)</f>
        <v>10000</v>
      </c>
    </row>
    <row r="120" spans="1:12" s="100" customFormat="1" ht="14.25" x14ac:dyDescent="0.2">
      <c r="A120" s="95" t="s">
        <v>795</v>
      </c>
      <c r="B120" s="96" t="s">
        <v>533</v>
      </c>
      <c r="C120" s="97" t="s">
        <v>14</v>
      </c>
      <c r="D120" s="98">
        <v>500</v>
      </c>
      <c r="E120" s="98">
        <v>1786</v>
      </c>
      <c r="F120" s="97">
        <v>1793</v>
      </c>
      <c r="G120" s="97">
        <v>0</v>
      </c>
      <c r="H120" s="97">
        <v>0</v>
      </c>
      <c r="I120" s="99">
        <f>SUM(F120-E120)*D120</f>
        <v>3500</v>
      </c>
      <c r="J120" s="97">
        <v>0</v>
      </c>
      <c r="K120" s="97">
        <v>0</v>
      </c>
      <c r="L120" s="99">
        <f>SUM(I120:K120)</f>
        <v>3500</v>
      </c>
    </row>
    <row r="121" spans="1:12" s="100" customFormat="1" ht="14.25" x14ac:dyDescent="0.2">
      <c r="A121" s="95" t="s">
        <v>794</v>
      </c>
      <c r="B121" s="96" t="s">
        <v>501</v>
      </c>
      <c r="C121" s="97" t="s">
        <v>14</v>
      </c>
      <c r="D121" s="98">
        <v>2000</v>
      </c>
      <c r="E121" s="98">
        <v>390</v>
      </c>
      <c r="F121" s="97">
        <v>392.5</v>
      </c>
      <c r="G121" s="97">
        <v>395</v>
      </c>
      <c r="H121" s="97">
        <v>0</v>
      </c>
      <c r="I121" s="99">
        <f>SUM(F121-E121)*D121</f>
        <v>5000</v>
      </c>
      <c r="J121" s="97">
        <f>SUM(G121-F121)*D121</f>
        <v>5000</v>
      </c>
      <c r="K121" s="97">
        <v>0</v>
      </c>
      <c r="L121" s="99">
        <f>SUM(I121:K121)</f>
        <v>10000</v>
      </c>
    </row>
    <row r="122" spans="1:12" s="100" customFormat="1" ht="14.25" x14ac:dyDescent="0.2">
      <c r="A122" s="95" t="s">
        <v>794</v>
      </c>
      <c r="B122" s="96" t="s">
        <v>78</v>
      </c>
      <c r="C122" s="97" t="s">
        <v>14</v>
      </c>
      <c r="D122" s="98">
        <v>2000</v>
      </c>
      <c r="E122" s="98">
        <v>190</v>
      </c>
      <c r="F122" s="97">
        <v>191.5</v>
      </c>
      <c r="G122" s="97">
        <v>193</v>
      </c>
      <c r="H122" s="97">
        <v>0</v>
      </c>
      <c r="I122" s="99">
        <f>SUM(F122-E122)*D122</f>
        <v>3000</v>
      </c>
      <c r="J122" s="97">
        <f>SUM(G122-F122)*D122</f>
        <v>3000</v>
      </c>
      <c r="K122" s="97">
        <v>0</v>
      </c>
      <c r="L122" s="99">
        <f>SUM(I122:K122)</f>
        <v>6000</v>
      </c>
    </row>
    <row r="123" spans="1:12" s="100" customFormat="1" ht="14.25" x14ac:dyDescent="0.2">
      <c r="A123" s="95" t="s">
        <v>794</v>
      </c>
      <c r="B123" s="96" t="s">
        <v>83</v>
      </c>
      <c r="C123" s="97" t="s">
        <v>14</v>
      </c>
      <c r="D123" s="98">
        <v>2000</v>
      </c>
      <c r="E123" s="98">
        <v>156</v>
      </c>
      <c r="F123" s="97">
        <v>154.5</v>
      </c>
      <c r="G123" s="97">
        <v>0</v>
      </c>
      <c r="H123" s="97">
        <v>0</v>
      </c>
      <c r="I123" s="99">
        <f>SUM(F123-E123)*D123</f>
        <v>-3000</v>
      </c>
      <c r="J123" s="97">
        <v>0</v>
      </c>
      <c r="K123" s="97">
        <v>0</v>
      </c>
      <c r="L123" s="99">
        <f>SUM(I123:K123)</f>
        <v>-3000</v>
      </c>
    </row>
    <row r="124" spans="1:12" s="100" customFormat="1" ht="14.25" x14ac:dyDescent="0.2">
      <c r="A124" s="95" t="s">
        <v>793</v>
      </c>
      <c r="B124" s="96" t="s">
        <v>693</v>
      </c>
      <c r="C124" s="97" t="s">
        <v>14</v>
      </c>
      <c r="D124" s="98">
        <v>1000</v>
      </c>
      <c r="E124" s="98">
        <v>382</v>
      </c>
      <c r="F124" s="97">
        <v>378</v>
      </c>
      <c r="G124" s="97">
        <v>374</v>
      </c>
      <c r="H124" s="97">
        <v>370</v>
      </c>
      <c r="I124" s="99">
        <f>SUM(E124-F124)*D124</f>
        <v>4000</v>
      </c>
      <c r="J124" s="97">
        <f>SUM(F124-G124)*D124</f>
        <v>4000</v>
      </c>
      <c r="K124" s="97">
        <f>SUM(G124-H124)*D124</f>
        <v>4000</v>
      </c>
      <c r="L124" s="99">
        <f t="shared" ref="L124" si="97">SUM(I124:K124)</f>
        <v>12000</v>
      </c>
    </row>
    <row r="125" spans="1:12" s="100" customFormat="1" ht="14.25" x14ac:dyDescent="0.2">
      <c r="A125" s="95" t="s">
        <v>793</v>
      </c>
      <c r="B125" s="96" t="s">
        <v>72</v>
      </c>
      <c r="C125" s="97" t="s">
        <v>14</v>
      </c>
      <c r="D125" s="98">
        <v>2000</v>
      </c>
      <c r="E125" s="98">
        <v>207</v>
      </c>
      <c r="F125" s="97">
        <v>209</v>
      </c>
      <c r="G125" s="97">
        <v>0</v>
      </c>
      <c r="H125" s="97">
        <v>0</v>
      </c>
      <c r="I125" s="99">
        <f t="shared" ref="I125" si="98">SUM(F125-E125)*D125</f>
        <v>4000</v>
      </c>
      <c r="J125" s="97">
        <v>0</v>
      </c>
      <c r="K125" s="97">
        <f t="shared" ref="K125" si="99">SUM(H125-G125)*D125</f>
        <v>0</v>
      </c>
      <c r="L125" s="99">
        <f t="shared" ref="L125" si="100">SUM(I125:K125)</f>
        <v>4000</v>
      </c>
    </row>
    <row r="126" spans="1:12" s="100" customFormat="1" ht="14.25" x14ac:dyDescent="0.2">
      <c r="A126" s="95" t="s">
        <v>793</v>
      </c>
      <c r="B126" s="96" t="s">
        <v>151</v>
      </c>
      <c r="C126" s="97" t="s">
        <v>14</v>
      </c>
      <c r="D126" s="98">
        <v>500</v>
      </c>
      <c r="E126" s="98">
        <v>704</v>
      </c>
      <c r="F126" s="97">
        <v>710</v>
      </c>
      <c r="G126" s="97">
        <v>0</v>
      </c>
      <c r="H126" s="97">
        <v>0</v>
      </c>
      <c r="I126" s="99">
        <f t="shared" ref="I126" si="101">SUM(F126-E126)*D126</f>
        <v>3000</v>
      </c>
      <c r="J126" s="97">
        <v>0</v>
      </c>
      <c r="K126" s="97">
        <f t="shared" ref="K126" si="102">SUM(H126-G126)*D126</f>
        <v>0</v>
      </c>
      <c r="L126" s="99">
        <f t="shared" ref="L126" si="103">SUM(I126:K126)</f>
        <v>3000</v>
      </c>
    </row>
    <row r="127" spans="1:12" s="100" customFormat="1" ht="14.25" x14ac:dyDescent="0.2">
      <c r="A127" s="95" t="s">
        <v>792</v>
      </c>
      <c r="B127" s="96" t="s">
        <v>665</v>
      </c>
      <c r="C127" s="97" t="s">
        <v>14</v>
      </c>
      <c r="D127" s="98">
        <v>2000</v>
      </c>
      <c r="E127" s="98">
        <v>138.5</v>
      </c>
      <c r="F127" s="97">
        <v>139.5</v>
      </c>
      <c r="G127" s="97">
        <v>140.5</v>
      </c>
      <c r="H127" s="97">
        <v>141.5</v>
      </c>
      <c r="I127" s="99">
        <f t="shared" ref="I127" si="104">SUM(F127-E127)*D127</f>
        <v>2000</v>
      </c>
      <c r="J127" s="97">
        <f>SUM(G127-F127)*D127</f>
        <v>2000</v>
      </c>
      <c r="K127" s="97">
        <f t="shared" ref="K127" si="105">SUM(H127-G127)*D127</f>
        <v>2000</v>
      </c>
      <c r="L127" s="99">
        <f t="shared" ref="L127" si="106">SUM(I127:K127)</f>
        <v>6000</v>
      </c>
    </row>
    <row r="128" spans="1:12" s="100" customFormat="1" ht="14.25" x14ac:dyDescent="0.2">
      <c r="A128" s="95" t="s">
        <v>792</v>
      </c>
      <c r="B128" s="96" t="s">
        <v>693</v>
      </c>
      <c r="C128" s="97" t="s">
        <v>14</v>
      </c>
      <c r="D128" s="98">
        <v>1000</v>
      </c>
      <c r="E128" s="98">
        <v>421</v>
      </c>
      <c r="F128" s="97">
        <v>415</v>
      </c>
      <c r="G128" s="97">
        <v>0</v>
      </c>
      <c r="H128" s="97">
        <v>0</v>
      </c>
      <c r="I128" s="99">
        <f t="shared" ref="I128:I129" si="107">SUM(F128-E128)*D128</f>
        <v>-6000</v>
      </c>
      <c r="J128" s="97">
        <v>0</v>
      </c>
      <c r="K128" s="97">
        <f t="shared" ref="K128" si="108">SUM(H128-G128)*D128</f>
        <v>0</v>
      </c>
      <c r="L128" s="99">
        <f t="shared" ref="L128" si="109">SUM(I128:K128)</f>
        <v>-6000</v>
      </c>
    </row>
    <row r="129" spans="1:12" s="100" customFormat="1" ht="14.25" x14ac:dyDescent="0.2">
      <c r="A129" s="95" t="s">
        <v>791</v>
      </c>
      <c r="B129" s="96" t="s">
        <v>693</v>
      </c>
      <c r="C129" s="97" t="s">
        <v>14</v>
      </c>
      <c r="D129" s="98">
        <v>1000</v>
      </c>
      <c r="E129" s="98">
        <v>357</v>
      </c>
      <c r="F129" s="97">
        <v>361</v>
      </c>
      <c r="G129" s="97">
        <v>365</v>
      </c>
      <c r="H129" s="97">
        <v>370</v>
      </c>
      <c r="I129" s="99">
        <f t="shared" si="107"/>
        <v>4000</v>
      </c>
      <c r="J129" s="97">
        <f>SUM(G129-F129)*D129</f>
        <v>4000</v>
      </c>
      <c r="K129" s="97">
        <f t="shared" ref="K129" si="110">SUM(H129-G129)*D129</f>
        <v>5000</v>
      </c>
      <c r="L129" s="99">
        <f t="shared" ref="L129" si="111">SUM(I129:K129)</f>
        <v>13000</v>
      </c>
    </row>
    <row r="130" spans="1:12" s="100" customFormat="1" ht="14.25" x14ac:dyDescent="0.2">
      <c r="A130" s="95" t="s">
        <v>791</v>
      </c>
      <c r="B130" s="96" t="s">
        <v>23</v>
      </c>
      <c r="C130" s="97" t="s">
        <v>14</v>
      </c>
      <c r="D130" s="98">
        <v>2000</v>
      </c>
      <c r="E130" s="98">
        <v>219</v>
      </c>
      <c r="F130" s="97">
        <v>220.5</v>
      </c>
      <c r="G130" s="97">
        <v>0</v>
      </c>
      <c r="H130" s="97">
        <v>0</v>
      </c>
      <c r="I130" s="99">
        <f t="shared" ref="I130" si="112">SUM(F130-E130)*D130</f>
        <v>3000</v>
      </c>
      <c r="J130" s="97">
        <v>0</v>
      </c>
      <c r="K130" s="97">
        <f t="shared" ref="K130:K132" si="113">SUM(H130-G130)*D130</f>
        <v>0</v>
      </c>
      <c r="L130" s="99">
        <f t="shared" ref="L130" si="114">SUM(I130:K130)</f>
        <v>3000</v>
      </c>
    </row>
    <row r="131" spans="1:12" s="100" customFormat="1" ht="14.25" x14ac:dyDescent="0.2">
      <c r="A131" s="95" t="s">
        <v>791</v>
      </c>
      <c r="B131" s="96" t="s">
        <v>89</v>
      </c>
      <c r="C131" s="97" t="s">
        <v>14</v>
      </c>
      <c r="D131" s="98">
        <v>1000</v>
      </c>
      <c r="E131" s="98">
        <v>323</v>
      </c>
      <c r="F131" s="97">
        <v>325.5</v>
      </c>
      <c r="G131" s="97">
        <v>329</v>
      </c>
      <c r="H131" s="97">
        <v>0</v>
      </c>
      <c r="I131" s="99">
        <f t="shared" ref="I131" si="115">SUM(F131-E131)*D131</f>
        <v>2500</v>
      </c>
      <c r="J131" s="97">
        <f>SUM(G131-F131)*D131</f>
        <v>3500</v>
      </c>
      <c r="K131" s="97">
        <v>0</v>
      </c>
      <c r="L131" s="99">
        <f t="shared" ref="L131" si="116">SUM(I131:K131)</f>
        <v>6000</v>
      </c>
    </row>
    <row r="132" spans="1:12" s="100" customFormat="1" ht="14.25" x14ac:dyDescent="0.2">
      <c r="A132" s="95" t="s">
        <v>790</v>
      </c>
      <c r="B132" s="96" t="s">
        <v>90</v>
      </c>
      <c r="C132" s="97" t="s">
        <v>14</v>
      </c>
      <c r="D132" s="98">
        <v>2000</v>
      </c>
      <c r="E132" s="98">
        <v>143.5</v>
      </c>
      <c r="F132" s="97">
        <v>144.5</v>
      </c>
      <c r="G132" s="97">
        <v>145.5</v>
      </c>
      <c r="H132" s="97">
        <v>146.5</v>
      </c>
      <c r="I132" s="99">
        <f t="shared" ref="I132" si="117">SUM(F132-E132)*D132</f>
        <v>2000</v>
      </c>
      <c r="J132" s="97">
        <f>SUM(G132-F132)*D132</f>
        <v>2000</v>
      </c>
      <c r="K132" s="97">
        <f t="shared" si="113"/>
        <v>2000</v>
      </c>
      <c r="L132" s="99">
        <f t="shared" ref="L132" si="118">SUM(I132:K132)</f>
        <v>6000</v>
      </c>
    </row>
    <row r="133" spans="1:12" s="100" customFormat="1" ht="14.25" x14ac:dyDescent="0.2">
      <c r="A133" s="95" t="s">
        <v>790</v>
      </c>
      <c r="B133" s="96" t="s">
        <v>71</v>
      </c>
      <c r="C133" s="97" t="s">
        <v>14</v>
      </c>
      <c r="D133" s="98">
        <v>500</v>
      </c>
      <c r="E133" s="98">
        <v>1670</v>
      </c>
      <c r="F133" s="97">
        <v>1685</v>
      </c>
      <c r="G133" s="97">
        <v>1700</v>
      </c>
      <c r="H133" s="97">
        <v>146.5</v>
      </c>
      <c r="I133" s="99">
        <f t="shared" ref="I133" si="119">SUM(F133-E133)*D133</f>
        <v>7500</v>
      </c>
      <c r="J133" s="97">
        <f>SUM(G133-F133)*D133</f>
        <v>7500</v>
      </c>
      <c r="K133" s="97">
        <v>0</v>
      </c>
      <c r="L133" s="99">
        <f t="shared" ref="L133:L134" si="120">SUM(I133:K133)</f>
        <v>15000</v>
      </c>
    </row>
    <row r="134" spans="1:12" s="100" customFormat="1" ht="14.25" x14ac:dyDescent="0.2">
      <c r="A134" s="95" t="s">
        <v>790</v>
      </c>
      <c r="B134" s="96" t="s">
        <v>498</v>
      </c>
      <c r="C134" s="97" t="s">
        <v>14</v>
      </c>
      <c r="D134" s="98">
        <v>500</v>
      </c>
      <c r="E134" s="98">
        <v>980</v>
      </c>
      <c r="F134" s="97">
        <v>990</v>
      </c>
      <c r="G134" s="97">
        <v>0</v>
      </c>
      <c r="H134" s="97">
        <v>0</v>
      </c>
      <c r="I134" s="99">
        <f t="shared" ref="I134" si="121">SUM(F134-E134)*D134</f>
        <v>5000</v>
      </c>
      <c r="J134" s="97">
        <v>0</v>
      </c>
      <c r="K134" s="97">
        <v>0</v>
      </c>
      <c r="L134" s="99">
        <f t="shared" si="120"/>
        <v>5000</v>
      </c>
    </row>
    <row r="135" spans="1:12" s="100" customFormat="1" ht="14.25" x14ac:dyDescent="0.2">
      <c r="A135" s="95" t="s">
        <v>790</v>
      </c>
      <c r="B135" s="96" t="s">
        <v>163</v>
      </c>
      <c r="C135" s="97" t="s">
        <v>14</v>
      </c>
      <c r="D135" s="98">
        <v>1000</v>
      </c>
      <c r="E135" s="98">
        <v>442</v>
      </c>
      <c r="F135" s="97">
        <v>442</v>
      </c>
      <c r="G135" s="97">
        <v>0</v>
      </c>
      <c r="H135" s="97">
        <v>0</v>
      </c>
      <c r="I135" s="99">
        <f t="shared" ref="I135" si="122">SUM(F135-E135)*D135</f>
        <v>0</v>
      </c>
      <c r="J135" s="97">
        <v>0</v>
      </c>
      <c r="K135" s="97">
        <v>0</v>
      </c>
      <c r="L135" s="99">
        <f t="shared" ref="L135" si="123">SUM(I135:K135)</f>
        <v>0</v>
      </c>
    </row>
    <row r="136" spans="1:12" s="100" customFormat="1" ht="14.25" x14ac:dyDescent="0.2">
      <c r="A136" s="95" t="s">
        <v>788</v>
      </c>
      <c r="B136" s="96" t="s">
        <v>75</v>
      </c>
      <c r="C136" s="97" t="s">
        <v>14</v>
      </c>
      <c r="D136" s="98">
        <v>4000</v>
      </c>
      <c r="E136" s="98">
        <v>258.5</v>
      </c>
      <c r="F136" s="97">
        <v>259.5</v>
      </c>
      <c r="G136" s="97">
        <v>260.5</v>
      </c>
      <c r="H136" s="97">
        <v>261.5</v>
      </c>
      <c r="I136" s="99">
        <f t="shared" ref="I136:I142" si="124">SUM(F136-E136)*D136</f>
        <v>4000</v>
      </c>
      <c r="J136" s="97">
        <f>SUM(G136-F136)*D136</f>
        <v>4000</v>
      </c>
      <c r="K136" s="97">
        <f t="shared" ref="K136" si="125">SUM(H136-G136)*D136</f>
        <v>4000</v>
      </c>
      <c r="L136" s="99">
        <f t="shared" ref="L136:L142" si="126">SUM(I136:K136)</f>
        <v>12000</v>
      </c>
    </row>
    <row r="137" spans="1:12" s="100" customFormat="1" ht="14.25" x14ac:dyDescent="0.2">
      <c r="A137" s="95" t="s">
        <v>788</v>
      </c>
      <c r="B137" s="96" t="s">
        <v>695</v>
      </c>
      <c r="C137" s="97" t="s">
        <v>14</v>
      </c>
      <c r="D137" s="98">
        <v>5200</v>
      </c>
      <c r="E137" s="98">
        <v>181.5</v>
      </c>
      <c r="F137" s="97">
        <v>182.5</v>
      </c>
      <c r="G137" s="97">
        <v>183.5</v>
      </c>
      <c r="H137" s="97">
        <v>184.5</v>
      </c>
      <c r="I137" s="99">
        <f t="shared" si="124"/>
        <v>5200</v>
      </c>
      <c r="J137" s="97">
        <f>SUM(G137-F137)*D137</f>
        <v>5200</v>
      </c>
      <c r="K137" s="97">
        <f t="shared" ref="K137" si="127">SUM(H137-G137)*D137</f>
        <v>5200</v>
      </c>
      <c r="L137" s="99">
        <f t="shared" si="126"/>
        <v>15600</v>
      </c>
    </row>
    <row r="138" spans="1:12" s="100" customFormat="1" ht="14.25" x14ac:dyDescent="0.2">
      <c r="A138" s="95" t="s">
        <v>788</v>
      </c>
      <c r="B138" s="96" t="s">
        <v>789</v>
      </c>
      <c r="C138" s="97" t="s">
        <v>14</v>
      </c>
      <c r="D138" s="98">
        <v>5000</v>
      </c>
      <c r="E138" s="98">
        <v>401</v>
      </c>
      <c r="F138" s="97">
        <v>401.95</v>
      </c>
      <c r="G138" s="97">
        <v>0</v>
      </c>
      <c r="H138" s="97">
        <v>0</v>
      </c>
      <c r="I138" s="99">
        <f t="shared" si="124"/>
        <v>4749.9999999999436</v>
      </c>
      <c r="J138" s="97">
        <v>0</v>
      </c>
      <c r="K138" s="97">
        <v>0</v>
      </c>
      <c r="L138" s="99">
        <f t="shared" si="126"/>
        <v>4749.9999999999436</v>
      </c>
    </row>
    <row r="139" spans="1:12" s="100" customFormat="1" ht="14.25" x14ac:dyDescent="0.2">
      <c r="A139" s="95" t="s">
        <v>787</v>
      </c>
      <c r="B139" s="96" t="s">
        <v>716</v>
      </c>
      <c r="C139" s="97" t="s">
        <v>14</v>
      </c>
      <c r="D139" s="98">
        <v>2000</v>
      </c>
      <c r="E139" s="98">
        <v>164</v>
      </c>
      <c r="F139" s="97">
        <v>165</v>
      </c>
      <c r="G139" s="97">
        <v>0</v>
      </c>
      <c r="H139" s="97">
        <v>0</v>
      </c>
      <c r="I139" s="99">
        <f t="shared" si="124"/>
        <v>2000</v>
      </c>
      <c r="J139" s="97">
        <v>0</v>
      </c>
      <c r="K139" s="97">
        <f>SUM(H139-G139)*D139</f>
        <v>0</v>
      </c>
      <c r="L139" s="99">
        <f t="shared" si="126"/>
        <v>2000</v>
      </c>
    </row>
    <row r="140" spans="1:12" s="100" customFormat="1" ht="14.25" x14ac:dyDescent="0.2">
      <c r="A140" s="95" t="s">
        <v>787</v>
      </c>
      <c r="B140" s="96" t="s">
        <v>337</v>
      </c>
      <c r="C140" s="97" t="s">
        <v>14</v>
      </c>
      <c r="D140" s="98">
        <v>500</v>
      </c>
      <c r="E140" s="98">
        <v>1462</v>
      </c>
      <c r="F140" s="97">
        <v>1472</v>
      </c>
      <c r="G140" s="97">
        <v>0</v>
      </c>
      <c r="H140" s="97">
        <v>0</v>
      </c>
      <c r="I140" s="99">
        <f t="shared" si="124"/>
        <v>5000</v>
      </c>
      <c r="J140" s="97">
        <v>0</v>
      </c>
      <c r="K140" s="97">
        <f>SUM(H140-G140)*D140</f>
        <v>0</v>
      </c>
      <c r="L140" s="99">
        <f t="shared" si="126"/>
        <v>5000</v>
      </c>
    </row>
    <row r="141" spans="1:12" s="100" customFormat="1" ht="14.25" x14ac:dyDescent="0.2">
      <c r="A141" s="95" t="s">
        <v>786</v>
      </c>
      <c r="B141" s="96" t="s">
        <v>243</v>
      </c>
      <c r="C141" s="97" t="s">
        <v>14</v>
      </c>
      <c r="D141" s="98">
        <v>500</v>
      </c>
      <c r="E141" s="98">
        <v>1502</v>
      </c>
      <c r="F141" s="97">
        <v>1514.75</v>
      </c>
      <c r="G141" s="97">
        <v>0</v>
      </c>
      <c r="H141" s="97">
        <v>0</v>
      </c>
      <c r="I141" s="99">
        <f t="shared" si="124"/>
        <v>6375</v>
      </c>
      <c r="J141" s="97">
        <v>0</v>
      </c>
      <c r="K141" s="97">
        <f>SUM(H141-G141)*D141</f>
        <v>0</v>
      </c>
      <c r="L141" s="99">
        <f t="shared" si="126"/>
        <v>6375</v>
      </c>
    </row>
    <row r="142" spans="1:12" s="100" customFormat="1" ht="14.25" x14ac:dyDescent="0.2">
      <c r="A142" s="95" t="s">
        <v>786</v>
      </c>
      <c r="B142" s="96" t="s">
        <v>785</v>
      </c>
      <c r="C142" s="97" t="s">
        <v>14</v>
      </c>
      <c r="D142" s="98">
        <v>2000</v>
      </c>
      <c r="E142" s="98">
        <v>278.5</v>
      </c>
      <c r="F142" s="97">
        <v>280.5</v>
      </c>
      <c r="G142" s="97">
        <v>0</v>
      </c>
      <c r="H142" s="97">
        <v>0</v>
      </c>
      <c r="I142" s="99">
        <f t="shared" si="124"/>
        <v>4000</v>
      </c>
      <c r="J142" s="97">
        <v>0</v>
      </c>
      <c r="K142" s="97">
        <f>SUM(H142-G142)*D142</f>
        <v>0</v>
      </c>
      <c r="L142" s="99">
        <f t="shared" si="126"/>
        <v>4000</v>
      </c>
    </row>
    <row r="143" spans="1:12" s="100" customFormat="1" ht="14.25" x14ac:dyDescent="0.2">
      <c r="A143" s="95" t="s">
        <v>784</v>
      </c>
      <c r="B143" s="96" t="s">
        <v>505</v>
      </c>
      <c r="C143" s="97" t="s">
        <v>14</v>
      </c>
      <c r="D143" s="98">
        <v>2000</v>
      </c>
      <c r="E143" s="98">
        <v>122</v>
      </c>
      <c r="F143" s="97">
        <v>123</v>
      </c>
      <c r="G143" s="97">
        <v>124</v>
      </c>
      <c r="H143" s="97">
        <v>125</v>
      </c>
      <c r="I143" s="99">
        <f t="shared" ref="I143:I151" si="128">SUM(F143-E143)*D143</f>
        <v>2000</v>
      </c>
      <c r="J143" s="97">
        <f>SUM(G143-F143)*D143</f>
        <v>2000</v>
      </c>
      <c r="K143" s="97">
        <f t="shared" ref="K143:K151" si="129">SUM(H143-G143)*D143</f>
        <v>2000</v>
      </c>
      <c r="L143" s="99">
        <f t="shared" ref="L143" si="130">SUM(I143:K143)</f>
        <v>6000</v>
      </c>
    </row>
    <row r="144" spans="1:12" s="100" customFormat="1" ht="14.25" x14ac:dyDescent="0.2">
      <c r="A144" s="95" t="s">
        <v>784</v>
      </c>
      <c r="B144" s="96" t="s">
        <v>379</v>
      </c>
      <c r="C144" s="97" t="s">
        <v>14</v>
      </c>
      <c r="D144" s="98">
        <v>2000</v>
      </c>
      <c r="E144" s="98">
        <v>125</v>
      </c>
      <c r="F144" s="97">
        <v>126</v>
      </c>
      <c r="G144" s="97">
        <v>127</v>
      </c>
      <c r="H144" s="97">
        <v>128</v>
      </c>
      <c r="I144" s="99">
        <f t="shared" si="128"/>
        <v>2000</v>
      </c>
      <c r="J144" s="97">
        <f>SUM(G144-F144)*D144</f>
        <v>2000</v>
      </c>
      <c r="K144" s="97">
        <f t="shared" si="129"/>
        <v>2000</v>
      </c>
      <c r="L144" s="99">
        <f t="shared" ref="L144" si="131">SUM(I144:K144)</f>
        <v>6000</v>
      </c>
    </row>
    <row r="145" spans="1:12" s="100" customFormat="1" ht="14.25" x14ac:dyDescent="0.2">
      <c r="A145" s="95" t="s">
        <v>784</v>
      </c>
      <c r="B145" s="96" t="s">
        <v>695</v>
      </c>
      <c r="C145" s="97" t="s">
        <v>14</v>
      </c>
      <c r="D145" s="98">
        <v>2000</v>
      </c>
      <c r="E145" s="98">
        <v>172.5</v>
      </c>
      <c r="F145" s="97">
        <v>174</v>
      </c>
      <c r="G145" s="97">
        <v>0</v>
      </c>
      <c r="H145" s="97">
        <v>0</v>
      </c>
      <c r="I145" s="99">
        <f t="shared" si="128"/>
        <v>3000</v>
      </c>
      <c r="J145" s="97">
        <v>0</v>
      </c>
      <c r="K145" s="97">
        <f t="shared" si="129"/>
        <v>0</v>
      </c>
      <c r="L145" s="99">
        <f t="shared" ref="L145" si="132">SUM(I145:K145)</f>
        <v>3000</v>
      </c>
    </row>
    <row r="146" spans="1:12" s="100" customFormat="1" ht="14.25" x14ac:dyDescent="0.2">
      <c r="A146" s="95" t="s">
        <v>784</v>
      </c>
      <c r="B146" s="96" t="s">
        <v>193</v>
      </c>
      <c r="C146" s="97" t="s">
        <v>14</v>
      </c>
      <c r="D146" s="98">
        <v>2000</v>
      </c>
      <c r="E146" s="98">
        <v>117.5</v>
      </c>
      <c r="F146" s="97">
        <v>116</v>
      </c>
      <c r="G146" s="97">
        <v>0</v>
      </c>
      <c r="H146" s="97">
        <v>0</v>
      </c>
      <c r="I146" s="99">
        <f t="shared" si="128"/>
        <v>-3000</v>
      </c>
      <c r="J146" s="97">
        <v>0</v>
      </c>
      <c r="K146" s="97">
        <f t="shared" si="129"/>
        <v>0</v>
      </c>
      <c r="L146" s="99">
        <f t="shared" ref="L146" si="133">SUM(I146:K146)</f>
        <v>-3000</v>
      </c>
    </row>
    <row r="147" spans="1:12" s="100" customFormat="1" ht="14.25" x14ac:dyDescent="0.2">
      <c r="A147" s="95" t="s">
        <v>784</v>
      </c>
      <c r="B147" s="96" t="s">
        <v>664</v>
      </c>
      <c r="C147" s="97" t="s">
        <v>14</v>
      </c>
      <c r="D147" s="98">
        <v>2000</v>
      </c>
      <c r="E147" s="98">
        <v>126</v>
      </c>
      <c r="F147" s="97">
        <v>124.5</v>
      </c>
      <c r="G147" s="97">
        <v>0</v>
      </c>
      <c r="H147" s="97">
        <v>0</v>
      </c>
      <c r="I147" s="99">
        <f t="shared" si="128"/>
        <v>-3000</v>
      </c>
      <c r="J147" s="97">
        <v>0</v>
      </c>
      <c r="K147" s="97">
        <f t="shared" si="129"/>
        <v>0</v>
      </c>
      <c r="L147" s="99">
        <f t="shared" ref="L147" si="134">SUM(I147:K147)</f>
        <v>-3000</v>
      </c>
    </row>
    <row r="148" spans="1:12" s="100" customFormat="1" ht="14.25" x14ac:dyDescent="0.2">
      <c r="A148" s="95" t="s">
        <v>784</v>
      </c>
      <c r="B148" s="96" t="s">
        <v>83</v>
      </c>
      <c r="C148" s="97" t="s">
        <v>14</v>
      </c>
      <c r="D148" s="98">
        <v>2000</v>
      </c>
      <c r="E148" s="98">
        <v>144</v>
      </c>
      <c r="F148" s="97">
        <v>144.9</v>
      </c>
      <c r="G148" s="97">
        <v>0</v>
      </c>
      <c r="H148" s="97">
        <v>0</v>
      </c>
      <c r="I148" s="99">
        <f t="shared" si="128"/>
        <v>1800.0000000000114</v>
      </c>
      <c r="J148" s="97">
        <v>0</v>
      </c>
      <c r="K148" s="97">
        <f t="shared" si="129"/>
        <v>0</v>
      </c>
      <c r="L148" s="99">
        <f t="shared" ref="L148" si="135">SUM(I148:K148)</f>
        <v>1800.0000000000114</v>
      </c>
    </row>
    <row r="149" spans="1:12" s="100" customFormat="1" ht="14.25" x14ac:dyDescent="0.2">
      <c r="A149" s="95" t="s">
        <v>783</v>
      </c>
      <c r="B149" s="96" t="s">
        <v>68</v>
      </c>
      <c r="C149" s="97" t="s">
        <v>14</v>
      </c>
      <c r="D149" s="98">
        <v>100</v>
      </c>
      <c r="E149" s="98">
        <v>7675</v>
      </c>
      <c r="F149" s="97">
        <v>7725</v>
      </c>
      <c r="G149" s="97">
        <v>7780</v>
      </c>
      <c r="H149" s="97">
        <v>7820</v>
      </c>
      <c r="I149" s="99">
        <f t="shared" si="128"/>
        <v>5000</v>
      </c>
      <c r="J149" s="97">
        <f>SUM(G149-F149)*D149</f>
        <v>5500</v>
      </c>
      <c r="K149" s="97">
        <f t="shared" si="129"/>
        <v>4000</v>
      </c>
      <c r="L149" s="99">
        <f t="shared" ref="L149" si="136">SUM(I149:K149)</f>
        <v>14500</v>
      </c>
    </row>
    <row r="150" spans="1:12" s="100" customFormat="1" ht="14.25" x14ac:dyDescent="0.2">
      <c r="A150" s="95" t="s">
        <v>783</v>
      </c>
      <c r="B150" s="96" t="s">
        <v>664</v>
      </c>
      <c r="C150" s="97" t="s">
        <v>14</v>
      </c>
      <c r="D150" s="98">
        <v>2000</v>
      </c>
      <c r="E150" s="98">
        <v>112.5</v>
      </c>
      <c r="F150" s="97">
        <v>113.5</v>
      </c>
      <c r="G150" s="97">
        <v>114.5</v>
      </c>
      <c r="H150" s="97">
        <v>115.5</v>
      </c>
      <c r="I150" s="99">
        <f t="shared" si="128"/>
        <v>2000</v>
      </c>
      <c r="J150" s="97">
        <f>SUM(G150-F150)*D150</f>
        <v>2000</v>
      </c>
      <c r="K150" s="97">
        <f t="shared" si="129"/>
        <v>2000</v>
      </c>
      <c r="L150" s="99">
        <f t="shared" ref="L150" si="137">SUM(I150:K150)</f>
        <v>6000</v>
      </c>
    </row>
    <row r="151" spans="1:12" s="100" customFormat="1" ht="14.25" x14ac:dyDescent="0.2">
      <c r="A151" s="95" t="s">
        <v>783</v>
      </c>
      <c r="B151" s="96" t="s">
        <v>49</v>
      </c>
      <c r="C151" s="97" t="s">
        <v>14</v>
      </c>
      <c r="D151" s="98">
        <v>200</v>
      </c>
      <c r="E151" s="98">
        <v>3165</v>
      </c>
      <c r="F151" s="97">
        <v>3185</v>
      </c>
      <c r="G151" s="97">
        <v>3200</v>
      </c>
      <c r="H151" s="97">
        <v>3220</v>
      </c>
      <c r="I151" s="99">
        <f t="shared" si="128"/>
        <v>4000</v>
      </c>
      <c r="J151" s="97">
        <f>SUM(G151-F151)*D151</f>
        <v>3000</v>
      </c>
      <c r="K151" s="97">
        <f t="shared" si="129"/>
        <v>4000</v>
      </c>
      <c r="L151" s="99">
        <f t="shared" ref="L151" si="138">SUM(I151:K151)</f>
        <v>11000</v>
      </c>
    </row>
    <row r="152" spans="1:12" s="100" customFormat="1" ht="14.25" x14ac:dyDescent="0.2">
      <c r="A152" s="95" t="s">
        <v>782</v>
      </c>
      <c r="B152" s="96" t="s">
        <v>30</v>
      </c>
      <c r="C152" s="97" t="s">
        <v>18</v>
      </c>
      <c r="D152" s="98">
        <v>2000</v>
      </c>
      <c r="E152" s="98">
        <v>109</v>
      </c>
      <c r="F152" s="97">
        <v>108</v>
      </c>
      <c r="G152" s="97">
        <v>107</v>
      </c>
      <c r="H152" s="97">
        <v>106</v>
      </c>
      <c r="I152" s="99">
        <f>SUM(E152-F152)*D152</f>
        <v>2000</v>
      </c>
      <c r="J152" s="97">
        <f>SUM(F152-G152)*D152</f>
        <v>2000</v>
      </c>
      <c r="K152" s="97">
        <f>SUM(G152-H152)*D152</f>
        <v>2000</v>
      </c>
      <c r="L152" s="99">
        <f t="shared" ref="L152" si="139">SUM(I152:K152)</f>
        <v>6000</v>
      </c>
    </row>
    <row r="153" spans="1:12" s="100" customFormat="1" ht="14.25" x14ac:dyDescent="0.2">
      <c r="A153" s="95" t="s">
        <v>782</v>
      </c>
      <c r="B153" s="96" t="s">
        <v>30</v>
      </c>
      <c r="C153" s="97" t="s">
        <v>26</v>
      </c>
      <c r="D153" s="98">
        <v>500</v>
      </c>
      <c r="E153" s="98">
        <v>690</v>
      </c>
      <c r="F153" s="97">
        <v>696</v>
      </c>
      <c r="G153" s="97">
        <v>705</v>
      </c>
      <c r="H153" s="97">
        <v>715</v>
      </c>
      <c r="I153" s="99">
        <f t="shared" ref="I153" si="140">SUM(F153-E153)*D153</f>
        <v>3000</v>
      </c>
      <c r="J153" s="97">
        <f>SUM(G153-F153)*D153</f>
        <v>4500</v>
      </c>
      <c r="K153" s="97">
        <f t="shared" ref="K153" si="141">SUM(H153-G153)*D153</f>
        <v>5000</v>
      </c>
      <c r="L153" s="99">
        <f t="shared" ref="L153" si="142">SUM(I153:K153)</f>
        <v>12500</v>
      </c>
    </row>
    <row r="154" spans="1:12" s="100" customFormat="1" ht="14.25" x14ac:dyDescent="0.2">
      <c r="A154" s="95" t="s">
        <v>780</v>
      </c>
      <c r="B154" s="96" t="s">
        <v>781</v>
      </c>
      <c r="C154" s="97" t="s">
        <v>14</v>
      </c>
      <c r="D154" s="98">
        <v>1000</v>
      </c>
      <c r="E154" s="98">
        <v>375</v>
      </c>
      <c r="F154" s="97">
        <v>378</v>
      </c>
      <c r="G154" s="97">
        <v>382</v>
      </c>
      <c r="H154" s="97">
        <v>0</v>
      </c>
      <c r="I154" s="99">
        <f t="shared" ref="I154:I160" si="143">SUM(F154-E154)*D154</f>
        <v>3000</v>
      </c>
      <c r="J154" s="97">
        <f>SUM(G154-F154)*D154</f>
        <v>4000</v>
      </c>
      <c r="K154" s="97">
        <v>0</v>
      </c>
      <c r="L154" s="99">
        <f t="shared" ref="L154" si="144">SUM(I154:K154)</f>
        <v>7000</v>
      </c>
    </row>
    <row r="155" spans="1:12" s="100" customFormat="1" ht="14.25" x14ac:dyDescent="0.2">
      <c r="A155" s="95" t="s">
        <v>780</v>
      </c>
      <c r="B155" s="96" t="s">
        <v>673</v>
      </c>
      <c r="C155" s="97" t="s">
        <v>14</v>
      </c>
      <c r="D155" s="98">
        <v>500</v>
      </c>
      <c r="E155" s="98">
        <v>525</v>
      </c>
      <c r="F155" s="97">
        <v>529</v>
      </c>
      <c r="G155" s="97">
        <v>533.9</v>
      </c>
      <c r="H155" s="97">
        <v>0</v>
      </c>
      <c r="I155" s="99">
        <f t="shared" si="143"/>
        <v>2000</v>
      </c>
      <c r="J155" s="97">
        <f>SUM(G155-F155)*D155</f>
        <v>2449.9999999999886</v>
      </c>
      <c r="K155" s="97">
        <v>0</v>
      </c>
      <c r="L155" s="99">
        <f t="shared" ref="L155" si="145">SUM(I155:K155)</f>
        <v>4449.9999999999891</v>
      </c>
    </row>
    <row r="156" spans="1:12" s="100" customFormat="1" ht="14.25" x14ac:dyDescent="0.2">
      <c r="A156" s="95" t="s">
        <v>780</v>
      </c>
      <c r="B156" s="96" t="s">
        <v>260</v>
      </c>
      <c r="C156" s="97" t="s">
        <v>14</v>
      </c>
      <c r="D156" s="98">
        <v>2000</v>
      </c>
      <c r="E156" s="98">
        <v>45</v>
      </c>
      <c r="F156" s="97">
        <v>44.25</v>
      </c>
      <c r="G156" s="97">
        <v>0</v>
      </c>
      <c r="H156" s="97">
        <v>0</v>
      </c>
      <c r="I156" s="99">
        <f t="shared" si="143"/>
        <v>-1500</v>
      </c>
      <c r="J156" s="97">
        <v>0</v>
      </c>
      <c r="K156" s="97">
        <v>0</v>
      </c>
      <c r="L156" s="99">
        <f t="shared" ref="L156" si="146">SUM(I156:K156)</f>
        <v>-1500</v>
      </c>
    </row>
    <row r="157" spans="1:12" s="100" customFormat="1" ht="14.25" x14ac:dyDescent="0.2">
      <c r="A157" s="95" t="s">
        <v>779</v>
      </c>
      <c r="B157" s="96" t="s">
        <v>26</v>
      </c>
      <c r="C157" s="97" t="s">
        <v>14</v>
      </c>
      <c r="D157" s="98">
        <v>500</v>
      </c>
      <c r="E157" s="98">
        <v>682</v>
      </c>
      <c r="F157" s="97">
        <v>687</v>
      </c>
      <c r="G157" s="97">
        <v>693</v>
      </c>
      <c r="H157" s="97">
        <v>700</v>
      </c>
      <c r="I157" s="99">
        <f t="shared" si="143"/>
        <v>2500</v>
      </c>
      <c r="J157" s="97">
        <f>SUM(G157-F157)*D157</f>
        <v>3000</v>
      </c>
      <c r="K157" s="97">
        <f t="shared" ref="K157" si="147">SUM(H157-G157)*D157</f>
        <v>3500</v>
      </c>
      <c r="L157" s="99">
        <f t="shared" ref="L157" si="148">SUM(I157:K157)</f>
        <v>9000</v>
      </c>
    </row>
    <row r="158" spans="1:12" s="100" customFormat="1" ht="14.25" x14ac:dyDescent="0.2">
      <c r="A158" s="95" t="s">
        <v>779</v>
      </c>
      <c r="B158" s="96" t="s">
        <v>163</v>
      </c>
      <c r="C158" s="97" t="s">
        <v>14</v>
      </c>
      <c r="D158" s="98">
        <v>1000</v>
      </c>
      <c r="E158" s="98">
        <v>425</v>
      </c>
      <c r="F158" s="97">
        <v>428.35</v>
      </c>
      <c r="G158" s="97">
        <v>0</v>
      </c>
      <c r="H158" s="97">
        <v>0</v>
      </c>
      <c r="I158" s="99">
        <f t="shared" si="143"/>
        <v>3350.0000000000227</v>
      </c>
      <c r="J158" s="97">
        <v>0</v>
      </c>
      <c r="K158" s="97">
        <f t="shared" ref="K158" si="149">SUM(H158-G158)*D158</f>
        <v>0</v>
      </c>
      <c r="L158" s="99">
        <f t="shared" ref="L158" si="150">SUM(I158:K158)</f>
        <v>3350.0000000000227</v>
      </c>
    </row>
    <row r="159" spans="1:12" s="100" customFormat="1" ht="14.25" x14ac:dyDescent="0.2">
      <c r="A159" s="95" t="s">
        <v>779</v>
      </c>
      <c r="B159" s="96" t="s">
        <v>664</v>
      </c>
      <c r="C159" s="97" t="s">
        <v>14</v>
      </c>
      <c r="D159" s="98">
        <v>2000</v>
      </c>
      <c r="E159" s="98">
        <v>118</v>
      </c>
      <c r="F159" s="97">
        <v>119</v>
      </c>
      <c r="G159" s="97">
        <v>0</v>
      </c>
      <c r="H159" s="97">
        <v>0</v>
      </c>
      <c r="I159" s="99">
        <f t="shared" si="143"/>
        <v>2000</v>
      </c>
      <c r="J159" s="97">
        <v>0</v>
      </c>
      <c r="K159" s="97">
        <f t="shared" ref="K159" si="151">SUM(H159-G159)*D159</f>
        <v>0</v>
      </c>
      <c r="L159" s="99">
        <f t="shared" ref="L159" si="152">SUM(I159:K159)</f>
        <v>2000</v>
      </c>
    </row>
    <row r="160" spans="1:12" s="100" customFormat="1" ht="14.25" x14ac:dyDescent="0.2">
      <c r="A160" s="95" t="s">
        <v>779</v>
      </c>
      <c r="B160" s="96" t="s">
        <v>138</v>
      </c>
      <c r="C160" s="97" t="s">
        <v>14</v>
      </c>
      <c r="D160" s="98">
        <v>2000</v>
      </c>
      <c r="E160" s="98">
        <v>160</v>
      </c>
      <c r="F160" s="97">
        <v>161</v>
      </c>
      <c r="G160" s="97">
        <v>0</v>
      </c>
      <c r="H160" s="97">
        <v>0</v>
      </c>
      <c r="I160" s="99">
        <f t="shared" si="143"/>
        <v>2000</v>
      </c>
      <c r="J160" s="97">
        <v>0</v>
      </c>
      <c r="K160" s="97">
        <f t="shared" ref="K160" si="153">SUM(H160-G160)*D160</f>
        <v>0</v>
      </c>
      <c r="L160" s="99">
        <f t="shared" ref="L160" si="154">SUM(I160:K160)</f>
        <v>2000</v>
      </c>
    </row>
    <row r="161" spans="1:12" s="100" customFormat="1" ht="14.25" x14ac:dyDescent="0.2">
      <c r="A161" s="95" t="s">
        <v>778</v>
      </c>
      <c r="B161" s="96" t="s">
        <v>193</v>
      </c>
      <c r="C161" s="97" t="s">
        <v>18</v>
      </c>
      <c r="D161" s="98">
        <v>2000</v>
      </c>
      <c r="E161" s="98">
        <v>98.3</v>
      </c>
      <c r="F161" s="97">
        <v>97.3</v>
      </c>
      <c r="G161" s="97">
        <v>96.3</v>
      </c>
      <c r="H161" s="97">
        <v>95.3</v>
      </c>
      <c r="I161" s="99">
        <f>SUM(E161-F161)*D161</f>
        <v>2000</v>
      </c>
      <c r="J161" s="97">
        <f>SUM(F161-G161)*D161</f>
        <v>2000</v>
      </c>
      <c r="K161" s="97">
        <f>SUM(G161-H161)*D161</f>
        <v>2000</v>
      </c>
      <c r="L161" s="99">
        <f t="shared" ref="L161" si="155">SUM(I161:K161)</f>
        <v>6000</v>
      </c>
    </row>
    <row r="162" spans="1:12" s="100" customFormat="1" ht="14.25" x14ac:dyDescent="0.2">
      <c r="A162" s="95" t="s">
        <v>778</v>
      </c>
      <c r="B162" s="96" t="s">
        <v>673</v>
      </c>
      <c r="C162" s="97" t="s">
        <v>14</v>
      </c>
      <c r="D162" s="98">
        <v>500</v>
      </c>
      <c r="E162" s="98">
        <v>533</v>
      </c>
      <c r="F162" s="97">
        <v>538</v>
      </c>
      <c r="G162" s="97">
        <v>544</v>
      </c>
      <c r="H162" s="97">
        <v>0</v>
      </c>
      <c r="I162" s="99">
        <f>SUM(F162-E162)*D162</f>
        <v>2500</v>
      </c>
      <c r="J162" s="97">
        <f>SUM(G162-F162)*D162</f>
        <v>3000</v>
      </c>
      <c r="K162" s="97">
        <v>0</v>
      </c>
      <c r="L162" s="99">
        <f t="shared" ref="L162" si="156">SUM(I162:K162)</f>
        <v>5500</v>
      </c>
    </row>
    <row r="163" spans="1:12" s="100" customFormat="1" ht="14.25" x14ac:dyDescent="0.2">
      <c r="A163" s="95" t="s">
        <v>778</v>
      </c>
      <c r="B163" s="96" t="s">
        <v>71</v>
      </c>
      <c r="C163" s="97" t="s">
        <v>14</v>
      </c>
      <c r="D163" s="98">
        <v>500</v>
      </c>
      <c r="E163" s="98">
        <v>1595</v>
      </c>
      <c r="F163" s="97">
        <v>1580</v>
      </c>
      <c r="G163" s="97">
        <v>0</v>
      </c>
      <c r="H163" s="97">
        <v>0</v>
      </c>
      <c r="I163" s="99">
        <f>SUM(F163-E163)*D163</f>
        <v>-7500</v>
      </c>
      <c r="J163" s="97">
        <v>0</v>
      </c>
      <c r="K163" s="97">
        <v>0</v>
      </c>
      <c r="L163" s="99">
        <f t="shared" ref="L163" si="157">SUM(I163:K163)</f>
        <v>-7500</v>
      </c>
    </row>
    <row r="164" spans="1:12" s="100" customFormat="1" ht="14.25" x14ac:dyDescent="0.2">
      <c r="A164" s="95" t="s">
        <v>777</v>
      </c>
      <c r="B164" s="96" t="s">
        <v>30</v>
      </c>
      <c r="C164" s="97" t="s">
        <v>14</v>
      </c>
      <c r="D164" s="98">
        <v>2000</v>
      </c>
      <c r="E164" s="98">
        <v>122.1</v>
      </c>
      <c r="F164" s="97">
        <v>123</v>
      </c>
      <c r="G164" s="97">
        <v>124</v>
      </c>
      <c r="H164" s="97">
        <v>125</v>
      </c>
      <c r="I164" s="99">
        <f>SUM(F164-E164)*D164</f>
        <v>1800.0000000000114</v>
      </c>
      <c r="J164" s="97">
        <f>SUM(G164-F164)*D164</f>
        <v>2000</v>
      </c>
      <c r="K164" s="97">
        <f t="shared" ref="K164" si="158">SUM(H164-G164)*D164</f>
        <v>2000</v>
      </c>
      <c r="L164" s="99">
        <f t="shared" ref="L164" si="159">SUM(I164:K164)</f>
        <v>5800.0000000000109</v>
      </c>
    </row>
    <row r="165" spans="1:12" s="100" customFormat="1" ht="14.25" x14ac:dyDescent="0.2">
      <c r="A165" s="95" t="s">
        <v>777</v>
      </c>
      <c r="B165" s="96" t="s">
        <v>75</v>
      </c>
      <c r="C165" s="97" t="s">
        <v>14</v>
      </c>
      <c r="D165" s="98">
        <v>2000</v>
      </c>
      <c r="E165" s="98">
        <v>242.25</v>
      </c>
      <c r="F165" s="97">
        <v>244</v>
      </c>
      <c r="G165" s="97">
        <v>0</v>
      </c>
      <c r="H165" s="97">
        <v>0</v>
      </c>
      <c r="I165" s="99">
        <f>SUM(F165-E165)*D165</f>
        <v>3500</v>
      </c>
      <c r="J165" s="97">
        <v>0</v>
      </c>
      <c r="K165" s="97">
        <f t="shared" ref="K165" si="160">SUM(H165-G165)*D165</f>
        <v>0</v>
      </c>
      <c r="L165" s="99">
        <f t="shared" ref="L165:L166" si="161">SUM(I165:K165)</f>
        <v>3500</v>
      </c>
    </row>
    <row r="166" spans="1:12" s="100" customFormat="1" ht="14.25" x14ac:dyDescent="0.2">
      <c r="A166" s="95" t="s">
        <v>777</v>
      </c>
      <c r="B166" s="96" t="s">
        <v>291</v>
      </c>
      <c r="C166" s="97" t="s">
        <v>14</v>
      </c>
      <c r="D166" s="98">
        <v>500</v>
      </c>
      <c r="E166" s="98">
        <v>1025</v>
      </c>
      <c r="F166" s="97">
        <v>1010</v>
      </c>
      <c r="G166" s="97">
        <v>0</v>
      </c>
      <c r="H166" s="97">
        <v>0</v>
      </c>
      <c r="I166" s="99">
        <f>SUM(F166-E166)*D166</f>
        <v>-7500</v>
      </c>
      <c r="J166" s="97">
        <v>0</v>
      </c>
      <c r="K166" s="97">
        <f t="shared" ref="K166" si="162">SUM(H166-G166)*D166</f>
        <v>0</v>
      </c>
      <c r="L166" s="99">
        <f t="shared" si="161"/>
        <v>-7500</v>
      </c>
    </row>
    <row r="167" spans="1:12" s="100" customFormat="1" ht="14.25" x14ac:dyDescent="0.2">
      <c r="A167" s="95" t="s">
        <v>777</v>
      </c>
      <c r="B167" s="96" t="s">
        <v>83</v>
      </c>
      <c r="C167" s="97" t="s">
        <v>14</v>
      </c>
      <c r="D167" s="98">
        <v>2000</v>
      </c>
      <c r="E167" s="98">
        <v>174</v>
      </c>
      <c r="F167" s="97">
        <v>172.5</v>
      </c>
      <c r="G167" s="97">
        <v>0</v>
      </c>
      <c r="H167" s="97">
        <v>0</v>
      </c>
      <c r="I167" s="99">
        <f t="shared" ref="I167" si="163">SUM(F167-E167)*D167</f>
        <v>-3000</v>
      </c>
      <c r="J167" s="97">
        <v>0</v>
      </c>
      <c r="K167" s="97">
        <f t="shared" ref="K167" si="164">SUM(H167-G167)*D167</f>
        <v>0</v>
      </c>
      <c r="L167" s="99">
        <f>SUM(I167:K167)</f>
        <v>-3000</v>
      </c>
    </row>
    <row r="168" spans="1:12" s="100" customFormat="1" ht="14.25" x14ac:dyDescent="0.2">
      <c r="A168" s="95" t="s">
        <v>775</v>
      </c>
      <c r="B168" s="96" t="s">
        <v>83</v>
      </c>
      <c r="C168" s="97" t="s">
        <v>14</v>
      </c>
      <c r="D168" s="98">
        <v>2000</v>
      </c>
      <c r="E168" s="98">
        <v>168.5</v>
      </c>
      <c r="F168" s="97">
        <v>169.5</v>
      </c>
      <c r="G168" s="97">
        <v>170.5</v>
      </c>
      <c r="H168" s="97">
        <v>171.5</v>
      </c>
      <c r="I168" s="99">
        <f t="shared" ref="I168" si="165">SUM(F168-E168)*D168</f>
        <v>2000</v>
      </c>
      <c r="J168" s="97">
        <f>SUM(G168-F168)*D168</f>
        <v>2000</v>
      </c>
      <c r="K168" s="97">
        <f t="shared" ref="K168" si="166">SUM(H168-G168)*D168</f>
        <v>2000</v>
      </c>
      <c r="L168" s="99">
        <f t="shared" ref="L168:L169" si="167">SUM(I168:K168)</f>
        <v>6000</v>
      </c>
    </row>
    <row r="169" spans="1:12" s="100" customFormat="1" ht="14.25" x14ac:dyDescent="0.2">
      <c r="A169" s="95" t="s">
        <v>775</v>
      </c>
      <c r="B169" s="96" t="s">
        <v>776</v>
      </c>
      <c r="C169" s="97" t="s">
        <v>14</v>
      </c>
      <c r="D169" s="98">
        <v>2000</v>
      </c>
      <c r="E169" s="98">
        <v>285</v>
      </c>
      <c r="F169" s="97">
        <v>283</v>
      </c>
      <c r="G169" s="97">
        <v>281</v>
      </c>
      <c r="H169" s="97">
        <v>0</v>
      </c>
      <c r="I169" s="99">
        <f>SUM(E169-F169)*D169</f>
        <v>4000</v>
      </c>
      <c r="J169" s="97">
        <f>SUM(F169-G169)*D169</f>
        <v>4000</v>
      </c>
      <c r="K169" s="97">
        <v>0</v>
      </c>
      <c r="L169" s="99">
        <f t="shared" si="167"/>
        <v>8000</v>
      </c>
    </row>
    <row r="170" spans="1:12" s="100" customFormat="1" ht="14.25" x14ac:dyDescent="0.2">
      <c r="A170" s="95" t="s">
        <v>775</v>
      </c>
      <c r="B170" s="96" t="s">
        <v>291</v>
      </c>
      <c r="C170" s="97" t="s">
        <v>14</v>
      </c>
      <c r="D170" s="98">
        <v>500</v>
      </c>
      <c r="E170" s="98">
        <v>1020</v>
      </c>
      <c r="F170" s="97">
        <v>1030</v>
      </c>
      <c r="G170" s="97">
        <v>0</v>
      </c>
      <c r="H170" s="97">
        <v>0</v>
      </c>
      <c r="I170" s="99">
        <f t="shared" ref="I170" si="168">SUM(F170-E170)*D170</f>
        <v>5000</v>
      </c>
      <c r="J170" s="97">
        <v>0</v>
      </c>
      <c r="K170" s="97">
        <f t="shared" ref="K170" si="169">SUM(H170-G170)*D170</f>
        <v>0</v>
      </c>
      <c r="L170" s="99">
        <f t="shared" ref="L170" si="170">SUM(I170:K170)</f>
        <v>5000</v>
      </c>
    </row>
    <row r="171" spans="1:12" s="100" customFormat="1" ht="14.25" x14ac:dyDescent="0.2">
      <c r="A171" s="95" t="s">
        <v>775</v>
      </c>
      <c r="B171" s="96" t="s">
        <v>522</v>
      </c>
      <c r="C171" s="97" t="s">
        <v>14</v>
      </c>
      <c r="D171" s="98">
        <v>500</v>
      </c>
      <c r="E171" s="98">
        <v>1065</v>
      </c>
      <c r="F171" s="97">
        <v>1065</v>
      </c>
      <c r="G171" s="97">
        <v>0</v>
      </c>
      <c r="H171" s="97">
        <v>0</v>
      </c>
      <c r="I171" s="99">
        <f t="shared" ref="I171" si="171">SUM(F171-E171)*D171</f>
        <v>0</v>
      </c>
      <c r="J171" s="97">
        <v>0</v>
      </c>
      <c r="K171" s="97">
        <f t="shared" ref="K171" si="172">SUM(H171-G171)*D171</f>
        <v>0</v>
      </c>
      <c r="L171" s="99">
        <f t="shared" ref="L171" si="173">SUM(I171:K171)</f>
        <v>0</v>
      </c>
    </row>
    <row r="172" spans="1:12" s="100" customFormat="1" ht="14.25" x14ac:dyDescent="0.2">
      <c r="A172" s="95" t="s">
        <v>775</v>
      </c>
      <c r="B172" s="96" t="s">
        <v>664</v>
      </c>
      <c r="C172" s="97" t="s">
        <v>14</v>
      </c>
      <c r="D172" s="98">
        <v>2000</v>
      </c>
      <c r="E172" s="98">
        <v>120</v>
      </c>
      <c r="F172" s="97">
        <v>118.5</v>
      </c>
      <c r="G172" s="97">
        <v>0</v>
      </c>
      <c r="H172" s="97">
        <v>0</v>
      </c>
      <c r="I172" s="99">
        <f t="shared" ref="I172" si="174">SUM(F172-E172)*D172</f>
        <v>-3000</v>
      </c>
      <c r="J172" s="97">
        <v>0</v>
      </c>
      <c r="K172" s="97">
        <f t="shared" ref="K172" si="175">SUM(H172-G172)*D172</f>
        <v>0</v>
      </c>
      <c r="L172" s="99">
        <f t="shared" ref="L172" si="176">SUM(I172:K172)</f>
        <v>-3000</v>
      </c>
    </row>
    <row r="173" spans="1:12" s="100" customFormat="1" ht="14.25" x14ac:dyDescent="0.2">
      <c r="A173" s="95" t="s">
        <v>775</v>
      </c>
      <c r="B173" s="96" t="s">
        <v>193</v>
      </c>
      <c r="C173" s="97" t="s">
        <v>14</v>
      </c>
      <c r="D173" s="98">
        <v>2000</v>
      </c>
      <c r="E173" s="98">
        <v>104</v>
      </c>
      <c r="F173" s="97">
        <v>102.5</v>
      </c>
      <c r="G173" s="97">
        <v>0</v>
      </c>
      <c r="H173" s="97">
        <v>0</v>
      </c>
      <c r="I173" s="99">
        <f t="shared" ref="I173" si="177">SUM(F173-E173)*D173</f>
        <v>-3000</v>
      </c>
      <c r="J173" s="97">
        <v>0</v>
      </c>
      <c r="K173" s="97">
        <f t="shared" ref="K173" si="178">SUM(H173-G173)*D173</f>
        <v>0</v>
      </c>
      <c r="L173" s="99">
        <f t="shared" ref="L173" si="179">SUM(I173:K173)</f>
        <v>-3000</v>
      </c>
    </row>
    <row r="174" spans="1:12" s="100" customFormat="1" ht="14.25" x14ac:dyDescent="0.2">
      <c r="A174" s="95" t="s">
        <v>773</v>
      </c>
      <c r="B174" s="96" t="s">
        <v>774</v>
      </c>
      <c r="C174" s="97" t="s">
        <v>14</v>
      </c>
      <c r="D174" s="98">
        <v>500</v>
      </c>
      <c r="E174" s="98">
        <v>760</v>
      </c>
      <c r="F174" s="97">
        <v>765</v>
      </c>
      <c r="G174" s="97">
        <v>772</v>
      </c>
      <c r="H174" s="97">
        <v>780</v>
      </c>
      <c r="I174" s="99">
        <f t="shared" ref="I174" si="180">SUM(F174-E174)*D174</f>
        <v>2500</v>
      </c>
      <c r="J174" s="97">
        <f>SUM(G174-F174)*D174</f>
        <v>3500</v>
      </c>
      <c r="K174" s="97">
        <f t="shared" ref="K174" si="181">SUM(H174-G174)*D174</f>
        <v>4000</v>
      </c>
      <c r="L174" s="99">
        <f t="shared" ref="L174" si="182">SUM(I174:K174)</f>
        <v>10000</v>
      </c>
    </row>
    <row r="175" spans="1:12" s="100" customFormat="1" ht="14.25" x14ac:dyDescent="0.2">
      <c r="A175" s="95" t="s">
        <v>773</v>
      </c>
      <c r="B175" s="96" t="s">
        <v>193</v>
      </c>
      <c r="C175" s="97" t="s">
        <v>18</v>
      </c>
      <c r="D175" s="98">
        <v>2000</v>
      </c>
      <c r="E175" s="98">
        <v>99</v>
      </c>
      <c r="F175" s="97">
        <v>98</v>
      </c>
      <c r="G175" s="97">
        <v>97</v>
      </c>
      <c r="H175" s="97">
        <v>96</v>
      </c>
      <c r="I175" s="99">
        <f>SUM(E175-F175)*D175</f>
        <v>2000</v>
      </c>
      <c r="J175" s="97">
        <f>SUM(F175-G175)*D175</f>
        <v>2000</v>
      </c>
      <c r="K175" s="97">
        <f>SUM(G175-H175)*D175</f>
        <v>2000</v>
      </c>
      <c r="L175" s="99">
        <f t="shared" ref="L175" si="183">SUM(I175:K175)</f>
        <v>6000</v>
      </c>
    </row>
    <row r="176" spans="1:12" s="100" customFormat="1" ht="14.25" x14ac:dyDescent="0.2">
      <c r="A176" s="95" t="s">
        <v>773</v>
      </c>
      <c r="B176" s="96" t="s">
        <v>695</v>
      </c>
      <c r="C176" s="97" t="s">
        <v>18</v>
      </c>
      <c r="D176" s="98">
        <v>2000</v>
      </c>
      <c r="E176" s="98">
        <v>167</v>
      </c>
      <c r="F176" s="97">
        <v>166</v>
      </c>
      <c r="G176" s="97">
        <v>0</v>
      </c>
      <c r="H176" s="97">
        <v>0</v>
      </c>
      <c r="I176" s="99">
        <f>SUM(E176-F176)*D176</f>
        <v>2000</v>
      </c>
      <c r="J176" s="97">
        <v>0</v>
      </c>
      <c r="K176" s="97">
        <f>SUM(G176-H176)*D176</f>
        <v>0</v>
      </c>
      <c r="L176" s="99">
        <f t="shared" ref="L176" si="184">SUM(I176:K176)</f>
        <v>2000</v>
      </c>
    </row>
    <row r="177" spans="1:12" s="100" customFormat="1" ht="14.25" x14ac:dyDescent="0.2">
      <c r="A177" s="95" t="s">
        <v>771</v>
      </c>
      <c r="B177" s="96" t="s">
        <v>664</v>
      </c>
      <c r="C177" s="97" t="s">
        <v>18</v>
      </c>
      <c r="D177" s="98">
        <v>2000</v>
      </c>
      <c r="E177" s="98">
        <v>129</v>
      </c>
      <c r="F177" s="97">
        <v>128</v>
      </c>
      <c r="G177" s="97">
        <v>127</v>
      </c>
      <c r="H177" s="97">
        <v>126</v>
      </c>
      <c r="I177" s="99">
        <f>SUM(E177-F177)*D177</f>
        <v>2000</v>
      </c>
      <c r="J177" s="97">
        <f>SUM(F177-G177)*D177</f>
        <v>2000</v>
      </c>
      <c r="K177" s="97">
        <f>SUM(G177-H177)*D177</f>
        <v>2000</v>
      </c>
      <c r="L177" s="99">
        <f t="shared" ref="L177" si="185">SUM(I177:K177)</f>
        <v>6000</v>
      </c>
    </row>
    <row r="178" spans="1:12" s="100" customFormat="1" ht="14.25" x14ac:dyDescent="0.2">
      <c r="A178" s="95" t="s">
        <v>771</v>
      </c>
      <c r="B178" s="96" t="s">
        <v>772</v>
      </c>
      <c r="C178" s="97" t="s">
        <v>14</v>
      </c>
      <c r="D178" s="98">
        <v>2000</v>
      </c>
      <c r="E178" s="98">
        <v>193</v>
      </c>
      <c r="F178" s="97">
        <v>193.8</v>
      </c>
      <c r="G178" s="97">
        <v>0</v>
      </c>
      <c r="H178" s="97">
        <v>0</v>
      </c>
      <c r="I178" s="99">
        <f t="shared" ref="I178" si="186">SUM(F178-E178)*D178</f>
        <v>1600.0000000000227</v>
      </c>
      <c r="J178" s="97">
        <v>0</v>
      </c>
      <c r="K178" s="97">
        <f t="shared" ref="K178" si="187">SUM(H178-G178)*D178</f>
        <v>0</v>
      </c>
      <c r="L178" s="99">
        <f t="shared" ref="L178" si="188">SUM(I178:K178)</f>
        <v>1600.0000000000227</v>
      </c>
    </row>
    <row r="179" spans="1:12" s="100" customFormat="1" ht="14.25" x14ac:dyDescent="0.2">
      <c r="A179" s="95" t="s">
        <v>770</v>
      </c>
      <c r="B179" s="96" t="s">
        <v>30</v>
      </c>
      <c r="C179" s="97" t="s">
        <v>14</v>
      </c>
      <c r="D179" s="98">
        <v>2000</v>
      </c>
      <c r="E179" s="98">
        <v>116</v>
      </c>
      <c r="F179" s="97">
        <v>117</v>
      </c>
      <c r="G179" s="97">
        <v>118</v>
      </c>
      <c r="H179" s="97">
        <v>119</v>
      </c>
      <c r="I179" s="99">
        <f t="shared" ref="I179" si="189">SUM(F179-E179)*D179</f>
        <v>2000</v>
      </c>
      <c r="J179" s="97">
        <f>SUM(G179-F179)*D179</f>
        <v>2000</v>
      </c>
      <c r="K179" s="97">
        <f t="shared" ref="K179" si="190">SUM(H179-G179)*D179</f>
        <v>2000</v>
      </c>
      <c r="L179" s="99">
        <f t="shared" ref="L179" si="191">SUM(I179:K179)</f>
        <v>6000</v>
      </c>
    </row>
    <row r="180" spans="1:12" s="100" customFormat="1" ht="14.25" x14ac:dyDescent="0.2">
      <c r="A180" s="95" t="s">
        <v>770</v>
      </c>
      <c r="B180" s="96" t="s">
        <v>65</v>
      </c>
      <c r="C180" s="97" t="s">
        <v>14</v>
      </c>
      <c r="D180" s="98">
        <v>2000</v>
      </c>
      <c r="E180" s="98">
        <v>79.5</v>
      </c>
      <c r="F180" s="97">
        <v>80.5</v>
      </c>
      <c r="G180" s="97">
        <v>81.5</v>
      </c>
      <c r="H180" s="97">
        <v>0</v>
      </c>
      <c r="I180" s="99">
        <f t="shared" ref="I180" si="192">SUM(F180-E180)*D180</f>
        <v>2000</v>
      </c>
      <c r="J180" s="97">
        <f>SUM(G180-F180)*D180</f>
        <v>2000</v>
      </c>
      <c r="K180" s="97">
        <v>0</v>
      </c>
      <c r="L180" s="99">
        <f t="shared" ref="L180" si="193">SUM(I180:K180)</f>
        <v>4000</v>
      </c>
    </row>
    <row r="181" spans="1:12" s="100" customFormat="1" ht="14.25" x14ac:dyDescent="0.2">
      <c r="A181" s="95" t="s">
        <v>766</v>
      </c>
      <c r="B181" s="96" t="s">
        <v>767</v>
      </c>
      <c r="C181" s="97" t="s">
        <v>14</v>
      </c>
      <c r="D181" s="98">
        <v>500</v>
      </c>
      <c r="E181" s="98">
        <v>1980</v>
      </c>
      <c r="F181" s="97">
        <v>1990</v>
      </c>
      <c r="G181" s="97">
        <v>1998</v>
      </c>
      <c r="H181" s="97">
        <v>0</v>
      </c>
      <c r="I181" s="99">
        <f t="shared" ref="I181" si="194">SUM(F181-E181)*D181</f>
        <v>5000</v>
      </c>
      <c r="J181" s="97">
        <f>SUM(G181-F181)*D181</f>
        <v>4000</v>
      </c>
      <c r="K181" s="97">
        <v>0</v>
      </c>
      <c r="L181" s="99">
        <f t="shared" ref="L181" si="195">SUM(I181:K181)</f>
        <v>9000</v>
      </c>
    </row>
    <row r="182" spans="1:12" s="100" customFormat="1" ht="14.25" x14ac:dyDescent="0.2">
      <c r="A182" s="95" t="s">
        <v>766</v>
      </c>
      <c r="B182" s="96" t="s">
        <v>223</v>
      </c>
      <c r="C182" s="97" t="s">
        <v>14</v>
      </c>
      <c r="D182" s="98">
        <v>500</v>
      </c>
      <c r="E182" s="98">
        <v>1630</v>
      </c>
      <c r="F182" s="97">
        <v>1632</v>
      </c>
      <c r="G182" s="97">
        <v>0</v>
      </c>
      <c r="H182" s="97">
        <v>0</v>
      </c>
      <c r="I182" s="99">
        <f t="shared" ref="I182" si="196">SUM(F182-E182)*D182</f>
        <v>1000</v>
      </c>
      <c r="J182" s="97">
        <v>0</v>
      </c>
      <c r="K182" s="97">
        <v>0</v>
      </c>
      <c r="L182" s="99">
        <f t="shared" ref="L182" si="197">SUM(I182:K182)</f>
        <v>1000</v>
      </c>
    </row>
    <row r="183" spans="1:12" s="100" customFormat="1" ht="14.25" x14ac:dyDescent="0.2">
      <c r="A183" s="95" t="s">
        <v>766</v>
      </c>
      <c r="B183" s="96" t="s">
        <v>693</v>
      </c>
      <c r="C183" s="97" t="s">
        <v>14</v>
      </c>
      <c r="D183" s="98">
        <v>1000</v>
      </c>
      <c r="E183" s="98">
        <v>375</v>
      </c>
      <c r="F183" s="97">
        <v>370.5</v>
      </c>
      <c r="G183" s="97">
        <v>0</v>
      </c>
      <c r="H183" s="97">
        <v>0</v>
      </c>
      <c r="I183" s="99">
        <f t="shared" ref="I183" si="198">SUM(F183-E183)*D183</f>
        <v>-4500</v>
      </c>
      <c r="J183" s="97">
        <v>0</v>
      </c>
      <c r="K183" s="97">
        <v>0</v>
      </c>
      <c r="L183" s="99">
        <f t="shared" ref="L183" si="199">SUM(I183:K183)</f>
        <v>-4500</v>
      </c>
    </row>
    <row r="184" spans="1:12" s="100" customFormat="1" ht="14.25" x14ac:dyDescent="0.2">
      <c r="A184" s="95" t="s">
        <v>765</v>
      </c>
      <c r="B184" s="96" t="s">
        <v>305</v>
      </c>
      <c r="C184" s="97" t="s">
        <v>14</v>
      </c>
      <c r="D184" s="98">
        <v>500</v>
      </c>
      <c r="E184" s="98">
        <v>1050</v>
      </c>
      <c r="F184" s="97">
        <v>1060</v>
      </c>
      <c r="G184" s="97">
        <v>1070</v>
      </c>
      <c r="H184" s="97">
        <v>1080</v>
      </c>
      <c r="I184" s="99">
        <f t="shared" ref="I184" si="200">SUM(F184-E184)*D184</f>
        <v>5000</v>
      </c>
      <c r="J184" s="97">
        <f>SUM(G184-F184)*D184</f>
        <v>5000</v>
      </c>
      <c r="K184" s="97">
        <f t="shared" ref="K184" si="201">SUM(H184-G184)*D184</f>
        <v>5000</v>
      </c>
      <c r="L184" s="99">
        <f t="shared" ref="L184" si="202">SUM(I184:K184)</f>
        <v>15000</v>
      </c>
    </row>
    <row r="185" spans="1:12" s="100" customFormat="1" ht="14.25" x14ac:dyDescent="0.2">
      <c r="A185" s="95" t="s">
        <v>765</v>
      </c>
      <c r="B185" s="96" t="s">
        <v>509</v>
      </c>
      <c r="C185" s="97" t="s">
        <v>14</v>
      </c>
      <c r="D185" s="98">
        <v>500</v>
      </c>
      <c r="E185" s="98">
        <v>1411</v>
      </c>
      <c r="F185" s="97">
        <v>1420</v>
      </c>
      <c r="G185" s="97">
        <v>0</v>
      </c>
      <c r="H185" s="97">
        <v>0</v>
      </c>
      <c r="I185" s="99">
        <f t="shared" ref="I185" si="203">SUM(F185-E185)*D185</f>
        <v>4500</v>
      </c>
      <c r="J185" s="97">
        <v>0</v>
      </c>
      <c r="K185" s="97">
        <f t="shared" ref="K185" si="204">SUM(H185-G185)*D185</f>
        <v>0</v>
      </c>
      <c r="L185" s="99">
        <f t="shared" ref="L185" si="205">SUM(I185:K185)</f>
        <v>4500</v>
      </c>
    </row>
    <row r="186" spans="1:12" s="100" customFormat="1" ht="14.25" x14ac:dyDescent="0.2">
      <c r="A186" s="95" t="s">
        <v>765</v>
      </c>
      <c r="B186" s="96" t="s">
        <v>62</v>
      </c>
      <c r="C186" s="97" t="s">
        <v>14</v>
      </c>
      <c r="D186" s="98">
        <v>2000</v>
      </c>
      <c r="E186" s="98">
        <v>230</v>
      </c>
      <c r="F186" s="97">
        <v>227</v>
      </c>
      <c r="G186" s="97">
        <v>0</v>
      </c>
      <c r="H186" s="97">
        <v>0</v>
      </c>
      <c r="I186" s="99">
        <f t="shared" ref="I186" si="206">SUM(F186-E186)*D186</f>
        <v>-6000</v>
      </c>
      <c r="J186" s="97">
        <v>0</v>
      </c>
      <c r="K186" s="97">
        <f t="shared" ref="K186" si="207">SUM(H186-G186)*D186</f>
        <v>0</v>
      </c>
      <c r="L186" s="99">
        <f t="shared" ref="L186" si="208">SUM(I186:K186)</f>
        <v>-6000</v>
      </c>
    </row>
    <row r="187" spans="1:12" s="100" customFormat="1" ht="14.25" x14ac:dyDescent="0.2">
      <c r="A187" s="95" t="s">
        <v>765</v>
      </c>
      <c r="B187" s="96" t="s">
        <v>665</v>
      </c>
      <c r="C187" s="97" t="s">
        <v>14</v>
      </c>
      <c r="D187" s="98">
        <v>2000</v>
      </c>
      <c r="E187" s="98">
        <v>137</v>
      </c>
      <c r="F187" s="97">
        <v>137</v>
      </c>
      <c r="G187" s="97">
        <v>0</v>
      </c>
      <c r="H187" s="97">
        <v>0</v>
      </c>
      <c r="I187" s="99">
        <f t="shared" ref="I187" si="209">SUM(F187-E187)*D187</f>
        <v>0</v>
      </c>
      <c r="J187" s="97">
        <v>0</v>
      </c>
      <c r="K187" s="97">
        <f t="shared" ref="K187" si="210">SUM(H187-G187)*D187</f>
        <v>0</v>
      </c>
      <c r="L187" s="99">
        <f t="shared" ref="L187" si="211">SUM(I187:K187)</f>
        <v>0</v>
      </c>
    </row>
    <row r="188" spans="1:12" s="100" customFormat="1" ht="14.25" x14ac:dyDescent="0.2">
      <c r="A188" s="95" t="s">
        <v>765</v>
      </c>
      <c r="B188" s="96" t="s">
        <v>456</v>
      </c>
      <c r="C188" s="97" t="s">
        <v>14</v>
      </c>
      <c r="D188" s="98">
        <v>500</v>
      </c>
      <c r="E188" s="98">
        <v>587</v>
      </c>
      <c r="F188" s="97">
        <v>587</v>
      </c>
      <c r="G188" s="97">
        <v>0</v>
      </c>
      <c r="H188" s="97">
        <v>0</v>
      </c>
      <c r="I188" s="99">
        <f t="shared" ref="I188" si="212">SUM(F188-E188)*D188</f>
        <v>0</v>
      </c>
      <c r="J188" s="97">
        <v>0</v>
      </c>
      <c r="K188" s="97">
        <f t="shared" ref="K188" si="213">SUM(H188-G188)*D188</f>
        <v>0</v>
      </c>
      <c r="L188" s="99">
        <f t="shared" ref="L188" si="214">SUM(I188:K188)</f>
        <v>0</v>
      </c>
    </row>
    <row r="189" spans="1:12" s="100" customFormat="1" ht="14.25" x14ac:dyDescent="0.2">
      <c r="A189" s="124"/>
      <c r="B189" s="125"/>
      <c r="C189" s="125"/>
      <c r="D189" s="125"/>
      <c r="E189" s="125"/>
      <c r="F189" s="125"/>
      <c r="G189" s="126"/>
      <c r="H189" s="125"/>
      <c r="I189" s="127">
        <f>SUM(I119:I188)</f>
        <v>121875.00000000003</v>
      </c>
      <c r="J189" s="128"/>
      <c r="K189" s="128"/>
      <c r="L189" s="127">
        <f>SUM(L119:L188)</f>
        <v>300725</v>
      </c>
    </row>
    <row r="190" spans="1:12" s="100" customFormat="1" ht="14.25" x14ac:dyDescent="0.2">
      <c r="A190" s="101" t="s">
        <v>808</v>
      </c>
      <c r="B190" s="96"/>
      <c r="C190" s="97"/>
      <c r="D190" s="98"/>
      <c r="E190" s="98"/>
      <c r="F190" s="97"/>
      <c r="G190" s="97"/>
      <c r="H190" s="97"/>
      <c r="I190" s="99"/>
      <c r="J190" s="97"/>
      <c r="K190" s="97"/>
      <c r="L190" s="99"/>
    </row>
    <row r="191" spans="1:12" s="100" customFormat="1" ht="14.25" x14ac:dyDescent="0.2">
      <c r="A191" s="101" t="s">
        <v>759</v>
      </c>
      <c r="B191" s="126" t="s">
        <v>760</v>
      </c>
      <c r="C191" s="106" t="s">
        <v>761</v>
      </c>
      <c r="D191" s="129" t="s">
        <v>762</v>
      </c>
      <c r="E191" s="129" t="s">
        <v>763</v>
      </c>
      <c r="F191" s="106" t="s">
        <v>732</v>
      </c>
      <c r="G191" s="97"/>
      <c r="H191" s="97"/>
      <c r="I191" s="99"/>
      <c r="J191" s="97"/>
      <c r="K191" s="97"/>
      <c r="L191" s="99"/>
    </row>
    <row r="192" spans="1:12" s="100" customFormat="1" ht="14.25" x14ac:dyDescent="0.2">
      <c r="A192" s="95" t="s">
        <v>768</v>
      </c>
      <c r="B192" s="96">
        <v>5</v>
      </c>
      <c r="C192" s="97">
        <f>SUM(A192-B192)</f>
        <v>53</v>
      </c>
      <c r="D192" s="98">
        <v>5</v>
      </c>
      <c r="E192" s="97">
        <f>SUM(C192-D192)</f>
        <v>48</v>
      </c>
      <c r="F192" s="97">
        <f>E192*100/C192</f>
        <v>90.566037735849051</v>
      </c>
      <c r="G192" s="97"/>
      <c r="H192" s="97"/>
      <c r="I192" s="99"/>
      <c r="J192" s="97"/>
      <c r="K192" s="97"/>
      <c r="L192" s="99"/>
    </row>
    <row r="193" spans="1:12" s="100" customFormat="1" ht="14.25" x14ac:dyDescent="0.2">
      <c r="A193" s="95"/>
      <c r="B193" s="96"/>
      <c r="C193" s="97"/>
      <c r="D193" s="98"/>
      <c r="E193" s="98"/>
      <c r="F193" s="97"/>
      <c r="G193" s="97"/>
      <c r="H193" s="97"/>
      <c r="I193" s="99"/>
      <c r="J193" s="97"/>
      <c r="K193" s="97"/>
      <c r="L193" s="99"/>
    </row>
    <row r="194" spans="1:12" s="100" customFormat="1" ht="14.25" x14ac:dyDescent="0.2">
      <c r="A194" s="102"/>
      <c r="B194" s="103"/>
      <c r="C194" s="103"/>
      <c r="D194" s="104"/>
      <c r="E194" s="104"/>
      <c r="F194" s="130">
        <v>43556</v>
      </c>
      <c r="G194" s="103"/>
      <c r="H194" s="103"/>
      <c r="I194" s="105"/>
      <c r="J194" s="105"/>
      <c r="K194" s="105"/>
      <c r="L194" s="105"/>
    </row>
    <row r="195" spans="1:12" s="100" customFormat="1" ht="14.25" x14ac:dyDescent="0.2">
      <c r="A195" s="95" t="s">
        <v>764</v>
      </c>
      <c r="B195" s="96" t="s">
        <v>52</v>
      </c>
      <c r="C195" s="97" t="s">
        <v>14</v>
      </c>
      <c r="D195" s="98">
        <v>500</v>
      </c>
      <c r="E195" s="98">
        <v>1502</v>
      </c>
      <c r="F195" s="97">
        <v>1512</v>
      </c>
      <c r="G195" s="97">
        <v>1522</v>
      </c>
      <c r="H195" s="97">
        <v>0</v>
      </c>
      <c r="I195" s="99">
        <f t="shared" ref="I195" si="215">SUM(F195-E195)*D195</f>
        <v>5000</v>
      </c>
      <c r="J195" s="97">
        <f>SUM(G195-F195)*D195</f>
        <v>5000</v>
      </c>
      <c r="K195" s="97">
        <v>0</v>
      </c>
      <c r="L195" s="99">
        <f t="shared" ref="L195" si="216">SUM(I195:K195)</f>
        <v>10000</v>
      </c>
    </row>
    <row r="196" spans="1:12" s="100" customFormat="1" ht="14.25" x14ac:dyDescent="0.2">
      <c r="A196" s="95" t="s">
        <v>764</v>
      </c>
      <c r="B196" s="96" t="s">
        <v>24</v>
      </c>
      <c r="C196" s="97" t="s">
        <v>18</v>
      </c>
      <c r="D196" s="98">
        <v>500</v>
      </c>
      <c r="E196" s="98">
        <v>880</v>
      </c>
      <c r="F196" s="97">
        <v>874</v>
      </c>
      <c r="G196" s="97">
        <v>0</v>
      </c>
      <c r="H196" s="97">
        <v>0</v>
      </c>
      <c r="I196" s="99">
        <f>SUM(E196-F196)*D196</f>
        <v>3000</v>
      </c>
      <c r="J196" s="97">
        <v>0</v>
      </c>
      <c r="K196" s="97">
        <v>0</v>
      </c>
      <c r="L196" s="99">
        <f t="shared" ref="L196" si="217">SUM(I196:K196)</f>
        <v>3000</v>
      </c>
    </row>
    <row r="197" spans="1:12" s="100" customFormat="1" ht="14.25" x14ac:dyDescent="0.2">
      <c r="A197" s="95" t="s">
        <v>758</v>
      </c>
      <c r="B197" s="96" t="s">
        <v>243</v>
      </c>
      <c r="C197" s="97" t="s">
        <v>14</v>
      </c>
      <c r="D197" s="98">
        <v>500</v>
      </c>
      <c r="E197" s="98">
        <v>1350</v>
      </c>
      <c r="F197" s="97">
        <v>1360</v>
      </c>
      <c r="G197" s="97">
        <v>1370</v>
      </c>
      <c r="H197" s="97">
        <v>1380</v>
      </c>
      <c r="I197" s="99">
        <f t="shared" ref="I197" si="218">SUM(F197-E197)*D197</f>
        <v>5000</v>
      </c>
      <c r="J197" s="97">
        <f>SUM(G197-F197)*D197</f>
        <v>5000</v>
      </c>
      <c r="K197" s="97">
        <f t="shared" ref="K197:K202" si="219">SUM(H197-G197)*D197</f>
        <v>5000</v>
      </c>
      <c r="L197" s="99">
        <f t="shared" ref="L197" si="220">SUM(I197:K197)</f>
        <v>15000</v>
      </c>
    </row>
    <row r="198" spans="1:12" s="100" customFormat="1" ht="14.25" x14ac:dyDescent="0.2">
      <c r="A198" s="95" t="s">
        <v>758</v>
      </c>
      <c r="B198" s="96" t="s">
        <v>42</v>
      </c>
      <c r="C198" s="97" t="s">
        <v>14</v>
      </c>
      <c r="D198" s="98">
        <v>1000</v>
      </c>
      <c r="E198" s="98">
        <v>485</v>
      </c>
      <c r="F198" s="97">
        <v>489</v>
      </c>
      <c r="G198" s="97">
        <v>0</v>
      </c>
      <c r="H198" s="97">
        <v>0</v>
      </c>
      <c r="I198" s="99">
        <f t="shared" ref="I198" si="221">SUM(F198-E198)*D198</f>
        <v>4000</v>
      </c>
      <c r="J198" s="97">
        <v>0</v>
      </c>
      <c r="K198" s="97">
        <f t="shared" si="219"/>
        <v>0</v>
      </c>
      <c r="L198" s="99">
        <f t="shared" ref="L198" si="222">SUM(I198:K198)</f>
        <v>4000</v>
      </c>
    </row>
    <row r="199" spans="1:12" s="100" customFormat="1" ht="14.25" x14ac:dyDescent="0.2">
      <c r="A199" s="95" t="s">
        <v>757</v>
      </c>
      <c r="B199" s="96" t="s">
        <v>71</v>
      </c>
      <c r="C199" s="97" t="s">
        <v>14</v>
      </c>
      <c r="D199" s="98">
        <v>500</v>
      </c>
      <c r="E199" s="98">
        <v>1625</v>
      </c>
      <c r="F199" s="97">
        <v>1635</v>
      </c>
      <c r="G199" s="97">
        <v>1645</v>
      </c>
      <c r="H199" s="97">
        <v>1655</v>
      </c>
      <c r="I199" s="99">
        <f t="shared" ref="I199:I207" si="223">SUM(F199-E199)*D199</f>
        <v>5000</v>
      </c>
      <c r="J199" s="97">
        <f>SUM(G199-F199)*D199</f>
        <v>5000</v>
      </c>
      <c r="K199" s="97">
        <f t="shared" si="219"/>
        <v>5000</v>
      </c>
      <c r="L199" s="99">
        <f t="shared" ref="L199:L207" si="224">SUM(I199:K199)</f>
        <v>15000</v>
      </c>
    </row>
    <row r="200" spans="1:12" s="100" customFormat="1" ht="14.25" x14ac:dyDescent="0.2">
      <c r="A200" s="95" t="s">
        <v>757</v>
      </c>
      <c r="B200" s="96" t="s">
        <v>664</v>
      </c>
      <c r="C200" s="97" t="s">
        <v>14</v>
      </c>
      <c r="D200" s="98">
        <v>2000</v>
      </c>
      <c r="E200" s="98">
        <v>148.6</v>
      </c>
      <c r="F200" s="97">
        <v>149.6</v>
      </c>
      <c r="G200" s="97">
        <v>150.6</v>
      </c>
      <c r="H200" s="97">
        <v>151</v>
      </c>
      <c r="I200" s="99">
        <f t="shared" si="223"/>
        <v>2000</v>
      </c>
      <c r="J200" s="97">
        <f>SUM(G200-F200)*D200</f>
        <v>2000</v>
      </c>
      <c r="K200" s="97">
        <f t="shared" si="219"/>
        <v>800.00000000001137</v>
      </c>
      <c r="L200" s="99">
        <f t="shared" si="224"/>
        <v>4800.0000000000109</v>
      </c>
    </row>
    <row r="201" spans="1:12" s="100" customFormat="1" ht="14.25" x14ac:dyDescent="0.2">
      <c r="A201" s="95" t="s">
        <v>757</v>
      </c>
      <c r="B201" s="96" t="s">
        <v>193</v>
      </c>
      <c r="C201" s="97" t="s">
        <v>14</v>
      </c>
      <c r="D201" s="98">
        <v>2000</v>
      </c>
      <c r="E201" s="98">
        <v>122</v>
      </c>
      <c r="F201" s="97">
        <v>123</v>
      </c>
      <c r="G201" s="97">
        <v>124</v>
      </c>
      <c r="H201" s="97">
        <v>125</v>
      </c>
      <c r="I201" s="99">
        <f t="shared" si="223"/>
        <v>2000</v>
      </c>
      <c r="J201" s="97">
        <f>SUM(G201-F201)*D201</f>
        <v>2000</v>
      </c>
      <c r="K201" s="97">
        <f t="shared" si="219"/>
        <v>2000</v>
      </c>
      <c r="L201" s="99">
        <f t="shared" si="224"/>
        <v>6000</v>
      </c>
    </row>
    <row r="202" spans="1:12" s="100" customFormat="1" ht="14.25" x14ac:dyDescent="0.2">
      <c r="A202" s="95" t="s">
        <v>757</v>
      </c>
      <c r="B202" s="96" t="s">
        <v>193</v>
      </c>
      <c r="C202" s="97" t="s">
        <v>14</v>
      </c>
      <c r="D202" s="98">
        <v>2000</v>
      </c>
      <c r="E202" s="98">
        <v>126</v>
      </c>
      <c r="F202" s="97">
        <v>127</v>
      </c>
      <c r="G202" s="97">
        <v>0</v>
      </c>
      <c r="H202" s="97">
        <v>0</v>
      </c>
      <c r="I202" s="99">
        <f t="shared" si="223"/>
        <v>2000</v>
      </c>
      <c r="J202" s="97">
        <v>0</v>
      </c>
      <c r="K202" s="97">
        <f t="shared" si="219"/>
        <v>0</v>
      </c>
      <c r="L202" s="99">
        <f t="shared" si="224"/>
        <v>2000</v>
      </c>
    </row>
    <row r="203" spans="1:12" s="100" customFormat="1" ht="14.25" x14ac:dyDescent="0.2">
      <c r="A203" s="95" t="s">
        <v>755</v>
      </c>
      <c r="B203" s="96" t="s">
        <v>756</v>
      </c>
      <c r="C203" s="97" t="s">
        <v>14</v>
      </c>
      <c r="D203" s="98">
        <v>500</v>
      </c>
      <c r="E203" s="98">
        <v>1133.5</v>
      </c>
      <c r="F203" s="97">
        <v>1143</v>
      </c>
      <c r="G203" s="97">
        <v>0</v>
      </c>
      <c r="H203" s="97">
        <v>0</v>
      </c>
      <c r="I203" s="99">
        <f t="shared" si="223"/>
        <v>4750</v>
      </c>
      <c r="J203" s="97">
        <v>0</v>
      </c>
      <c r="K203" s="97">
        <v>0</v>
      </c>
      <c r="L203" s="99">
        <f t="shared" si="224"/>
        <v>4750</v>
      </c>
    </row>
    <row r="204" spans="1:12" s="100" customFormat="1" ht="14.25" x14ac:dyDescent="0.2">
      <c r="A204" s="95" t="s">
        <v>755</v>
      </c>
      <c r="B204" s="96" t="s">
        <v>339</v>
      </c>
      <c r="C204" s="97" t="s">
        <v>14</v>
      </c>
      <c r="D204" s="98">
        <v>2000</v>
      </c>
      <c r="E204" s="98">
        <v>135</v>
      </c>
      <c r="F204" s="97">
        <v>136</v>
      </c>
      <c r="G204" s="97">
        <v>137</v>
      </c>
      <c r="H204" s="97">
        <v>0</v>
      </c>
      <c r="I204" s="99">
        <f t="shared" si="223"/>
        <v>2000</v>
      </c>
      <c r="J204" s="97">
        <f>SUM(G204-F204)*D204</f>
        <v>2000</v>
      </c>
      <c r="K204" s="97">
        <v>0</v>
      </c>
      <c r="L204" s="99">
        <f t="shared" si="224"/>
        <v>4000</v>
      </c>
    </row>
    <row r="205" spans="1:12" s="100" customFormat="1" ht="14.25" x14ac:dyDescent="0.2">
      <c r="A205" s="95" t="s">
        <v>755</v>
      </c>
      <c r="B205" s="96" t="s">
        <v>30</v>
      </c>
      <c r="C205" s="97" t="s">
        <v>14</v>
      </c>
      <c r="D205" s="98">
        <v>2000</v>
      </c>
      <c r="E205" s="98">
        <v>133</v>
      </c>
      <c r="F205" s="97">
        <v>134</v>
      </c>
      <c r="G205" s="97">
        <v>135</v>
      </c>
      <c r="H205" s="97">
        <v>136</v>
      </c>
      <c r="I205" s="99">
        <f t="shared" si="223"/>
        <v>2000</v>
      </c>
      <c r="J205" s="97">
        <f>SUM(G205-F205)*D205</f>
        <v>2000</v>
      </c>
      <c r="K205" s="97">
        <f>SUM(H205-G205)*D205</f>
        <v>2000</v>
      </c>
      <c r="L205" s="99">
        <f t="shared" si="224"/>
        <v>6000</v>
      </c>
    </row>
    <row r="206" spans="1:12" s="100" customFormat="1" ht="14.25" x14ac:dyDescent="0.2">
      <c r="A206" s="95" t="s">
        <v>755</v>
      </c>
      <c r="B206" s="96" t="s">
        <v>193</v>
      </c>
      <c r="C206" s="97" t="s">
        <v>14</v>
      </c>
      <c r="D206" s="98">
        <v>2000</v>
      </c>
      <c r="E206" s="98">
        <v>109.5</v>
      </c>
      <c r="F206" s="97">
        <v>110.5</v>
      </c>
      <c r="G206" s="97">
        <v>111.5</v>
      </c>
      <c r="H206" s="97">
        <v>112.5</v>
      </c>
      <c r="I206" s="99">
        <f t="shared" si="223"/>
        <v>2000</v>
      </c>
      <c r="J206" s="97">
        <f>SUM(G206-F206)*D206</f>
        <v>2000</v>
      </c>
      <c r="K206" s="97">
        <f>SUM(H206-G206)*D206</f>
        <v>2000</v>
      </c>
      <c r="L206" s="99">
        <f t="shared" si="224"/>
        <v>6000</v>
      </c>
    </row>
    <row r="207" spans="1:12" s="100" customFormat="1" ht="14.25" x14ac:dyDescent="0.2">
      <c r="A207" s="95" t="s">
        <v>755</v>
      </c>
      <c r="B207" s="96" t="s">
        <v>74</v>
      </c>
      <c r="C207" s="97" t="s">
        <v>14</v>
      </c>
      <c r="D207" s="98">
        <v>500</v>
      </c>
      <c r="E207" s="98">
        <v>1706</v>
      </c>
      <c r="F207" s="97">
        <v>1706</v>
      </c>
      <c r="G207" s="97">
        <v>0</v>
      </c>
      <c r="H207" s="97">
        <v>0</v>
      </c>
      <c r="I207" s="99">
        <f t="shared" si="223"/>
        <v>0</v>
      </c>
      <c r="J207" s="97">
        <v>0</v>
      </c>
      <c r="K207" s="97">
        <v>0</v>
      </c>
      <c r="L207" s="99">
        <f t="shared" si="224"/>
        <v>0</v>
      </c>
    </row>
    <row r="208" spans="1:12" s="100" customFormat="1" ht="14.25" x14ac:dyDescent="0.2">
      <c r="A208" s="95" t="s">
        <v>754</v>
      </c>
      <c r="B208" s="96" t="s">
        <v>193</v>
      </c>
      <c r="C208" s="97" t="s">
        <v>14</v>
      </c>
      <c r="D208" s="98">
        <v>2000</v>
      </c>
      <c r="E208" s="98">
        <v>107</v>
      </c>
      <c r="F208" s="97">
        <v>108.25</v>
      </c>
      <c r="G208" s="97">
        <v>0</v>
      </c>
      <c r="H208" s="97">
        <v>0</v>
      </c>
      <c r="I208" s="99">
        <f t="shared" ref="I208" si="225">SUM(F208-E208)*D208</f>
        <v>2500</v>
      </c>
      <c r="J208" s="97">
        <v>0</v>
      </c>
      <c r="K208" s="97">
        <v>0</v>
      </c>
      <c r="L208" s="99">
        <f t="shared" ref="L208" si="226">SUM(I208:K208)</f>
        <v>2500</v>
      </c>
    </row>
    <row r="209" spans="1:12" s="100" customFormat="1" ht="14.25" x14ac:dyDescent="0.2">
      <c r="A209" s="95" t="s">
        <v>754</v>
      </c>
      <c r="B209" s="96" t="s">
        <v>313</v>
      </c>
      <c r="C209" s="97" t="s">
        <v>14</v>
      </c>
      <c r="D209" s="98">
        <v>500</v>
      </c>
      <c r="E209" s="98">
        <v>727.5</v>
      </c>
      <c r="F209" s="97">
        <v>727.5</v>
      </c>
      <c r="G209" s="97">
        <v>0</v>
      </c>
      <c r="H209" s="97">
        <v>0</v>
      </c>
      <c r="I209" s="99">
        <f t="shared" ref="I209" si="227">SUM(F209-E209)*D209</f>
        <v>0</v>
      </c>
      <c r="J209" s="97">
        <v>0</v>
      </c>
      <c r="K209" s="97">
        <v>0</v>
      </c>
      <c r="L209" s="99">
        <f t="shared" ref="L209" si="228">SUM(I209:K209)</f>
        <v>0</v>
      </c>
    </row>
    <row r="210" spans="1:12" s="100" customFormat="1" ht="14.25" x14ac:dyDescent="0.2">
      <c r="A210" s="95" t="s">
        <v>754</v>
      </c>
      <c r="B210" s="96" t="s">
        <v>305</v>
      </c>
      <c r="C210" s="97" t="s">
        <v>14</v>
      </c>
      <c r="D210" s="98">
        <v>500</v>
      </c>
      <c r="E210" s="98">
        <v>1025</v>
      </c>
      <c r="F210" s="97">
        <v>1025</v>
      </c>
      <c r="G210" s="97">
        <v>0</v>
      </c>
      <c r="H210" s="97">
        <v>0</v>
      </c>
      <c r="I210" s="99">
        <f t="shared" ref="I210" si="229">SUM(F210-E210)*D210</f>
        <v>0</v>
      </c>
      <c r="J210" s="97">
        <v>0</v>
      </c>
      <c r="K210" s="97">
        <v>0</v>
      </c>
      <c r="L210" s="99">
        <f t="shared" ref="L210" si="230">SUM(I210:K210)</f>
        <v>0</v>
      </c>
    </row>
    <row r="211" spans="1:12" s="100" customFormat="1" ht="14.25" x14ac:dyDescent="0.2">
      <c r="A211" s="95" t="s">
        <v>753</v>
      </c>
      <c r="B211" s="96" t="s">
        <v>71</v>
      </c>
      <c r="C211" s="97" t="s">
        <v>14</v>
      </c>
      <c r="D211" s="98">
        <v>1000</v>
      </c>
      <c r="E211" s="98">
        <v>1685</v>
      </c>
      <c r="F211" s="97">
        <v>1695</v>
      </c>
      <c r="G211" s="97">
        <v>0</v>
      </c>
      <c r="H211" s="97">
        <v>0</v>
      </c>
      <c r="I211" s="99">
        <f t="shared" ref="I211" si="231">SUM(F211-E211)*D211</f>
        <v>10000</v>
      </c>
      <c r="J211" s="97">
        <v>0</v>
      </c>
      <c r="K211" s="97">
        <v>0</v>
      </c>
      <c r="L211" s="99">
        <f t="shared" ref="L211" si="232">SUM(I211:K211)</f>
        <v>10000</v>
      </c>
    </row>
    <row r="212" spans="1:12" s="100" customFormat="1" ht="14.25" x14ac:dyDescent="0.2">
      <c r="A212" s="95" t="s">
        <v>753</v>
      </c>
      <c r="B212" s="96" t="s">
        <v>161</v>
      </c>
      <c r="C212" s="97" t="s">
        <v>14</v>
      </c>
      <c r="D212" s="98">
        <v>2000</v>
      </c>
      <c r="E212" s="98">
        <v>199.5</v>
      </c>
      <c r="F212" s="97">
        <v>201.5</v>
      </c>
      <c r="G212" s="97">
        <v>203.9</v>
      </c>
      <c r="H212" s="97">
        <v>0</v>
      </c>
      <c r="I212" s="99">
        <f t="shared" ref="I212" si="233">SUM(F212-E212)*D212</f>
        <v>4000</v>
      </c>
      <c r="J212" s="97">
        <f>SUM(G212-F212)*D212</f>
        <v>4800.0000000000109</v>
      </c>
      <c r="K212" s="97">
        <v>0</v>
      </c>
      <c r="L212" s="99">
        <f t="shared" ref="L212" si="234">SUM(I212:K212)</f>
        <v>8800.0000000000109</v>
      </c>
    </row>
    <row r="213" spans="1:12" s="100" customFormat="1" ht="14.25" x14ac:dyDescent="0.2">
      <c r="A213" s="95" t="s">
        <v>753</v>
      </c>
      <c r="B213" s="96" t="s">
        <v>279</v>
      </c>
      <c r="C213" s="97" t="s">
        <v>18</v>
      </c>
      <c r="D213" s="98">
        <v>2000</v>
      </c>
      <c r="E213" s="98">
        <v>123.8</v>
      </c>
      <c r="F213" s="97">
        <v>122.8</v>
      </c>
      <c r="G213" s="97">
        <v>121.8</v>
      </c>
      <c r="H213" s="97">
        <v>0</v>
      </c>
      <c r="I213" s="99">
        <f>SUM(E213-F213)*D213</f>
        <v>2000</v>
      </c>
      <c r="J213" s="97">
        <f>SUM(F213-G213)*D213</f>
        <v>2000</v>
      </c>
      <c r="K213" s="97">
        <v>0</v>
      </c>
      <c r="L213" s="99">
        <f t="shared" ref="L213" si="235">SUM(I213:K213)</f>
        <v>4000</v>
      </c>
    </row>
    <row r="214" spans="1:12" s="100" customFormat="1" ht="14.25" x14ac:dyDescent="0.2">
      <c r="A214" s="95" t="s">
        <v>752</v>
      </c>
      <c r="B214" s="96" t="s">
        <v>71</v>
      </c>
      <c r="C214" s="97" t="s">
        <v>14</v>
      </c>
      <c r="D214" s="98">
        <v>500</v>
      </c>
      <c r="E214" s="98">
        <v>1685</v>
      </c>
      <c r="F214" s="97">
        <v>1696</v>
      </c>
      <c r="G214" s="97">
        <v>0</v>
      </c>
      <c r="H214" s="97">
        <v>0</v>
      </c>
      <c r="I214" s="99">
        <f t="shared" ref="I214" si="236">SUM(F214-E214)*D214</f>
        <v>5500</v>
      </c>
      <c r="J214" s="97">
        <v>0</v>
      </c>
      <c r="K214" s="97">
        <f t="shared" ref="K214" si="237">SUM(H214-G214)*D214</f>
        <v>0</v>
      </c>
      <c r="L214" s="99">
        <f t="shared" ref="L214" si="238">SUM(I214:K214)</f>
        <v>5500</v>
      </c>
    </row>
    <row r="215" spans="1:12" s="100" customFormat="1" ht="14.25" x14ac:dyDescent="0.2">
      <c r="A215" s="95" t="s">
        <v>752</v>
      </c>
      <c r="B215" s="96" t="s">
        <v>670</v>
      </c>
      <c r="C215" s="97" t="s">
        <v>14</v>
      </c>
      <c r="D215" s="98">
        <v>2000</v>
      </c>
      <c r="E215" s="98">
        <v>137</v>
      </c>
      <c r="F215" s="97">
        <v>135.5</v>
      </c>
      <c r="G215" s="97">
        <v>0</v>
      </c>
      <c r="H215" s="97">
        <v>0</v>
      </c>
      <c r="I215" s="99">
        <f t="shared" ref="I215" si="239">SUM(F215-E215)*D215</f>
        <v>-3000</v>
      </c>
      <c r="J215" s="97">
        <v>0</v>
      </c>
      <c r="K215" s="97">
        <f t="shared" ref="K215" si="240">SUM(H215-G215)*D215</f>
        <v>0</v>
      </c>
      <c r="L215" s="99">
        <f t="shared" ref="L215" si="241">SUM(I215:K215)</f>
        <v>-3000</v>
      </c>
    </row>
    <row r="216" spans="1:12" s="100" customFormat="1" ht="14.25" x14ac:dyDescent="0.2">
      <c r="A216" s="95" t="s">
        <v>752</v>
      </c>
      <c r="B216" s="96" t="s">
        <v>672</v>
      </c>
      <c r="C216" s="97" t="s">
        <v>14</v>
      </c>
      <c r="D216" s="98">
        <v>2000</v>
      </c>
      <c r="E216" s="98">
        <v>154</v>
      </c>
      <c r="F216" s="97">
        <v>154</v>
      </c>
      <c r="G216" s="97">
        <v>0</v>
      </c>
      <c r="H216" s="97">
        <v>0</v>
      </c>
      <c r="I216" s="99">
        <f t="shared" ref="I216" si="242">SUM(F216-E216)*D216</f>
        <v>0</v>
      </c>
      <c r="J216" s="97">
        <v>0</v>
      </c>
      <c r="K216" s="97">
        <f t="shared" ref="K216" si="243">SUM(H216-G216)*D216</f>
        <v>0</v>
      </c>
      <c r="L216" s="99">
        <f t="shared" ref="L216" si="244">SUM(I216:K216)</f>
        <v>0</v>
      </c>
    </row>
    <row r="217" spans="1:12" s="100" customFormat="1" ht="14.25" x14ac:dyDescent="0.2">
      <c r="A217" s="95" t="s">
        <v>750</v>
      </c>
      <c r="B217" s="96" t="s">
        <v>751</v>
      </c>
      <c r="C217" s="97" t="s">
        <v>14</v>
      </c>
      <c r="D217" s="98">
        <v>500</v>
      </c>
      <c r="E217" s="98">
        <v>1780</v>
      </c>
      <c r="F217" s="97">
        <v>1790</v>
      </c>
      <c r="G217" s="97">
        <v>1800</v>
      </c>
      <c r="H217" s="97">
        <v>1810</v>
      </c>
      <c r="I217" s="99">
        <f t="shared" ref="I217" si="245">SUM(F217-E217)*D217</f>
        <v>5000</v>
      </c>
      <c r="J217" s="97">
        <f>SUM(G217-F217)*D217</f>
        <v>5000</v>
      </c>
      <c r="K217" s="97">
        <f t="shared" ref="K217" si="246">SUM(H217-G217)*D217</f>
        <v>5000</v>
      </c>
      <c r="L217" s="99">
        <f t="shared" ref="L217" si="247">SUM(I217:K217)</f>
        <v>15000</v>
      </c>
    </row>
    <row r="218" spans="1:12" s="100" customFormat="1" ht="14.25" x14ac:dyDescent="0.2">
      <c r="A218" s="95" t="s">
        <v>750</v>
      </c>
      <c r="B218" s="96" t="s">
        <v>664</v>
      </c>
      <c r="C218" s="97" t="s">
        <v>14</v>
      </c>
      <c r="D218" s="98">
        <v>2000</v>
      </c>
      <c r="E218" s="98">
        <v>174.55</v>
      </c>
      <c r="F218" s="97">
        <v>176</v>
      </c>
      <c r="G218" s="97">
        <v>0</v>
      </c>
      <c r="H218" s="97">
        <v>0</v>
      </c>
      <c r="I218" s="99">
        <f t="shared" ref="I218" si="248">SUM(F218-E218)*D218</f>
        <v>2899.9999999999773</v>
      </c>
      <c r="J218" s="97">
        <v>0</v>
      </c>
      <c r="K218" s="97">
        <v>0</v>
      </c>
      <c r="L218" s="99">
        <f t="shared" ref="L218" si="249">SUM(I218:K218)</f>
        <v>2899.9999999999773</v>
      </c>
    </row>
    <row r="219" spans="1:12" s="100" customFormat="1" ht="14.25" x14ac:dyDescent="0.2">
      <c r="A219" s="95" t="s">
        <v>750</v>
      </c>
      <c r="B219" s="96" t="s">
        <v>284</v>
      </c>
      <c r="C219" s="97" t="s">
        <v>14</v>
      </c>
      <c r="D219" s="98">
        <v>2000</v>
      </c>
      <c r="E219" s="98">
        <v>89.25</v>
      </c>
      <c r="F219" s="97">
        <v>90</v>
      </c>
      <c r="G219" s="97">
        <v>91</v>
      </c>
      <c r="H219" s="97">
        <v>0</v>
      </c>
      <c r="I219" s="99">
        <f t="shared" ref="I219" si="250">SUM(F219-E219)*D219</f>
        <v>1500</v>
      </c>
      <c r="J219" s="97">
        <f>SUM(G219-F219)*D219</f>
        <v>2000</v>
      </c>
      <c r="K219" s="97">
        <v>0</v>
      </c>
      <c r="L219" s="99">
        <f t="shared" ref="L219" si="251">SUM(I219:K219)</f>
        <v>3500</v>
      </c>
    </row>
    <row r="220" spans="1:12" s="100" customFormat="1" ht="14.25" x14ac:dyDescent="0.2">
      <c r="A220" s="95" t="s">
        <v>750</v>
      </c>
      <c r="B220" s="96" t="s">
        <v>30</v>
      </c>
      <c r="C220" s="97" t="s">
        <v>14</v>
      </c>
      <c r="D220" s="98">
        <v>2000</v>
      </c>
      <c r="E220" s="98">
        <v>133</v>
      </c>
      <c r="F220" s="97">
        <v>134</v>
      </c>
      <c r="G220" s="97">
        <v>0</v>
      </c>
      <c r="H220" s="97">
        <v>0</v>
      </c>
      <c r="I220" s="99">
        <f t="shared" ref="I220" si="252">SUM(F220-E220)*D220</f>
        <v>2000</v>
      </c>
      <c r="J220" s="97">
        <v>0</v>
      </c>
      <c r="K220" s="97">
        <f t="shared" ref="K220" si="253">SUM(H220-G220)*D220</f>
        <v>0</v>
      </c>
      <c r="L220" s="99">
        <f t="shared" ref="L220" si="254">SUM(I220:K220)</f>
        <v>2000</v>
      </c>
    </row>
    <row r="221" spans="1:12" s="100" customFormat="1" ht="14.25" x14ac:dyDescent="0.2">
      <c r="A221" s="95" t="s">
        <v>749</v>
      </c>
      <c r="B221" s="96" t="s">
        <v>160</v>
      </c>
      <c r="C221" s="97" t="s">
        <v>14</v>
      </c>
      <c r="D221" s="98">
        <v>1000</v>
      </c>
      <c r="E221" s="98">
        <v>475</v>
      </c>
      <c r="F221" s="97">
        <v>478.3</v>
      </c>
      <c r="G221" s="97">
        <v>0</v>
      </c>
      <c r="H221" s="97">
        <v>0</v>
      </c>
      <c r="I221" s="99">
        <f t="shared" ref="I221" si="255">SUM(F221-E221)*D221</f>
        <v>3300.0000000000114</v>
      </c>
      <c r="J221" s="97">
        <v>0</v>
      </c>
      <c r="K221" s="97">
        <f t="shared" ref="K221" si="256">SUM(H221-G221)*D221</f>
        <v>0</v>
      </c>
      <c r="L221" s="99">
        <f t="shared" ref="L221" si="257">SUM(I221:K221)</f>
        <v>3300.0000000000114</v>
      </c>
    </row>
    <row r="222" spans="1:12" s="100" customFormat="1" ht="14.25" x14ac:dyDescent="0.2">
      <c r="A222" s="95" t="s">
        <v>749</v>
      </c>
      <c r="B222" s="96" t="s">
        <v>723</v>
      </c>
      <c r="C222" s="97" t="s">
        <v>14</v>
      </c>
      <c r="D222" s="98">
        <v>500</v>
      </c>
      <c r="E222" s="98">
        <v>623</v>
      </c>
      <c r="F222" s="97">
        <v>625.5</v>
      </c>
      <c r="G222" s="97">
        <v>0</v>
      </c>
      <c r="H222" s="97">
        <v>0</v>
      </c>
      <c r="I222" s="99">
        <f t="shared" ref="I222" si="258">SUM(F222-E222)*D222</f>
        <v>1250</v>
      </c>
      <c r="J222" s="97">
        <v>0</v>
      </c>
      <c r="K222" s="97">
        <f t="shared" ref="K222" si="259">SUM(H222-G222)*D222</f>
        <v>0</v>
      </c>
      <c r="L222" s="99">
        <f t="shared" ref="L222" si="260">SUM(I222:K222)</f>
        <v>1250</v>
      </c>
    </row>
    <row r="223" spans="1:12" s="100" customFormat="1" ht="14.25" x14ac:dyDescent="0.2">
      <c r="A223" s="95" t="s">
        <v>749</v>
      </c>
      <c r="B223" s="96" t="s">
        <v>30</v>
      </c>
      <c r="C223" s="97" t="s">
        <v>14</v>
      </c>
      <c r="D223" s="98">
        <v>2000</v>
      </c>
      <c r="E223" s="98">
        <v>128</v>
      </c>
      <c r="F223" s="97">
        <v>129</v>
      </c>
      <c r="G223" s="97">
        <v>0</v>
      </c>
      <c r="H223" s="97">
        <v>0</v>
      </c>
      <c r="I223" s="99">
        <f t="shared" ref="I223" si="261">SUM(F223-E223)*D223</f>
        <v>2000</v>
      </c>
      <c r="J223" s="97">
        <v>0</v>
      </c>
      <c r="K223" s="97">
        <f t="shared" ref="K223" si="262">SUM(H223-G223)*D223</f>
        <v>0</v>
      </c>
      <c r="L223" s="99">
        <f t="shared" ref="L223" si="263">SUM(I223:K223)</f>
        <v>2000</v>
      </c>
    </row>
    <row r="224" spans="1:12" s="100" customFormat="1" ht="14.25" x14ac:dyDescent="0.2">
      <c r="A224" s="95" t="s">
        <v>746</v>
      </c>
      <c r="B224" s="96" t="s">
        <v>30</v>
      </c>
      <c r="C224" s="97" t="s">
        <v>14</v>
      </c>
      <c r="D224" s="98">
        <v>2000</v>
      </c>
      <c r="E224" s="98">
        <v>98.5</v>
      </c>
      <c r="F224" s="97">
        <v>99.5</v>
      </c>
      <c r="G224" s="97">
        <v>100.5</v>
      </c>
      <c r="H224" s="97">
        <v>101.5</v>
      </c>
      <c r="I224" s="99">
        <f t="shared" ref="I224" si="264">SUM(F224-E224)*D224</f>
        <v>2000</v>
      </c>
      <c r="J224" s="97">
        <f>SUM(G224-F224)*D224</f>
        <v>2000</v>
      </c>
      <c r="K224" s="97">
        <f t="shared" ref="K224" si="265">SUM(H224-G224)*D224</f>
        <v>2000</v>
      </c>
      <c r="L224" s="99">
        <f t="shared" ref="L224" si="266">SUM(I224:K224)</f>
        <v>6000</v>
      </c>
    </row>
    <row r="225" spans="1:12" s="100" customFormat="1" ht="14.25" x14ac:dyDescent="0.2">
      <c r="A225" s="95" t="s">
        <v>746</v>
      </c>
      <c r="B225" s="96" t="s">
        <v>747</v>
      </c>
      <c r="C225" s="97" t="s">
        <v>14</v>
      </c>
      <c r="D225" s="98">
        <v>500</v>
      </c>
      <c r="E225" s="98">
        <v>636</v>
      </c>
      <c r="F225" s="97">
        <v>642</v>
      </c>
      <c r="G225" s="97">
        <v>650</v>
      </c>
      <c r="H225" s="97">
        <v>660</v>
      </c>
      <c r="I225" s="99">
        <f t="shared" ref="I225" si="267">SUM(F225-E225)*D225</f>
        <v>3000</v>
      </c>
      <c r="J225" s="97">
        <f>SUM(G225-F225)*D225</f>
        <v>4000</v>
      </c>
      <c r="K225" s="97">
        <f t="shared" ref="K225" si="268">SUM(H225-G225)*D225</f>
        <v>5000</v>
      </c>
      <c r="L225" s="99">
        <f t="shared" ref="L225" si="269">SUM(I225:K225)</f>
        <v>12000</v>
      </c>
    </row>
    <row r="226" spans="1:12" s="100" customFormat="1" ht="14.25" x14ac:dyDescent="0.2">
      <c r="A226" s="95" t="s">
        <v>746</v>
      </c>
      <c r="B226" s="96" t="s">
        <v>24</v>
      </c>
      <c r="C226" s="97" t="s">
        <v>14</v>
      </c>
      <c r="D226" s="98">
        <v>500</v>
      </c>
      <c r="E226" s="98">
        <v>974</v>
      </c>
      <c r="F226" s="97">
        <v>982</v>
      </c>
      <c r="G226" s="97">
        <v>0</v>
      </c>
      <c r="H226" s="97">
        <v>0</v>
      </c>
      <c r="I226" s="99">
        <f t="shared" ref="I226" si="270">SUM(F226-E226)*D226</f>
        <v>4000</v>
      </c>
      <c r="J226" s="97">
        <v>0</v>
      </c>
      <c r="K226" s="97">
        <f t="shared" ref="K226" si="271">SUM(H226-G226)*D226</f>
        <v>0</v>
      </c>
      <c r="L226" s="99">
        <f t="shared" ref="L226" si="272">SUM(I226:K226)</f>
        <v>4000</v>
      </c>
    </row>
    <row r="227" spans="1:12" s="100" customFormat="1" ht="14.25" x14ac:dyDescent="0.2">
      <c r="A227" s="95" t="s">
        <v>746</v>
      </c>
      <c r="B227" s="96" t="s">
        <v>739</v>
      </c>
      <c r="C227" s="97" t="s">
        <v>14</v>
      </c>
      <c r="D227" s="98">
        <v>500</v>
      </c>
      <c r="E227" s="98">
        <v>1340</v>
      </c>
      <c r="F227" s="97">
        <v>1353</v>
      </c>
      <c r="G227" s="97">
        <v>0</v>
      </c>
      <c r="H227" s="97">
        <v>0</v>
      </c>
      <c r="I227" s="99">
        <f t="shared" ref="I227" si="273">SUM(F227-E227)*D227</f>
        <v>6500</v>
      </c>
      <c r="J227" s="97">
        <v>0</v>
      </c>
      <c r="K227" s="97">
        <f t="shared" ref="K227" si="274">SUM(H227-G227)*D227</f>
        <v>0</v>
      </c>
      <c r="L227" s="99">
        <f t="shared" ref="L227" si="275">SUM(I227:K227)</f>
        <v>6500</v>
      </c>
    </row>
    <row r="228" spans="1:12" s="100" customFormat="1" ht="14.25" x14ac:dyDescent="0.2">
      <c r="A228" s="95" t="s">
        <v>744</v>
      </c>
      <c r="B228" s="96" t="s">
        <v>745</v>
      </c>
      <c r="C228" s="97" t="s">
        <v>14</v>
      </c>
      <c r="D228" s="98">
        <v>500</v>
      </c>
      <c r="E228" s="98">
        <v>778</v>
      </c>
      <c r="F228" s="97">
        <v>784</v>
      </c>
      <c r="G228" s="97">
        <v>0</v>
      </c>
      <c r="H228" s="97">
        <v>0</v>
      </c>
      <c r="I228" s="99">
        <f t="shared" ref="I228" si="276">SUM(F228-E228)*D228</f>
        <v>3000</v>
      </c>
      <c r="J228" s="97">
        <v>0</v>
      </c>
      <c r="K228" s="97">
        <f t="shared" ref="K228" si="277">SUM(H228-G228)*D228</f>
        <v>0</v>
      </c>
      <c r="L228" s="99">
        <f t="shared" ref="L228" si="278">SUM(I228:K228)</f>
        <v>3000</v>
      </c>
    </row>
    <row r="229" spans="1:12" s="100" customFormat="1" ht="14.25" x14ac:dyDescent="0.2">
      <c r="A229" s="95" t="s">
        <v>744</v>
      </c>
      <c r="B229" s="96" t="s">
        <v>85</v>
      </c>
      <c r="C229" s="97" t="s">
        <v>14</v>
      </c>
      <c r="D229" s="98">
        <v>1000</v>
      </c>
      <c r="E229" s="98">
        <v>334</v>
      </c>
      <c r="F229" s="97">
        <v>337</v>
      </c>
      <c r="G229" s="97">
        <v>0</v>
      </c>
      <c r="H229" s="97">
        <v>0</v>
      </c>
      <c r="I229" s="99">
        <f t="shared" ref="I229:I230" si="279">SUM(F229-E229)*D229</f>
        <v>3000</v>
      </c>
      <c r="J229" s="97">
        <v>0</v>
      </c>
      <c r="K229" s="97">
        <f t="shared" ref="K229" si="280">SUM(H229-G229)*D229</f>
        <v>0</v>
      </c>
      <c r="L229" s="99">
        <f t="shared" ref="L229" si="281">SUM(I229:K229)</f>
        <v>3000</v>
      </c>
    </row>
    <row r="230" spans="1:12" s="100" customFormat="1" ht="14.25" x14ac:dyDescent="0.2">
      <c r="A230" s="95" t="s">
        <v>742</v>
      </c>
      <c r="B230" s="96" t="s">
        <v>30</v>
      </c>
      <c r="C230" s="97" t="s">
        <v>14</v>
      </c>
      <c r="D230" s="98">
        <v>2000</v>
      </c>
      <c r="E230" s="98">
        <v>94</v>
      </c>
      <c r="F230" s="97">
        <v>95</v>
      </c>
      <c r="G230" s="97">
        <v>96</v>
      </c>
      <c r="H230" s="97">
        <v>96.8</v>
      </c>
      <c r="I230" s="99">
        <f t="shared" si="279"/>
        <v>2000</v>
      </c>
      <c r="J230" s="97">
        <f>SUM(G230-F230)*D230</f>
        <v>2000</v>
      </c>
      <c r="K230" s="97">
        <f t="shared" ref="K230" si="282">SUM(H230-G230)*D230</f>
        <v>1599.9999999999943</v>
      </c>
      <c r="L230" s="99">
        <f t="shared" ref="L230" si="283">SUM(I230:K230)</f>
        <v>5599.9999999999945</v>
      </c>
    </row>
    <row r="231" spans="1:12" s="100" customFormat="1" ht="14.25" x14ac:dyDescent="0.2">
      <c r="A231" s="95" t="s">
        <v>742</v>
      </c>
      <c r="B231" s="96" t="s">
        <v>673</v>
      </c>
      <c r="C231" s="97" t="s">
        <v>14</v>
      </c>
      <c r="D231" s="98">
        <v>500</v>
      </c>
      <c r="E231" s="98">
        <v>554</v>
      </c>
      <c r="F231" s="97">
        <v>558</v>
      </c>
      <c r="G231" s="97">
        <v>562</v>
      </c>
      <c r="H231" s="97">
        <v>566</v>
      </c>
      <c r="I231" s="99">
        <f t="shared" ref="I231" si="284">SUM(F231-E231)*D231</f>
        <v>2000</v>
      </c>
      <c r="J231" s="97">
        <f>SUM(G231-F231)*D231</f>
        <v>2000</v>
      </c>
      <c r="K231" s="97">
        <f t="shared" ref="K231" si="285">SUM(H231-G231)*D231</f>
        <v>2000</v>
      </c>
      <c r="L231" s="99">
        <f t="shared" ref="L231" si="286">SUM(I231:K231)</f>
        <v>6000</v>
      </c>
    </row>
    <row r="232" spans="1:12" s="100" customFormat="1" ht="14.25" x14ac:dyDescent="0.2">
      <c r="A232" s="95" t="s">
        <v>742</v>
      </c>
      <c r="B232" s="96" t="s">
        <v>743</v>
      </c>
      <c r="C232" s="97" t="s">
        <v>14</v>
      </c>
      <c r="D232" s="98">
        <v>2000</v>
      </c>
      <c r="E232" s="98">
        <v>47.5</v>
      </c>
      <c r="F232" s="97">
        <v>47.5</v>
      </c>
      <c r="G232" s="97">
        <v>0</v>
      </c>
      <c r="H232" s="97">
        <v>0</v>
      </c>
      <c r="I232" s="99">
        <f t="shared" ref="I232" si="287">SUM(F232-E232)*D232</f>
        <v>0</v>
      </c>
      <c r="J232" s="97">
        <v>0</v>
      </c>
      <c r="K232" s="97">
        <f t="shared" ref="K232" si="288">SUM(H232-G232)*D232</f>
        <v>0</v>
      </c>
      <c r="L232" s="99">
        <f t="shared" ref="L232" si="289">SUM(I232:K232)</f>
        <v>0</v>
      </c>
    </row>
    <row r="233" spans="1:12" s="100" customFormat="1" ht="14.25" x14ac:dyDescent="0.2">
      <c r="A233" s="95" t="s">
        <v>741</v>
      </c>
      <c r="B233" s="96" t="s">
        <v>83</v>
      </c>
      <c r="C233" s="97" t="s">
        <v>14</v>
      </c>
      <c r="D233" s="98">
        <v>2000</v>
      </c>
      <c r="E233" s="98">
        <v>268</v>
      </c>
      <c r="F233" s="97">
        <v>269.5</v>
      </c>
      <c r="G233" s="97">
        <v>271.5</v>
      </c>
      <c r="H233" s="97">
        <v>0</v>
      </c>
      <c r="I233" s="99">
        <f t="shared" ref="I233" si="290">SUM(F233-E233)*D233</f>
        <v>3000</v>
      </c>
      <c r="J233" s="97">
        <f>SUM(G233-F233)*D233</f>
        <v>4000</v>
      </c>
      <c r="K233" s="97">
        <v>0</v>
      </c>
      <c r="L233" s="99">
        <f t="shared" ref="L233" si="291">SUM(I233:K233)</f>
        <v>7000</v>
      </c>
    </row>
    <row r="234" spans="1:12" s="100" customFormat="1" ht="14.25" x14ac:dyDescent="0.2">
      <c r="A234" s="95" t="s">
        <v>741</v>
      </c>
      <c r="B234" s="96" t="s">
        <v>291</v>
      </c>
      <c r="C234" s="97" t="s">
        <v>14</v>
      </c>
      <c r="D234" s="98">
        <v>500</v>
      </c>
      <c r="E234" s="98">
        <v>1220</v>
      </c>
      <c r="F234" s="97">
        <v>1231.5</v>
      </c>
      <c r="G234" s="97">
        <v>0</v>
      </c>
      <c r="H234" s="97">
        <v>0</v>
      </c>
      <c r="I234" s="99">
        <f t="shared" ref="I234" si="292">SUM(F234-E234)*D234</f>
        <v>5750</v>
      </c>
      <c r="J234" s="97">
        <v>0</v>
      </c>
      <c r="K234" s="97">
        <f t="shared" ref="K234" si="293">SUM(H234-G234)*D234</f>
        <v>0</v>
      </c>
      <c r="L234" s="99">
        <f t="shared" ref="L234" si="294">SUM(I234:K234)</f>
        <v>5750</v>
      </c>
    </row>
    <row r="235" spans="1:12" s="100" customFormat="1" ht="14.25" x14ac:dyDescent="0.2">
      <c r="A235" s="95" t="s">
        <v>741</v>
      </c>
      <c r="B235" s="96" t="s">
        <v>62</v>
      </c>
      <c r="C235" s="97" t="s">
        <v>14</v>
      </c>
      <c r="D235" s="98">
        <v>2000</v>
      </c>
      <c r="E235" s="98">
        <v>221</v>
      </c>
      <c r="F235" s="97">
        <v>223</v>
      </c>
      <c r="G235" s="97">
        <v>0</v>
      </c>
      <c r="H235" s="97">
        <v>0</v>
      </c>
      <c r="I235" s="99">
        <f t="shared" ref="I235" si="295">SUM(F235-E235)*D235</f>
        <v>4000</v>
      </c>
      <c r="J235" s="97">
        <v>0</v>
      </c>
      <c r="K235" s="97">
        <f t="shared" ref="K235" si="296">SUM(H235-G235)*D235</f>
        <v>0</v>
      </c>
      <c r="L235" s="99">
        <f t="shared" ref="L235" si="297">SUM(I235:K235)</f>
        <v>4000</v>
      </c>
    </row>
    <row r="236" spans="1:12" s="100" customFormat="1" ht="14.25" x14ac:dyDescent="0.2">
      <c r="A236" s="95" t="s">
        <v>740</v>
      </c>
      <c r="B236" s="96" t="s">
        <v>738</v>
      </c>
      <c r="C236" s="97" t="s">
        <v>14</v>
      </c>
      <c r="D236" s="98">
        <v>2000</v>
      </c>
      <c r="E236" s="98">
        <v>162</v>
      </c>
      <c r="F236" s="97">
        <v>159.5</v>
      </c>
      <c r="G236" s="97">
        <v>0</v>
      </c>
      <c r="H236" s="97">
        <v>0</v>
      </c>
      <c r="I236" s="99">
        <f t="shared" ref="I236" si="298">SUM(F236-E236)*D236</f>
        <v>-5000</v>
      </c>
      <c r="J236" s="97">
        <v>0</v>
      </c>
      <c r="K236" s="97">
        <f t="shared" ref="K236" si="299">SUM(H236-G236)*D236</f>
        <v>0</v>
      </c>
      <c r="L236" s="99">
        <f t="shared" ref="L236" si="300">SUM(I236:K236)</f>
        <v>-5000</v>
      </c>
    </row>
    <row r="237" spans="1:12" s="100" customFormat="1" ht="14.25" x14ac:dyDescent="0.2">
      <c r="A237" s="95" t="s">
        <v>740</v>
      </c>
      <c r="B237" s="96" t="s">
        <v>318</v>
      </c>
      <c r="C237" s="97" t="s">
        <v>14</v>
      </c>
      <c r="D237" s="98">
        <v>2000</v>
      </c>
      <c r="E237" s="98">
        <v>273.3</v>
      </c>
      <c r="F237" s="97">
        <v>275.5</v>
      </c>
      <c r="G237" s="97">
        <v>0</v>
      </c>
      <c r="H237" s="97">
        <v>0</v>
      </c>
      <c r="I237" s="99">
        <f t="shared" ref="I237:I238" si="301">SUM(F237-E237)*D237</f>
        <v>4399.9999999999773</v>
      </c>
      <c r="J237" s="97">
        <v>0</v>
      </c>
      <c r="K237" s="97">
        <f t="shared" ref="K237" si="302">SUM(H237-G237)*D237</f>
        <v>0</v>
      </c>
      <c r="L237" s="99">
        <f t="shared" ref="L237:L238" si="303">SUM(I237:K237)</f>
        <v>4399.9999999999773</v>
      </c>
    </row>
    <row r="238" spans="1:12" s="100" customFormat="1" ht="14.25" x14ac:dyDescent="0.2">
      <c r="A238" s="95" t="s">
        <v>740</v>
      </c>
      <c r="B238" s="96" t="s">
        <v>739</v>
      </c>
      <c r="C238" s="97" t="s">
        <v>14</v>
      </c>
      <c r="D238" s="98">
        <v>500</v>
      </c>
      <c r="E238" s="98">
        <v>1330</v>
      </c>
      <c r="F238" s="97">
        <v>1340</v>
      </c>
      <c r="G238" s="97">
        <v>0</v>
      </c>
      <c r="H238" s="97">
        <v>0</v>
      </c>
      <c r="I238" s="99">
        <f t="shared" si="301"/>
        <v>5000</v>
      </c>
      <c r="J238" s="97">
        <v>0</v>
      </c>
      <c r="K238" s="97">
        <f t="shared" ref="K238" si="304">SUM(H238-G238)*D238</f>
        <v>0</v>
      </c>
      <c r="L238" s="99">
        <f t="shared" si="303"/>
        <v>5000</v>
      </c>
    </row>
    <row r="239" spans="1:12" s="100" customFormat="1" ht="14.25" x14ac:dyDescent="0.2">
      <c r="A239" s="95" t="s">
        <v>735</v>
      </c>
      <c r="B239" s="96" t="s">
        <v>737</v>
      </c>
      <c r="C239" s="97" t="s">
        <v>14</v>
      </c>
      <c r="D239" s="98">
        <v>2000</v>
      </c>
      <c r="E239" s="98">
        <v>143</v>
      </c>
      <c r="F239" s="97">
        <v>144</v>
      </c>
      <c r="G239" s="97">
        <v>145</v>
      </c>
      <c r="H239" s="97">
        <v>146</v>
      </c>
      <c r="I239" s="99">
        <f t="shared" ref="I239" si="305">SUM(F239-E239)*D239</f>
        <v>2000</v>
      </c>
      <c r="J239" s="97">
        <f>SUM(G239-F239)*D239</f>
        <v>2000</v>
      </c>
      <c r="K239" s="97">
        <f t="shared" ref="K239" si="306">SUM(H239-G239)*D239</f>
        <v>2000</v>
      </c>
      <c r="L239" s="99">
        <f t="shared" ref="L239" si="307">SUM(I239:K239)</f>
        <v>6000</v>
      </c>
    </row>
    <row r="240" spans="1:12" s="100" customFormat="1" ht="14.25" x14ac:dyDescent="0.2">
      <c r="A240" s="95" t="s">
        <v>735</v>
      </c>
      <c r="B240" s="96" t="s">
        <v>71</v>
      </c>
      <c r="C240" s="97" t="s">
        <v>14</v>
      </c>
      <c r="D240" s="98">
        <v>500</v>
      </c>
      <c r="E240" s="98">
        <v>1650</v>
      </c>
      <c r="F240" s="97">
        <v>1660</v>
      </c>
      <c r="G240" s="97">
        <v>1670</v>
      </c>
      <c r="H240" s="97">
        <v>0</v>
      </c>
      <c r="I240" s="99">
        <f t="shared" ref="I240" si="308">SUM(F240-E240)*D240</f>
        <v>5000</v>
      </c>
      <c r="J240" s="97">
        <f>SUM(G240-F240)*D240</f>
        <v>5000</v>
      </c>
      <c r="K240" s="97">
        <v>0</v>
      </c>
      <c r="L240" s="99">
        <f t="shared" ref="L240" si="309">SUM(I240:K240)</f>
        <v>10000</v>
      </c>
    </row>
    <row r="241" spans="1:12" s="100" customFormat="1" ht="14.25" x14ac:dyDescent="0.2">
      <c r="A241" s="95" t="s">
        <v>735</v>
      </c>
      <c r="B241" s="96" t="s">
        <v>736</v>
      </c>
      <c r="C241" s="97" t="s">
        <v>14</v>
      </c>
      <c r="D241" s="98">
        <v>1000</v>
      </c>
      <c r="E241" s="98">
        <v>361.5</v>
      </c>
      <c r="F241" s="97">
        <v>363</v>
      </c>
      <c r="G241" s="97">
        <v>0</v>
      </c>
      <c r="H241" s="97">
        <v>0</v>
      </c>
      <c r="I241" s="99">
        <f t="shared" ref="I241" si="310">SUM(F241-E241)*D241</f>
        <v>1500</v>
      </c>
      <c r="J241" s="97">
        <v>0</v>
      </c>
      <c r="K241" s="97">
        <f t="shared" ref="K241" si="311">SUM(H241-G241)*D241</f>
        <v>0</v>
      </c>
      <c r="L241" s="99">
        <f t="shared" ref="L241" si="312">SUM(I241:K241)</f>
        <v>1500</v>
      </c>
    </row>
    <row r="242" spans="1:12" s="100" customFormat="1" ht="14.25" x14ac:dyDescent="0.2">
      <c r="A242" s="95" t="s">
        <v>735</v>
      </c>
      <c r="B242" s="96" t="s">
        <v>138</v>
      </c>
      <c r="C242" s="97" t="s">
        <v>14</v>
      </c>
      <c r="D242" s="98">
        <v>2000</v>
      </c>
      <c r="E242" s="98">
        <v>191</v>
      </c>
      <c r="F242" s="97">
        <v>191</v>
      </c>
      <c r="G242" s="97">
        <v>0</v>
      </c>
      <c r="H242" s="97">
        <v>0</v>
      </c>
      <c r="I242" s="99">
        <f t="shared" ref="I242" si="313">SUM(F242-E242)*D242</f>
        <v>0</v>
      </c>
      <c r="J242" s="97">
        <v>0</v>
      </c>
      <c r="K242" s="97">
        <v>0</v>
      </c>
      <c r="L242" s="99">
        <f t="shared" ref="L242" si="314">SUM(I242:K242)</f>
        <v>0</v>
      </c>
    </row>
    <row r="243" spans="1:12" s="100" customFormat="1" ht="14.25" x14ac:dyDescent="0.2">
      <c r="A243" s="95" t="s">
        <v>731</v>
      </c>
      <c r="B243" s="96" t="s">
        <v>71</v>
      </c>
      <c r="C243" s="97" t="s">
        <v>14</v>
      </c>
      <c r="D243" s="98">
        <v>500</v>
      </c>
      <c r="E243" s="98">
        <v>1645</v>
      </c>
      <c r="F243" s="97">
        <v>1650</v>
      </c>
      <c r="G243" s="97">
        <v>0</v>
      </c>
      <c r="H243" s="97">
        <v>0</v>
      </c>
      <c r="I243" s="99">
        <f t="shared" ref="I243" si="315">SUM(F243-E243)*D243</f>
        <v>2500</v>
      </c>
      <c r="J243" s="97">
        <v>0</v>
      </c>
      <c r="K243" s="97">
        <f t="shared" ref="K243" si="316">SUM(H243-G243)*D243</f>
        <v>0</v>
      </c>
      <c r="L243" s="99">
        <f t="shared" ref="L243" si="317">SUM(I243:K243)</f>
        <v>2500</v>
      </c>
    </row>
    <row r="244" spans="1:12" s="100" customFormat="1" ht="14.25" x14ac:dyDescent="0.2">
      <c r="A244" s="95" t="s">
        <v>731</v>
      </c>
      <c r="B244" s="96" t="s">
        <v>28</v>
      </c>
      <c r="C244" s="97" t="s">
        <v>14</v>
      </c>
      <c r="D244" s="98">
        <v>500</v>
      </c>
      <c r="E244" s="98">
        <v>710</v>
      </c>
      <c r="F244" s="97">
        <v>716</v>
      </c>
      <c r="G244" s="97">
        <v>0</v>
      </c>
      <c r="H244" s="97">
        <v>0</v>
      </c>
      <c r="I244" s="99">
        <f t="shared" ref="I244" si="318">SUM(F244-E244)*D244</f>
        <v>3000</v>
      </c>
      <c r="J244" s="97">
        <v>0</v>
      </c>
      <c r="K244" s="97">
        <f t="shared" ref="K244" si="319">SUM(H244-G244)*D244</f>
        <v>0</v>
      </c>
      <c r="L244" s="99">
        <f t="shared" ref="L244" si="320">SUM(I244:K244)</f>
        <v>3000</v>
      </c>
    </row>
    <row r="245" spans="1:12" s="100" customFormat="1" ht="14.25" x14ac:dyDescent="0.2">
      <c r="A245" s="95" t="s">
        <v>730</v>
      </c>
      <c r="B245" s="96" t="s">
        <v>51</v>
      </c>
      <c r="C245" s="97" t="s">
        <v>14</v>
      </c>
      <c r="D245" s="98">
        <v>2000</v>
      </c>
      <c r="E245" s="98">
        <v>257</v>
      </c>
      <c r="F245" s="97">
        <v>259</v>
      </c>
      <c r="G245" s="97">
        <v>0</v>
      </c>
      <c r="H245" s="97">
        <v>0</v>
      </c>
      <c r="I245" s="99">
        <f t="shared" ref="I245" si="321">SUM(F245-E245)*D245</f>
        <v>4000</v>
      </c>
      <c r="J245" s="97">
        <v>0</v>
      </c>
      <c r="K245" s="97">
        <f t="shared" ref="K245" si="322">SUM(H245-G245)*D245</f>
        <v>0</v>
      </c>
      <c r="L245" s="99">
        <f t="shared" ref="L245" si="323">SUM(I245:K245)</f>
        <v>4000</v>
      </c>
    </row>
    <row r="246" spans="1:12" s="100" customFormat="1" ht="14.25" x14ac:dyDescent="0.2">
      <c r="A246" s="95" t="s">
        <v>730</v>
      </c>
      <c r="B246" s="96" t="s">
        <v>217</v>
      </c>
      <c r="C246" s="97" t="s">
        <v>14</v>
      </c>
      <c r="D246" s="98">
        <v>2000</v>
      </c>
      <c r="E246" s="98">
        <v>162</v>
      </c>
      <c r="F246" s="97">
        <v>163.25</v>
      </c>
      <c r="G246" s="97">
        <v>0</v>
      </c>
      <c r="H246" s="97">
        <v>0</v>
      </c>
      <c r="I246" s="99">
        <f t="shared" ref="I246" si="324">SUM(F246-E246)*D246</f>
        <v>2500</v>
      </c>
      <c r="J246" s="97">
        <v>0</v>
      </c>
      <c r="K246" s="97">
        <f t="shared" ref="K246" si="325">SUM(H246-G246)*D246</f>
        <v>0</v>
      </c>
      <c r="L246" s="99">
        <f t="shared" ref="L246" si="326">SUM(I246:K246)</f>
        <v>2500</v>
      </c>
    </row>
    <row r="247" spans="1:12" s="100" customFormat="1" ht="14.25" x14ac:dyDescent="0.2">
      <c r="A247" s="95" t="s">
        <v>729</v>
      </c>
      <c r="B247" s="96" t="s">
        <v>83</v>
      </c>
      <c r="C247" s="97" t="s">
        <v>14</v>
      </c>
      <c r="D247" s="98">
        <v>2000</v>
      </c>
      <c r="E247" s="98">
        <v>280</v>
      </c>
      <c r="F247" s="97">
        <v>281</v>
      </c>
      <c r="G247" s="97">
        <v>0</v>
      </c>
      <c r="H247" s="97">
        <v>0</v>
      </c>
      <c r="I247" s="99">
        <f t="shared" ref="I247" si="327">SUM(F247-E247)*D247</f>
        <v>2000</v>
      </c>
      <c r="J247" s="97">
        <v>0</v>
      </c>
      <c r="K247" s="97">
        <f t="shared" ref="K247" si="328">SUM(H247-G247)*D247</f>
        <v>0</v>
      </c>
      <c r="L247" s="99">
        <f t="shared" ref="L247" si="329">SUM(I247:K247)</f>
        <v>2000</v>
      </c>
    </row>
    <row r="248" spans="1:12" s="100" customFormat="1" ht="14.25" x14ac:dyDescent="0.2">
      <c r="A248" s="95" t="s">
        <v>729</v>
      </c>
      <c r="B248" s="96" t="s">
        <v>23</v>
      </c>
      <c r="C248" s="97" t="s">
        <v>14</v>
      </c>
      <c r="D248" s="98">
        <v>2000</v>
      </c>
      <c r="E248" s="98">
        <v>206</v>
      </c>
      <c r="F248" s="97">
        <v>203</v>
      </c>
      <c r="G248" s="97">
        <v>0</v>
      </c>
      <c r="H248" s="97">
        <v>0</v>
      </c>
      <c r="I248" s="99">
        <f t="shared" ref="I248" si="330">SUM(F248-E248)*D248</f>
        <v>-6000</v>
      </c>
      <c r="J248" s="97">
        <v>0</v>
      </c>
      <c r="K248" s="97">
        <f t="shared" ref="K248" si="331">SUM(H248-G248)*D248</f>
        <v>0</v>
      </c>
      <c r="L248" s="99">
        <f t="shared" ref="L248" si="332">SUM(I248:K248)</f>
        <v>-6000</v>
      </c>
    </row>
    <row r="249" spans="1:12" s="100" customFormat="1" ht="14.25" x14ac:dyDescent="0.2">
      <c r="A249" s="95" t="s">
        <v>725</v>
      </c>
      <c r="B249" s="96" t="s">
        <v>724</v>
      </c>
      <c r="C249" s="97" t="s">
        <v>14</v>
      </c>
      <c r="D249" s="98">
        <v>2000</v>
      </c>
      <c r="E249" s="98">
        <v>359.7</v>
      </c>
      <c r="F249" s="97">
        <v>362.5</v>
      </c>
      <c r="G249" s="97">
        <v>0</v>
      </c>
      <c r="H249" s="97">
        <v>0</v>
      </c>
      <c r="I249" s="99">
        <f t="shared" ref="I249" si="333">SUM(F249-E249)*D249</f>
        <v>5600.0000000000227</v>
      </c>
      <c r="J249" s="97">
        <v>0</v>
      </c>
      <c r="K249" s="97">
        <f t="shared" ref="K249" si="334">SUM(H249-G249)*D249</f>
        <v>0</v>
      </c>
      <c r="L249" s="99">
        <f t="shared" ref="L249" si="335">SUM(I249:K249)</f>
        <v>5600.0000000000227</v>
      </c>
    </row>
    <row r="250" spans="1:12" s="100" customFormat="1" ht="14.25" x14ac:dyDescent="0.2">
      <c r="A250" s="95" t="s">
        <v>725</v>
      </c>
      <c r="B250" s="96" t="s">
        <v>291</v>
      </c>
      <c r="C250" s="97" t="s">
        <v>14</v>
      </c>
      <c r="D250" s="98">
        <v>500</v>
      </c>
      <c r="E250" s="98">
        <v>1252</v>
      </c>
      <c r="F250" s="97">
        <v>1260</v>
      </c>
      <c r="G250" s="97">
        <v>0</v>
      </c>
      <c r="H250" s="97">
        <v>0</v>
      </c>
      <c r="I250" s="99">
        <f t="shared" ref="I250:I251" si="336">SUM(F250-E250)*D250</f>
        <v>4000</v>
      </c>
      <c r="J250" s="97">
        <v>0</v>
      </c>
      <c r="K250" s="97">
        <f t="shared" ref="K250" si="337">SUM(H250-G250)*D250</f>
        <v>0</v>
      </c>
      <c r="L250" s="99">
        <f t="shared" ref="L250" si="338">SUM(I250:K250)</f>
        <v>4000</v>
      </c>
    </row>
    <row r="251" spans="1:12" s="100" customFormat="1" ht="14.25" x14ac:dyDescent="0.2">
      <c r="A251" s="95" t="s">
        <v>725</v>
      </c>
      <c r="B251" s="96" t="s">
        <v>47</v>
      </c>
      <c r="C251" s="97" t="s">
        <v>14</v>
      </c>
      <c r="D251" s="98">
        <v>500</v>
      </c>
      <c r="E251" s="98">
        <v>1180</v>
      </c>
      <c r="F251" s="97">
        <v>1165</v>
      </c>
      <c r="G251" s="97">
        <v>0</v>
      </c>
      <c r="H251" s="97">
        <v>0</v>
      </c>
      <c r="I251" s="99">
        <f t="shared" si="336"/>
        <v>-7500</v>
      </c>
      <c r="J251" s="97">
        <v>0</v>
      </c>
      <c r="K251" s="97">
        <f t="shared" ref="K251:K252" si="339">SUM(H251-G251)*D251</f>
        <v>0</v>
      </c>
      <c r="L251" s="99">
        <f t="shared" ref="L251:L252" si="340">SUM(I251:K251)</f>
        <v>-7500</v>
      </c>
    </row>
    <row r="252" spans="1:12" s="100" customFormat="1" ht="14.25" x14ac:dyDescent="0.2">
      <c r="A252" s="95" t="s">
        <v>725</v>
      </c>
      <c r="B252" s="96" t="s">
        <v>665</v>
      </c>
      <c r="C252" s="97" t="s">
        <v>14</v>
      </c>
      <c r="D252" s="98">
        <v>2000</v>
      </c>
      <c r="E252" s="98">
        <v>208</v>
      </c>
      <c r="F252" s="97">
        <v>205</v>
      </c>
      <c r="G252" s="97">
        <v>0</v>
      </c>
      <c r="H252" s="97">
        <v>0</v>
      </c>
      <c r="I252" s="99">
        <f t="shared" ref="I252" si="341">SUM(F252-E252)*D252</f>
        <v>-6000</v>
      </c>
      <c r="J252" s="97">
        <v>0</v>
      </c>
      <c r="K252" s="97">
        <f t="shared" si="339"/>
        <v>0</v>
      </c>
      <c r="L252" s="99">
        <f t="shared" si="340"/>
        <v>-6000</v>
      </c>
    </row>
    <row r="253" spans="1:12" s="100" customFormat="1" ht="14.25" x14ac:dyDescent="0.2">
      <c r="A253" s="95"/>
      <c r="B253" s="96"/>
      <c r="C253" s="97"/>
      <c r="D253" s="98"/>
      <c r="E253" s="98"/>
      <c r="F253" s="97"/>
      <c r="G253" s="97"/>
      <c r="H253" s="97"/>
      <c r="I253" s="99"/>
      <c r="J253" s="97"/>
      <c r="K253" s="97"/>
      <c r="L253" s="99"/>
    </row>
    <row r="254" spans="1:12" s="100" customFormat="1" ht="14.25" x14ac:dyDescent="0.2">
      <c r="A254" s="124"/>
      <c r="B254" s="125"/>
      <c r="C254" s="125"/>
      <c r="D254" s="125"/>
      <c r="E254" s="125"/>
      <c r="F254" s="125"/>
      <c r="G254" s="126"/>
      <c r="H254" s="125"/>
      <c r="I254" s="127">
        <f>SUM(I9:I252)</f>
        <v>513196.51366875414</v>
      </c>
      <c r="J254" s="128"/>
      <c r="K254" s="128"/>
      <c r="L254" s="127">
        <f>SUM(L9:L252)</f>
        <v>1266567.9711592011</v>
      </c>
    </row>
    <row r="255" spans="1:12" s="100" customFormat="1" ht="14.25" x14ac:dyDescent="0.2"/>
    <row r="256" spans="1:12" s="100" customFormat="1" ht="14.25" x14ac:dyDescent="0.2">
      <c r="A256" s="102"/>
      <c r="B256" s="103"/>
      <c r="C256" s="103"/>
      <c r="D256" s="104"/>
      <c r="E256" s="104"/>
      <c r="F256" s="130">
        <v>43525</v>
      </c>
      <c r="G256" s="103"/>
      <c r="H256" s="103"/>
      <c r="I256" s="105"/>
      <c r="J256" s="105"/>
      <c r="K256" s="105"/>
      <c r="L256" s="105"/>
    </row>
    <row r="257" spans="1:12" s="100" customFormat="1" ht="14.25" x14ac:dyDescent="0.2">
      <c r="A257" s="95"/>
      <c r="B257" s="96"/>
      <c r="C257" s="97"/>
      <c r="D257" s="98"/>
      <c r="E257" s="98"/>
      <c r="F257" s="97"/>
      <c r="G257" s="97"/>
      <c r="H257" s="97"/>
      <c r="I257" s="99"/>
      <c r="J257" s="106" t="s">
        <v>732</v>
      </c>
      <c r="K257" s="103"/>
      <c r="L257" s="131">
        <v>0.84</v>
      </c>
    </row>
    <row r="258" spans="1:12" s="100" customFormat="1" ht="14.25" x14ac:dyDescent="0.2">
      <c r="A258" s="95" t="s">
        <v>722</v>
      </c>
      <c r="B258" s="96" t="s">
        <v>330</v>
      </c>
      <c r="C258" s="97" t="s">
        <v>14</v>
      </c>
      <c r="D258" s="98">
        <v>2000</v>
      </c>
      <c r="E258" s="98">
        <v>104.25</v>
      </c>
      <c r="F258" s="97">
        <v>105.25</v>
      </c>
      <c r="G258" s="97">
        <v>106.25</v>
      </c>
      <c r="H258" s="97">
        <v>107.25</v>
      </c>
      <c r="I258" s="99">
        <f t="shared" ref="I258" si="342">SUM(F258-E258)*D258</f>
        <v>2000</v>
      </c>
      <c r="J258" s="97">
        <f>SUM(G258-F258)*D258</f>
        <v>2000</v>
      </c>
      <c r="K258" s="97">
        <f t="shared" ref="K258" si="343">SUM(H258-G258)*D258</f>
        <v>2000</v>
      </c>
      <c r="L258" s="99">
        <f t="shared" ref="L258" si="344">SUM(I258:K258)</f>
        <v>6000</v>
      </c>
    </row>
    <row r="259" spans="1:12" s="100" customFormat="1" ht="14.25" x14ac:dyDescent="0.2">
      <c r="A259" s="95" t="s">
        <v>722</v>
      </c>
      <c r="B259" s="96" t="s">
        <v>696</v>
      </c>
      <c r="C259" s="97" t="s">
        <v>14</v>
      </c>
      <c r="D259" s="98">
        <v>500</v>
      </c>
      <c r="E259" s="98">
        <v>1213</v>
      </c>
      <c r="F259" s="97">
        <v>1223</v>
      </c>
      <c r="G259" s="97">
        <v>1234</v>
      </c>
      <c r="H259" s="97">
        <v>1244</v>
      </c>
      <c r="I259" s="99">
        <f t="shared" ref="I259" si="345">SUM(F259-E259)*D259</f>
        <v>5000</v>
      </c>
      <c r="J259" s="97">
        <f>SUM(G259-F259)*D259</f>
        <v>5500</v>
      </c>
      <c r="K259" s="97">
        <f t="shared" ref="K259" si="346">SUM(H259-G259)*D259</f>
        <v>5000</v>
      </c>
      <c r="L259" s="99">
        <f t="shared" ref="L259" si="347">SUM(I259:K259)</f>
        <v>15500</v>
      </c>
    </row>
    <row r="260" spans="1:12" s="100" customFormat="1" ht="14.25" x14ac:dyDescent="0.2">
      <c r="A260" s="95" t="s">
        <v>722</v>
      </c>
      <c r="B260" s="96" t="s">
        <v>723</v>
      </c>
      <c r="C260" s="97" t="s">
        <v>14</v>
      </c>
      <c r="D260" s="98">
        <v>500</v>
      </c>
      <c r="E260" s="98">
        <v>597.1</v>
      </c>
      <c r="F260" s="97">
        <v>590</v>
      </c>
      <c r="G260" s="97">
        <v>0</v>
      </c>
      <c r="H260" s="97">
        <v>0</v>
      </c>
      <c r="I260" s="99">
        <f t="shared" ref="I260" si="348">SUM(F260-E260)*D260</f>
        <v>-3550.0000000000114</v>
      </c>
      <c r="J260" s="97">
        <v>0</v>
      </c>
      <c r="K260" s="97">
        <f t="shared" ref="K260" si="349">SUM(H260-G260)*D260</f>
        <v>0</v>
      </c>
      <c r="L260" s="99">
        <f t="shared" ref="L260" si="350">SUM(I260:K260)</f>
        <v>-3550.0000000000114</v>
      </c>
    </row>
    <row r="261" spans="1:12" s="100" customFormat="1" ht="14.25" x14ac:dyDescent="0.2">
      <c r="A261" s="95" t="s">
        <v>721</v>
      </c>
      <c r="B261" s="96" t="s">
        <v>664</v>
      </c>
      <c r="C261" s="97" t="s">
        <v>14</v>
      </c>
      <c r="D261" s="98">
        <v>2000</v>
      </c>
      <c r="E261" s="98">
        <v>140</v>
      </c>
      <c r="F261" s="97">
        <v>141.5</v>
      </c>
      <c r="G261" s="97">
        <v>144</v>
      </c>
      <c r="H261" s="97">
        <v>146</v>
      </c>
      <c r="I261" s="99">
        <f t="shared" ref="I261:I266" si="351">SUM(F261-E261)*D261</f>
        <v>3000</v>
      </c>
      <c r="J261" s="97">
        <f>SUM(G261-F261)*D261</f>
        <v>5000</v>
      </c>
      <c r="K261" s="97">
        <f t="shared" ref="K261:K266" si="352">SUM(H261-G261)*D261</f>
        <v>4000</v>
      </c>
      <c r="L261" s="99">
        <f t="shared" ref="L261:L266" si="353">SUM(I261:K261)</f>
        <v>12000</v>
      </c>
    </row>
    <row r="262" spans="1:12" s="100" customFormat="1" ht="14.25" x14ac:dyDescent="0.2">
      <c r="A262" s="95" t="s">
        <v>721</v>
      </c>
      <c r="B262" s="96" t="s">
        <v>307</v>
      </c>
      <c r="C262" s="97" t="s">
        <v>14</v>
      </c>
      <c r="D262" s="98">
        <v>2000</v>
      </c>
      <c r="E262" s="98">
        <v>97</v>
      </c>
      <c r="F262" s="97">
        <v>97.5</v>
      </c>
      <c r="G262" s="97">
        <v>0</v>
      </c>
      <c r="H262" s="97">
        <v>0</v>
      </c>
      <c r="I262" s="99">
        <f t="shared" si="351"/>
        <v>1000</v>
      </c>
      <c r="J262" s="97">
        <v>0</v>
      </c>
      <c r="K262" s="97">
        <f t="shared" si="352"/>
        <v>0</v>
      </c>
      <c r="L262" s="99">
        <f t="shared" si="353"/>
        <v>1000</v>
      </c>
    </row>
    <row r="263" spans="1:12" s="100" customFormat="1" ht="14.25" x14ac:dyDescent="0.2">
      <c r="A263" s="95" t="s">
        <v>721</v>
      </c>
      <c r="B263" s="96" t="s">
        <v>308</v>
      </c>
      <c r="C263" s="97" t="s">
        <v>14</v>
      </c>
      <c r="D263" s="98">
        <v>2000</v>
      </c>
      <c r="E263" s="98">
        <v>95</v>
      </c>
      <c r="F263" s="97">
        <v>95.7</v>
      </c>
      <c r="G263" s="97">
        <v>0</v>
      </c>
      <c r="H263" s="97">
        <v>0</v>
      </c>
      <c r="I263" s="99">
        <f t="shared" si="351"/>
        <v>1400.0000000000057</v>
      </c>
      <c r="J263" s="97">
        <v>0</v>
      </c>
      <c r="K263" s="97">
        <f t="shared" si="352"/>
        <v>0</v>
      </c>
      <c r="L263" s="99">
        <f t="shared" si="353"/>
        <v>1400.0000000000057</v>
      </c>
    </row>
    <row r="264" spans="1:12" s="100" customFormat="1" ht="14.25" x14ac:dyDescent="0.2">
      <c r="A264" s="95" t="s">
        <v>721</v>
      </c>
      <c r="B264" s="96" t="s">
        <v>24</v>
      </c>
      <c r="C264" s="97" t="s">
        <v>14</v>
      </c>
      <c r="D264" s="98">
        <v>500</v>
      </c>
      <c r="E264" s="98">
        <v>992</v>
      </c>
      <c r="F264" s="97">
        <v>992</v>
      </c>
      <c r="G264" s="97">
        <v>0</v>
      </c>
      <c r="H264" s="97">
        <v>0</v>
      </c>
      <c r="I264" s="99">
        <f t="shared" si="351"/>
        <v>0</v>
      </c>
      <c r="J264" s="97">
        <v>0</v>
      </c>
      <c r="K264" s="97">
        <f t="shared" si="352"/>
        <v>0</v>
      </c>
      <c r="L264" s="99">
        <f t="shared" si="353"/>
        <v>0</v>
      </c>
    </row>
    <row r="265" spans="1:12" s="100" customFormat="1" ht="14.25" x14ac:dyDescent="0.2">
      <c r="A265" s="95" t="s">
        <v>721</v>
      </c>
      <c r="B265" s="96" t="s">
        <v>54</v>
      </c>
      <c r="C265" s="97" t="s">
        <v>14</v>
      </c>
      <c r="D265" s="98">
        <v>500</v>
      </c>
      <c r="E265" s="98">
        <v>2460</v>
      </c>
      <c r="F265" s="97">
        <v>2460</v>
      </c>
      <c r="G265" s="97">
        <v>0</v>
      </c>
      <c r="H265" s="97">
        <v>0</v>
      </c>
      <c r="I265" s="99">
        <f t="shared" si="351"/>
        <v>0</v>
      </c>
      <c r="J265" s="97">
        <v>0</v>
      </c>
      <c r="K265" s="97">
        <f t="shared" si="352"/>
        <v>0</v>
      </c>
      <c r="L265" s="99">
        <f t="shared" si="353"/>
        <v>0</v>
      </c>
    </row>
    <row r="266" spans="1:12" s="100" customFormat="1" ht="14.25" x14ac:dyDescent="0.2">
      <c r="A266" s="95" t="s">
        <v>721</v>
      </c>
      <c r="B266" s="96" t="s">
        <v>71</v>
      </c>
      <c r="C266" s="97" t="s">
        <v>14</v>
      </c>
      <c r="D266" s="98">
        <v>500</v>
      </c>
      <c r="E266" s="98">
        <v>1615</v>
      </c>
      <c r="F266" s="97">
        <v>1600</v>
      </c>
      <c r="G266" s="97">
        <v>0</v>
      </c>
      <c r="H266" s="97">
        <v>0</v>
      </c>
      <c r="I266" s="99">
        <f t="shared" si="351"/>
        <v>-7500</v>
      </c>
      <c r="J266" s="97">
        <v>0</v>
      </c>
      <c r="K266" s="97">
        <f t="shared" si="352"/>
        <v>0</v>
      </c>
      <c r="L266" s="99">
        <f t="shared" si="353"/>
        <v>-7500</v>
      </c>
    </row>
    <row r="267" spans="1:12" s="100" customFormat="1" ht="14.25" x14ac:dyDescent="0.2">
      <c r="A267" s="95" t="s">
        <v>719</v>
      </c>
      <c r="B267" s="96" t="s">
        <v>693</v>
      </c>
      <c r="C267" s="97" t="s">
        <v>14</v>
      </c>
      <c r="D267" s="98">
        <v>1000</v>
      </c>
      <c r="E267" s="98">
        <v>407</v>
      </c>
      <c r="F267" s="97">
        <v>411</v>
      </c>
      <c r="G267" s="97">
        <v>415</v>
      </c>
      <c r="H267" s="97">
        <v>420</v>
      </c>
      <c r="I267" s="99">
        <f t="shared" ref="I267" si="354">SUM(F267-E267)*D267</f>
        <v>4000</v>
      </c>
      <c r="J267" s="97">
        <f>SUM(G267-F267)*D267</f>
        <v>4000</v>
      </c>
      <c r="K267" s="97">
        <f t="shared" ref="K267" si="355">SUM(H267-G267)*D267</f>
        <v>5000</v>
      </c>
      <c r="L267" s="99">
        <f t="shared" ref="L267" si="356">SUM(I267:K267)</f>
        <v>13000</v>
      </c>
    </row>
    <row r="268" spans="1:12" s="100" customFormat="1" ht="14.25" x14ac:dyDescent="0.2">
      <c r="A268" s="95" t="s">
        <v>719</v>
      </c>
      <c r="B268" s="96" t="s">
        <v>673</v>
      </c>
      <c r="C268" s="97" t="s">
        <v>14</v>
      </c>
      <c r="D268" s="98">
        <v>500</v>
      </c>
      <c r="E268" s="98">
        <v>525</v>
      </c>
      <c r="F268" s="97">
        <v>518</v>
      </c>
      <c r="G268" s="97">
        <v>0</v>
      </c>
      <c r="H268" s="97">
        <v>0</v>
      </c>
      <c r="I268" s="99">
        <f t="shared" ref="I268" si="357">SUM(F268-E268)*D268</f>
        <v>-3500</v>
      </c>
      <c r="J268" s="97">
        <v>0</v>
      </c>
      <c r="K268" s="97">
        <f t="shared" ref="K268" si="358">SUM(H268-G268)*D268</f>
        <v>0</v>
      </c>
      <c r="L268" s="99">
        <f t="shared" ref="L268" si="359">SUM(I268:K268)</f>
        <v>-3500</v>
      </c>
    </row>
    <row r="269" spans="1:12" s="100" customFormat="1" ht="14.25" x14ac:dyDescent="0.2">
      <c r="A269" s="95" t="s">
        <v>719</v>
      </c>
      <c r="B269" s="96" t="s">
        <v>720</v>
      </c>
      <c r="C269" s="97" t="s">
        <v>14</v>
      </c>
      <c r="D269" s="98">
        <v>500</v>
      </c>
      <c r="E269" s="98">
        <v>1473</v>
      </c>
      <c r="F269" s="97">
        <v>1473</v>
      </c>
      <c r="G269" s="97">
        <v>0</v>
      </c>
      <c r="H269" s="97">
        <v>0</v>
      </c>
      <c r="I269" s="99">
        <f t="shared" ref="I269" si="360">SUM(F269-E269)*D269</f>
        <v>0</v>
      </c>
      <c r="J269" s="97">
        <v>0</v>
      </c>
      <c r="K269" s="97">
        <f t="shared" ref="K269" si="361">SUM(H269-G269)*D269</f>
        <v>0</v>
      </c>
      <c r="L269" s="99">
        <f t="shared" ref="L269" si="362">SUM(I269:K269)</f>
        <v>0</v>
      </c>
    </row>
    <row r="270" spans="1:12" s="100" customFormat="1" ht="14.25" x14ac:dyDescent="0.2">
      <c r="A270" s="95" t="s">
        <v>718</v>
      </c>
      <c r="B270" s="96" t="s">
        <v>96</v>
      </c>
      <c r="C270" s="97" t="s">
        <v>14</v>
      </c>
      <c r="D270" s="98">
        <v>1000</v>
      </c>
      <c r="E270" s="98">
        <v>422</v>
      </c>
      <c r="F270" s="97">
        <v>426</v>
      </c>
      <c r="G270" s="97">
        <v>430</v>
      </c>
      <c r="H270" s="97">
        <v>434</v>
      </c>
      <c r="I270" s="99">
        <f t="shared" ref="I270" si="363">SUM(F270-E270)*D270</f>
        <v>4000</v>
      </c>
      <c r="J270" s="97">
        <f>SUM(G270-F270)*D270</f>
        <v>4000</v>
      </c>
      <c r="K270" s="97">
        <f t="shared" ref="K270:K273" si="364">SUM(H270-G270)*D270</f>
        <v>4000</v>
      </c>
      <c r="L270" s="99">
        <f t="shared" ref="L270" si="365">SUM(I270:K270)</f>
        <v>12000</v>
      </c>
    </row>
    <row r="271" spans="1:12" s="100" customFormat="1" ht="14.25" x14ac:dyDescent="0.2">
      <c r="A271" s="95" t="s">
        <v>718</v>
      </c>
      <c r="B271" s="96" t="s">
        <v>665</v>
      </c>
      <c r="C271" s="97" t="s">
        <v>14</v>
      </c>
      <c r="D271" s="98">
        <v>2000</v>
      </c>
      <c r="E271" s="98">
        <v>193.5</v>
      </c>
      <c r="F271" s="97">
        <v>195</v>
      </c>
      <c r="G271" s="97">
        <v>197</v>
      </c>
      <c r="H271" s="97">
        <v>199</v>
      </c>
      <c r="I271" s="99">
        <f t="shared" ref="I271" si="366">SUM(F271-E271)*D271</f>
        <v>3000</v>
      </c>
      <c r="J271" s="97">
        <f>SUM(G271-F271)*D271</f>
        <v>4000</v>
      </c>
      <c r="K271" s="97">
        <f>SUM(H271-G271)*D271</f>
        <v>4000</v>
      </c>
      <c r="L271" s="99">
        <f t="shared" ref="L271" si="367">SUM(I271:K271)</f>
        <v>11000</v>
      </c>
    </row>
    <row r="272" spans="1:12" s="100" customFormat="1" ht="14.25" x14ac:dyDescent="0.2">
      <c r="A272" s="95" t="s">
        <v>718</v>
      </c>
      <c r="B272" s="96" t="s">
        <v>716</v>
      </c>
      <c r="C272" s="97" t="s">
        <v>14</v>
      </c>
      <c r="D272" s="98">
        <v>2000</v>
      </c>
      <c r="E272" s="98">
        <v>274</v>
      </c>
      <c r="F272" s="97">
        <v>276</v>
      </c>
      <c r="G272" s="97">
        <v>0</v>
      </c>
      <c r="H272" s="97">
        <v>0</v>
      </c>
      <c r="I272" s="99">
        <f t="shared" ref="I272" si="368">SUM(F272-E272)*D272</f>
        <v>4000</v>
      </c>
      <c r="J272" s="97">
        <v>0</v>
      </c>
      <c r="K272" s="97">
        <v>0</v>
      </c>
      <c r="L272" s="99">
        <f t="shared" ref="L272" si="369">SUM(I272:K272)</f>
        <v>4000</v>
      </c>
    </row>
    <row r="273" spans="1:16384" s="100" customFormat="1" ht="14.25" x14ac:dyDescent="0.2">
      <c r="A273" s="95" t="s">
        <v>717</v>
      </c>
      <c r="B273" s="96" t="s">
        <v>716</v>
      </c>
      <c r="C273" s="97" t="s">
        <v>14</v>
      </c>
      <c r="D273" s="98">
        <v>2000</v>
      </c>
      <c r="E273" s="98">
        <v>230</v>
      </c>
      <c r="F273" s="97">
        <v>232</v>
      </c>
      <c r="G273" s="97">
        <v>234</v>
      </c>
      <c r="H273" s="97">
        <v>236</v>
      </c>
      <c r="I273" s="99">
        <f t="shared" ref="I273" si="370">SUM(F273-E273)*D273</f>
        <v>4000</v>
      </c>
      <c r="J273" s="97">
        <f>SUM(G273-F273)*D273</f>
        <v>4000</v>
      </c>
      <c r="K273" s="97">
        <f t="shared" si="364"/>
        <v>4000</v>
      </c>
      <c r="L273" s="99">
        <f t="shared" ref="L273" si="371">SUM(I273:K273)</f>
        <v>12000</v>
      </c>
    </row>
    <row r="274" spans="1:16384" s="100" customFormat="1" ht="14.25" x14ac:dyDescent="0.2">
      <c r="A274" s="95" t="s">
        <v>715</v>
      </c>
      <c r="B274" s="96" t="s">
        <v>63</v>
      </c>
      <c r="C274" s="97" t="s">
        <v>14</v>
      </c>
      <c r="D274" s="98">
        <v>500</v>
      </c>
      <c r="E274" s="98">
        <v>1430</v>
      </c>
      <c r="F274" s="97">
        <v>1435</v>
      </c>
      <c r="G274" s="97">
        <v>0</v>
      </c>
      <c r="H274" s="97">
        <v>0</v>
      </c>
      <c r="I274" s="99">
        <f t="shared" ref="I274" si="372">SUM(F274-E274)*D274</f>
        <v>2500</v>
      </c>
      <c r="J274" s="97">
        <v>0</v>
      </c>
      <c r="K274" s="97">
        <v>0</v>
      </c>
      <c r="L274" s="99">
        <f t="shared" ref="L274" si="373">SUM(I274:K274)</f>
        <v>2500</v>
      </c>
    </row>
    <row r="275" spans="1:16384" s="100" customFormat="1" ht="14.25" x14ac:dyDescent="0.2">
      <c r="A275" s="95" t="s">
        <v>715</v>
      </c>
      <c r="B275" s="96" t="s">
        <v>52</v>
      </c>
      <c r="C275" s="97" t="s">
        <v>14</v>
      </c>
      <c r="D275" s="98">
        <v>500</v>
      </c>
      <c r="E275" s="98">
        <v>1445</v>
      </c>
      <c r="F275" s="97">
        <v>1455</v>
      </c>
      <c r="G275" s="97">
        <v>0</v>
      </c>
      <c r="H275" s="97">
        <v>0</v>
      </c>
      <c r="I275" s="99">
        <f t="shared" ref="I275" si="374">SUM(F275-E275)*D275</f>
        <v>5000</v>
      </c>
      <c r="J275" s="97">
        <v>0</v>
      </c>
      <c r="K275" s="97">
        <v>0</v>
      </c>
      <c r="L275" s="99">
        <f t="shared" ref="L275" si="375">SUM(I275:K275)</f>
        <v>5000</v>
      </c>
    </row>
    <row r="276" spans="1:16384" s="100" customFormat="1" ht="14.25" x14ac:dyDescent="0.2">
      <c r="A276" s="95" t="s">
        <v>713</v>
      </c>
      <c r="B276" s="96" t="s">
        <v>714</v>
      </c>
      <c r="C276" s="97" t="s">
        <v>14</v>
      </c>
      <c r="D276" s="98">
        <v>500</v>
      </c>
      <c r="E276" s="98">
        <v>782</v>
      </c>
      <c r="F276" s="97">
        <v>787</v>
      </c>
      <c r="G276" s="97">
        <v>797</v>
      </c>
      <c r="H276" s="97">
        <v>0</v>
      </c>
      <c r="I276" s="99">
        <f t="shared" ref="I276" si="376">SUM(F276-E276)*D276</f>
        <v>2500</v>
      </c>
      <c r="J276" s="97">
        <f>SUM(G276-F276)*D276</f>
        <v>5000</v>
      </c>
      <c r="K276" s="97">
        <v>0</v>
      </c>
      <c r="L276" s="99">
        <f t="shared" ref="L276" si="377">SUM(I276:K276)</f>
        <v>7500</v>
      </c>
    </row>
    <row r="277" spans="1:16384" s="100" customFormat="1" ht="14.25" x14ac:dyDescent="0.2">
      <c r="A277" s="95" t="s">
        <v>713</v>
      </c>
      <c r="B277" s="96" t="s">
        <v>665</v>
      </c>
      <c r="C277" s="97" t="s">
        <v>14</v>
      </c>
      <c r="D277" s="98">
        <v>2000</v>
      </c>
      <c r="E277" s="98">
        <v>192</v>
      </c>
      <c r="F277" s="97">
        <v>193</v>
      </c>
      <c r="G277" s="97">
        <v>0</v>
      </c>
      <c r="H277" s="97">
        <v>0</v>
      </c>
      <c r="I277" s="99">
        <f t="shared" ref="I277" si="378">SUM(F277-E277)*D277</f>
        <v>2000</v>
      </c>
      <c r="J277" s="97">
        <v>0</v>
      </c>
      <c r="K277" s="97">
        <v>0</v>
      </c>
      <c r="L277" s="99">
        <f t="shared" ref="L277" si="379">SUM(I277:K277)</f>
        <v>2000</v>
      </c>
    </row>
    <row r="278" spans="1:16384" s="100" customFormat="1" ht="14.25" x14ac:dyDescent="0.2">
      <c r="A278" s="95" t="s">
        <v>713</v>
      </c>
      <c r="B278" s="96" t="s">
        <v>193</v>
      </c>
      <c r="C278" s="97" t="s">
        <v>14</v>
      </c>
      <c r="D278" s="98">
        <v>2000</v>
      </c>
      <c r="E278" s="98">
        <v>95.5</v>
      </c>
      <c r="F278" s="97">
        <v>96.5</v>
      </c>
      <c r="G278" s="97">
        <v>0</v>
      </c>
      <c r="H278" s="97">
        <v>0</v>
      </c>
      <c r="I278" s="99">
        <f>SUM(F278-E278)*D278</f>
        <v>2000</v>
      </c>
      <c r="J278" s="97">
        <v>0</v>
      </c>
      <c r="K278" s="97">
        <v>0</v>
      </c>
      <c r="L278" s="99">
        <f>SUM(I278:K278)</f>
        <v>2000</v>
      </c>
    </row>
    <row r="279" spans="1:16384" s="108" customFormat="1" ht="14.25" x14ac:dyDescent="0.2">
      <c r="A279" s="95" t="s">
        <v>713</v>
      </c>
      <c r="B279" s="96" t="s">
        <v>243</v>
      </c>
      <c r="C279" s="97" t="s">
        <v>14</v>
      </c>
      <c r="D279" s="98">
        <v>500</v>
      </c>
      <c r="E279" s="98">
        <v>1355</v>
      </c>
      <c r="F279" s="97">
        <v>1355</v>
      </c>
      <c r="G279" s="97">
        <v>0</v>
      </c>
      <c r="H279" s="97">
        <v>0</v>
      </c>
      <c r="I279" s="99">
        <f>SUM(F279-E279)*D279</f>
        <v>0</v>
      </c>
      <c r="J279" s="97">
        <v>0</v>
      </c>
      <c r="K279" s="97">
        <v>0</v>
      </c>
      <c r="L279" s="99">
        <f>SUM(I279:K279)</f>
        <v>0</v>
      </c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  <c r="AY279" s="107"/>
      <c r="AZ279" s="107"/>
      <c r="BA279" s="107"/>
      <c r="BB279" s="107"/>
      <c r="BC279" s="107"/>
      <c r="BD279" s="107"/>
      <c r="BE279" s="107"/>
      <c r="BF279" s="107"/>
      <c r="BG279" s="107"/>
      <c r="BH279" s="107"/>
      <c r="BI279" s="107"/>
      <c r="BJ279" s="107"/>
      <c r="BK279" s="107"/>
      <c r="BL279" s="107"/>
      <c r="BM279" s="107"/>
      <c r="BN279" s="107"/>
      <c r="BO279" s="107"/>
      <c r="BP279" s="107"/>
      <c r="BQ279" s="107"/>
      <c r="BR279" s="107"/>
      <c r="BS279" s="107"/>
      <c r="BT279" s="107"/>
      <c r="BU279" s="107"/>
      <c r="BV279" s="107"/>
      <c r="BW279" s="107"/>
      <c r="BX279" s="107"/>
      <c r="BY279" s="107"/>
      <c r="BZ279" s="107"/>
      <c r="CA279" s="107"/>
      <c r="CB279" s="107"/>
      <c r="CC279" s="107"/>
      <c r="CD279" s="107"/>
      <c r="CE279" s="107"/>
      <c r="CF279" s="107"/>
      <c r="CG279" s="107"/>
      <c r="CH279" s="107"/>
      <c r="CI279" s="107"/>
      <c r="CJ279" s="107"/>
      <c r="CK279" s="107"/>
      <c r="CL279" s="107"/>
      <c r="CM279" s="107"/>
      <c r="CN279" s="107"/>
      <c r="CO279" s="107"/>
      <c r="CP279" s="107"/>
      <c r="CQ279" s="107"/>
      <c r="CR279" s="107"/>
      <c r="CS279" s="107"/>
      <c r="CT279" s="107"/>
      <c r="CU279" s="107"/>
      <c r="CV279" s="107"/>
      <c r="CW279" s="107"/>
      <c r="CX279" s="107"/>
      <c r="CY279" s="107"/>
      <c r="CZ279" s="107"/>
      <c r="DA279" s="107"/>
      <c r="DB279" s="107"/>
      <c r="DC279" s="107"/>
      <c r="DD279" s="107"/>
      <c r="DE279" s="107"/>
      <c r="DF279" s="107"/>
      <c r="DG279" s="107"/>
      <c r="DH279" s="107"/>
      <c r="DI279" s="107"/>
      <c r="DJ279" s="107"/>
      <c r="DK279" s="107"/>
      <c r="DL279" s="107"/>
      <c r="DM279" s="107"/>
      <c r="DN279" s="107"/>
      <c r="DO279" s="107"/>
      <c r="DP279" s="107"/>
      <c r="DQ279" s="107"/>
      <c r="DR279" s="107"/>
      <c r="DS279" s="107"/>
      <c r="DT279" s="107"/>
      <c r="DU279" s="107"/>
      <c r="DV279" s="107"/>
      <c r="DW279" s="107"/>
      <c r="DX279" s="107"/>
      <c r="DY279" s="107"/>
      <c r="DZ279" s="107"/>
      <c r="EA279" s="107"/>
      <c r="EB279" s="107"/>
      <c r="EC279" s="107"/>
      <c r="ED279" s="107"/>
      <c r="EE279" s="107"/>
      <c r="EF279" s="107"/>
      <c r="EG279" s="107"/>
      <c r="EH279" s="107"/>
      <c r="EI279" s="107"/>
      <c r="EJ279" s="107"/>
      <c r="EK279" s="107"/>
      <c r="EL279" s="107"/>
      <c r="EM279" s="107"/>
      <c r="EN279" s="107"/>
      <c r="EO279" s="107"/>
      <c r="EP279" s="107"/>
      <c r="EQ279" s="107"/>
      <c r="ER279" s="107"/>
      <c r="ES279" s="107"/>
      <c r="ET279" s="107"/>
      <c r="EU279" s="107"/>
      <c r="EV279" s="107"/>
      <c r="EW279" s="107"/>
      <c r="EX279" s="107"/>
      <c r="EY279" s="107"/>
      <c r="EZ279" s="107"/>
      <c r="FA279" s="107"/>
      <c r="FB279" s="107"/>
      <c r="FC279" s="107"/>
      <c r="FD279" s="107"/>
      <c r="FE279" s="107"/>
      <c r="FF279" s="107"/>
      <c r="FG279" s="107"/>
      <c r="FH279" s="107"/>
      <c r="FI279" s="107"/>
      <c r="FJ279" s="107"/>
      <c r="FK279" s="107"/>
      <c r="FL279" s="107"/>
      <c r="FM279" s="107"/>
      <c r="FN279" s="107"/>
      <c r="FO279" s="107"/>
      <c r="FP279" s="107"/>
      <c r="FQ279" s="107"/>
      <c r="FR279" s="107"/>
      <c r="FS279" s="107"/>
      <c r="FT279" s="107"/>
      <c r="FU279" s="107"/>
      <c r="FV279" s="107"/>
      <c r="FW279" s="107"/>
      <c r="FX279" s="107"/>
      <c r="FY279" s="107"/>
      <c r="FZ279" s="107"/>
      <c r="GA279" s="107"/>
      <c r="GB279" s="107"/>
      <c r="GC279" s="107"/>
      <c r="GD279" s="107"/>
      <c r="GE279" s="107"/>
      <c r="GF279" s="107"/>
      <c r="GG279" s="107"/>
      <c r="GH279" s="107"/>
      <c r="GI279" s="107"/>
      <c r="GJ279" s="107"/>
      <c r="GK279" s="107"/>
      <c r="GL279" s="107"/>
      <c r="GM279" s="107"/>
      <c r="GN279" s="107"/>
      <c r="GO279" s="107"/>
      <c r="GP279" s="107"/>
      <c r="GQ279" s="107"/>
      <c r="GR279" s="107"/>
      <c r="GS279" s="107"/>
      <c r="GT279" s="107"/>
      <c r="GU279" s="107"/>
      <c r="GV279" s="107"/>
      <c r="GW279" s="107"/>
      <c r="GX279" s="107"/>
      <c r="GY279" s="107"/>
      <c r="GZ279" s="107"/>
      <c r="HA279" s="107"/>
      <c r="HB279" s="107"/>
      <c r="HC279" s="107"/>
      <c r="HD279" s="107"/>
      <c r="HE279" s="107"/>
      <c r="HF279" s="107"/>
      <c r="HG279" s="107"/>
      <c r="HH279" s="107"/>
      <c r="HI279" s="107"/>
      <c r="HJ279" s="107"/>
      <c r="HK279" s="107"/>
      <c r="HL279" s="107"/>
      <c r="HM279" s="107"/>
      <c r="HN279" s="107"/>
      <c r="HO279" s="107"/>
      <c r="HP279" s="107"/>
      <c r="HQ279" s="107"/>
      <c r="HR279" s="107"/>
      <c r="HS279" s="107"/>
      <c r="HT279" s="107"/>
      <c r="HU279" s="107"/>
      <c r="HV279" s="107"/>
      <c r="HW279" s="107"/>
      <c r="HX279" s="107"/>
      <c r="HY279" s="107"/>
      <c r="HZ279" s="107"/>
      <c r="IA279" s="107"/>
      <c r="IB279" s="107"/>
      <c r="IC279" s="107"/>
      <c r="ID279" s="107"/>
      <c r="IE279" s="107"/>
      <c r="IF279" s="107"/>
      <c r="IG279" s="107"/>
      <c r="IH279" s="107"/>
      <c r="II279" s="107"/>
      <c r="IJ279" s="107"/>
      <c r="IK279" s="107"/>
      <c r="IL279" s="107"/>
      <c r="IM279" s="107"/>
      <c r="IN279" s="107"/>
      <c r="IO279" s="107"/>
      <c r="IP279" s="107"/>
      <c r="IQ279" s="107"/>
      <c r="IR279" s="107"/>
      <c r="IS279" s="107"/>
      <c r="IT279" s="107"/>
      <c r="IU279" s="107"/>
      <c r="IV279" s="107"/>
      <c r="IW279" s="107"/>
      <c r="IX279" s="107"/>
      <c r="IY279" s="107"/>
      <c r="IZ279" s="107"/>
      <c r="JA279" s="107"/>
      <c r="JB279" s="107"/>
      <c r="JC279" s="107"/>
      <c r="JD279" s="107"/>
      <c r="JE279" s="107"/>
      <c r="JF279" s="107"/>
      <c r="JG279" s="107"/>
      <c r="JH279" s="107"/>
      <c r="JI279" s="107"/>
      <c r="JJ279" s="107"/>
      <c r="JK279" s="107"/>
      <c r="JL279" s="107"/>
      <c r="JM279" s="107"/>
      <c r="JN279" s="107"/>
      <c r="JO279" s="107"/>
      <c r="JP279" s="107"/>
      <c r="JQ279" s="107"/>
      <c r="JR279" s="107"/>
      <c r="JS279" s="107"/>
      <c r="JT279" s="107"/>
      <c r="JU279" s="107"/>
      <c r="JV279" s="107"/>
      <c r="JW279" s="107"/>
      <c r="JX279" s="107"/>
      <c r="JY279" s="107"/>
      <c r="JZ279" s="107"/>
      <c r="KA279" s="107"/>
      <c r="KB279" s="107"/>
      <c r="KC279" s="107"/>
      <c r="KD279" s="107"/>
      <c r="KE279" s="107"/>
      <c r="KF279" s="107"/>
      <c r="KG279" s="107"/>
      <c r="KH279" s="107"/>
      <c r="KI279" s="107"/>
      <c r="KJ279" s="107"/>
      <c r="KK279" s="107"/>
      <c r="KL279" s="107"/>
      <c r="KM279" s="107"/>
      <c r="KN279" s="107"/>
      <c r="KO279" s="107"/>
      <c r="KP279" s="107"/>
      <c r="KQ279" s="107"/>
      <c r="KR279" s="107"/>
      <c r="KS279" s="107"/>
      <c r="KT279" s="107"/>
      <c r="KU279" s="107"/>
      <c r="KV279" s="107"/>
      <c r="KW279" s="107"/>
      <c r="KX279" s="107"/>
      <c r="KY279" s="107"/>
      <c r="KZ279" s="107"/>
      <c r="LA279" s="107"/>
      <c r="LB279" s="107"/>
      <c r="LC279" s="107"/>
      <c r="LD279" s="107"/>
      <c r="LE279" s="107"/>
      <c r="LF279" s="107"/>
      <c r="LG279" s="107"/>
      <c r="LH279" s="107"/>
      <c r="LI279" s="107"/>
      <c r="LJ279" s="107"/>
      <c r="LK279" s="107"/>
      <c r="LL279" s="107"/>
      <c r="LM279" s="107"/>
      <c r="LN279" s="107"/>
      <c r="LO279" s="107"/>
      <c r="LP279" s="107"/>
      <c r="LQ279" s="107"/>
      <c r="LR279" s="107"/>
      <c r="LS279" s="107"/>
      <c r="LT279" s="107"/>
      <c r="LU279" s="107"/>
      <c r="LV279" s="107"/>
      <c r="LW279" s="107"/>
      <c r="LX279" s="107"/>
      <c r="LY279" s="107"/>
      <c r="LZ279" s="107"/>
      <c r="MA279" s="107"/>
      <c r="MB279" s="107"/>
      <c r="MC279" s="107"/>
      <c r="MD279" s="107"/>
      <c r="ME279" s="107"/>
      <c r="MF279" s="107"/>
      <c r="MG279" s="107"/>
      <c r="MH279" s="107"/>
      <c r="MI279" s="107"/>
      <c r="MJ279" s="107"/>
      <c r="MK279" s="107"/>
      <c r="ML279" s="107"/>
      <c r="MM279" s="107"/>
      <c r="MN279" s="107"/>
      <c r="MO279" s="107"/>
      <c r="MP279" s="107"/>
      <c r="MQ279" s="107"/>
      <c r="MR279" s="107"/>
      <c r="MS279" s="107"/>
      <c r="MT279" s="107"/>
      <c r="MU279" s="107"/>
      <c r="MV279" s="107"/>
      <c r="MW279" s="107"/>
      <c r="MX279" s="107"/>
      <c r="MY279" s="107"/>
      <c r="MZ279" s="107"/>
      <c r="NA279" s="107"/>
      <c r="NB279" s="107"/>
      <c r="NC279" s="107"/>
      <c r="ND279" s="107"/>
      <c r="NE279" s="107"/>
      <c r="NF279" s="107"/>
      <c r="NG279" s="107"/>
      <c r="NH279" s="107"/>
      <c r="NI279" s="107"/>
      <c r="NJ279" s="107"/>
      <c r="NK279" s="107"/>
      <c r="NL279" s="107"/>
      <c r="NM279" s="107"/>
      <c r="NN279" s="107"/>
      <c r="NO279" s="107"/>
      <c r="NP279" s="107"/>
      <c r="NQ279" s="107"/>
      <c r="NR279" s="107"/>
      <c r="NS279" s="107"/>
      <c r="NT279" s="107"/>
      <c r="NU279" s="107"/>
      <c r="NV279" s="107"/>
      <c r="NW279" s="107"/>
      <c r="NX279" s="107"/>
      <c r="NY279" s="107"/>
      <c r="NZ279" s="107"/>
      <c r="OA279" s="107"/>
      <c r="OB279" s="107"/>
      <c r="OC279" s="107"/>
      <c r="OD279" s="107"/>
      <c r="OE279" s="107"/>
      <c r="OF279" s="107"/>
      <c r="OG279" s="107"/>
      <c r="OH279" s="107"/>
      <c r="OI279" s="107"/>
      <c r="OJ279" s="107"/>
      <c r="OK279" s="107"/>
      <c r="OL279" s="107"/>
      <c r="OM279" s="107"/>
      <c r="ON279" s="107"/>
      <c r="OO279" s="107"/>
      <c r="OP279" s="107"/>
      <c r="OQ279" s="107"/>
      <c r="OR279" s="107"/>
      <c r="OS279" s="107"/>
      <c r="OT279" s="107"/>
      <c r="OU279" s="107"/>
      <c r="OV279" s="107"/>
      <c r="OW279" s="107"/>
      <c r="OX279" s="107"/>
      <c r="OY279" s="107"/>
      <c r="OZ279" s="107"/>
      <c r="PA279" s="107"/>
      <c r="PB279" s="107"/>
      <c r="PC279" s="107"/>
      <c r="PD279" s="107"/>
      <c r="PE279" s="107"/>
      <c r="PF279" s="107"/>
      <c r="PG279" s="107"/>
      <c r="PH279" s="107"/>
      <c r="PI279" s="107"/>
      <c r="PJ279" s="107"/>
      <c r="PK279" s="107"/>
      <c r="PL279" s="107"/>
      <c r="PM279" s="107"/>
      <c r="PN279" s="107"/>
      <c r="PO279" s="107"/>
      <c r="PP279" s="107"/>
      <c r="PQ279" s="107"/>
      <c r="PR279" s="107"/>
      <c r="PS279" s="107"/>
      <c r="PT279" s="107"/>
      <c r="PU279" s="107"/>
      <c r="PV279" s="107"/>
      <c r="PW279" s="107"/>
      <c r="PX279" s="107"/>
      <c r="PY279" s="107"/>
      <c r="PZ279" s="107"/>
      <c r="QA279" s="107"/>
      <c r="QB279" s="107"/>
      <c r="QC279" s="107"/>
      <c r="QD279" s="107"/>
      <c r="QE279" s="107"/>
      <c r="QF279" s="107"/>
      <c r="QG279" s="107"/>
      <c r="QH279" s="107"/>
      <c r="QI279" s="107"/>
      <c r="QJ279" s="107"/>
      <c r="QK279" s="107"/>
      <c r="QL279" s="107"/>
      <c r="QM279" s="107"/>
      <c r="QN279" s="107"/>
      <c r="QO279" s="107"/>
      <c r="QP279" s="107"/>
      <c r="QQ279" s="107"/>
      <c r="QR279" s="107"/>
      <c r="QS279" s="107"/>
      <c r="QT279" s="107"/>
      <c r="QU279" s="107"/>
      <c r="QV279" s="107"/>
      <c r="QW279" s="107"/>
      <c r="QX279" s="107"/>
      <c r="QY279" s="107"/>
      <c r="QZ279" s="107"/>
      <c r="RA279" s="107"/>
      <c r="RB279" s="107"/>
      <c r="RC279" s="107"/>
      <c r="RD279" s="107"/>
      <c r="RE279" s="107"/>
      <c r="RF279" s="107"/>
      <c r="RG279" s="107"/>
      <c r="RH279" s="107"/>
      <c r="RI279" s="107"/>
      <c r="RJ279" s="107"/>
      <c r="RK279" s="107"/>
      <c r="RL279" s="107"/>
      <c r="RM279" s="107"/>
      <c r="RN279" s="107"/>
      <c r="RO279" s="107"/>
      <c r="RP279" s="107"/>
      <c r="RQ279" s="107"/>
      <c r="RR279" s="107"/>
      <c r="RS279" s="107"/>
      <c r="RT279" s="107"/>
      <c r="RU279" s="107"/>
      <c r="RV279" s="107"/>
      <c r="RW279" s="107"/>
      <c r="RX279" s="107"/>
      <c r="RY279" s="107"/>
      <c r="RZ279" s="107"/>
      <c r="SA279" s="107"/>
      <c r="SB279" s="107"/>
      <c r="SC279" s="107"/>
      <c r="SD279" s="107"/>
      <c r="SE279" s="107"/>
      <c r="SF279" s="107"/>
      <c r="SG279" s="107"/>
      <c r="SH279" s="107"/>
      <c r="SI279" s="107"/>
      <c r="SJ279" s="107"/>
      <c r="SK279" s="107"/>
      <c r="SL279" s="107"/>
      <c r="SM279" s="107"/>
      <c r="SN279" s="107"/>
      <c r="SO279" s="107"/>
      <c r="SP279" s="107"/>
      <c r="SQ279" s="107"/>
      <c r="SR279" s="107"/>
      <c r="SS279" s="107"/>
      <c r="ST279" s="107"/>
      <c r="SU279" s="107"/>
      <c r="SV279" s="107"/>
      <c r="SW279" s="107"/>
      <c r="SX279" s="107"/>
      <c r="SY279" s="107"/>
      <c r="SZ279" s="107"/>
      <c r="TA279" s="107"/>
      <c r="TB279" s="107"/>
      <c r="TC279" s="107"/>
      <c r="TD279" s="107"/>
      <c r="TE279" s="107"/>
      <c r="TF279" s="107"/>
      <c r="TG279" s="107"/>
      <c r="TH279" s="107"/>
      <c r="TI279" s="107"/>
      <c r="TJ279" s="107"/>
      <c r="TK279" s="107"/>
      <c r="TL279" s="107"/>
      <c r="TM279" s="107"/>
      <c r="TN279" s="107"/>
      <c r="TO279" s="107"/>
      <c r="TP279" s="107"/>
      <c r="TQ279" s="107"/>
      <c r="TR279" s="107"/>
      <c r="TS279" s="107"/>
      <c r="TT279" s="107"/>
      <c r="TU279" s="107"/>
      <c r="TV279" s="107"/>
      <c r="TW279" s="107"/>
      <c r="TX279" s="107"/>
      <c r="TY279" s="107"/>
      <c r="TZ279" s="107"/>
      <c r="UA279" s="107"/>
      <c r="UB279" s="107"/>
      <c r="UC279" s="107"/>
      <c r="UD279" s="107"/>
      <c r="UE279" s="107"/>
      <c r="UF279" s="107"/>
      <c r="UG279" s="107"/>
      <c r="UH279" s="107"/>
      <c r="UI279" s="107"/>
      <c r="UJ279" s="107"/>
      <c r="UK279" s="107"/>
      <c r="UL279" s="107"/>
      <c r="UM279" s="107"/>
      <c r="UN279" s="107"/>
      <c r="UO279" s="107"/>
      <c r="UP279" s="107"/>
      <c r="UQ279" s="107"/>
      <c r="UR279" s="107"/>
      <c r="US279" s="107"/>
      <c r="UT279" s="107"/>
      <c r="UU279" s="107"/>
      <c r="UV279" s="107"/>
      <c r="UW279" s="107"/>
      <c r="UX279" s="107"/>
      <c r="UY279" s="107"/>
      <c r="UZ279" s="107"/>
      <c r="VA279" s="107"/>
      <c r="VB279" s="107"/>
      <c r="VC279" s="107"/>
      <c r="VD279" s="107"/>
      <c r="VE279" s="107"/>
      <c r="VF279" s="107"/>
      <c r="VG279" s="107"/>
      <c r="VH279" s="107"/>
      <c r="VI279" s="107"/>
      <c r="VJ279" s="107"/>
      <c r="VK279" s="107"/>
      <c r="VL279" s="107"/>
      <c r="VM279" s="107"/>
      <c r="VN279" s="107"/>
      <c r="VO279" s="107"/>
      <c r="VP279" s="107"/>
      <c r="VQ279" s="107"/>
      <c r="VR279" s="107"/>
      <c r="VS279" s="107"/>
      <c r="VT279" s="107"/>
      <c r="VU279" s="107"/>
      <c r="VV279" s="107"/>
      <c r="VW279" s="107"/>
      <c r="VX279" s="107"/>
      <c r="VY279" s="107"/>
      <c r="VZ279" s="107"/>
      <c r="WA279" s="107"/>
      <c r="WB279" s="107"/>
      <c r="WC279" s="107"/>
      <c r="WD279" s="107"/>
      <c r="WE279" s="107"/>
      <c r="WF279" s="107"/>
      <c r="WG279" s="107"/>
      <c r="WH279" s="107"/>
      <c r="WI279" s="107"/>
      <c r="WJ279" s="107"/>
      <c r="WK279" s="107"/>
      <c r="WL279" s="107"/>
      <c r="WM279" s="107"/>
      <c r="WN279" s="107"/>
      <c r="WO279" s="107"/>
      <c r="WP279" s="107"/>
      <c r="WQ279" s="107"/>
      <c r="WR279" s="107"/>
      <c r="WS279" s="107"/>
      <c r="WT279" s="107"/>
      <c r="WU279" s="107"/>
      <c r="WV279" s="107"/>
      <c r="WW279" s="107"/>
      <c r="WX279" s="107"/>
      <c r="WY279" s="107"/>
      <c r="WZ279" s="107"/>
      <c r="XA279" s="107"/>
      <c r="XB279" s="107"/>
      <c r="XC279" s="107"/>
      <c r="XD279" s="107"/>
      <c r="XE279" s="107"/>
      <c r="XF279" s="107"/>
      <c r="XG279" s="107"/>
      <c r="XH279" s="107"/>
      <c r="XI279" s="107"/>
      <c r="XJ279" s="107"/>
      <c r="XK279" s="107"/>
      <c r="XL279" s="107"/>
      <c r="XM279" s="107"/>
      <c r="XN279" s="107"/>
      <c r="XO279" s="107"/>
      <c r="XP279" s="107"/>
      <c r="XQ279" s="107"/>
      <c r="XR279" s="107"/>
      <c r="XS279" s="107"/>
      <c r="XT279" s="107"/>
      <c r="XU279" s="107"/>
      <c r="XV279" s="107"/>
      <c r="XW279" s="107"/>
      <c r="XX279" s="107"/>
      <c r="XY279" s="107"/>
      <c r="XZ279" s="107"/>
      <c r="YA279" s="107"/>
      <c r="YB279" s="107"/>
      <c r="YC279" s="107"/>
      <c r="YD279" s="107"/>
      <c r="YE279" s="107"/>
      <c r="YF279" s="107"/>
      <c r="YG279" s="107"/>
      <c r="YH279" s="107"/>
      <c r="YI279" s="107"/>
      <c r="YJ279" s="107"/>
      <c r="YK279" s="107"/>
      <c r="YL279" s="107"/>
      <c r="YM279" s="107"/>
      <c r="YN279" s="107"/>
      <c r="YO279" s="107"/>
      <c r="YP279" s="107"/>
      <c r="YQ279" s="107"/>
      <c r="YR279" s="107"/>
      <c r="YS279" s="107"/>
      <c r="YT279" s="107"/>
      <c r="YU279" s="107"/>
      <c r="YV279" s="107"/>
      <c r="YW279" s="107"/>
      <c r="YX279" s="107"/>
      <c r="YY279" s="107"/>
      <c r="YZ279" s="107"/>
      <c r="ZA279" s="107"/>
      <c r="ZB279" s="107"/>
      <c r="ZC279" s="107"/>
      <c r="ZD279" s="107"/>
      <c r="ZE279" s="107"/>
      <c r="ZF279" s="107"/>
      <c r="ZG279" s="107"/>
      <c r="ZH279" s="107"/>
      <c r="ZI279" s="107"/>
      <c r="ZJ279" s="107"/>
      <c r="ZK279" s="107"/>
      <c r="ZL279" s="107"/>
      <c r="ZM279" s="107"/>
      <c r="ZN279" s="107"/>
      <c r="ZO279" s="107"/>
      <c r="ZP279" s="107"/>
      <c r="ZQ279" s="107"/>
      <c r="ZR279" s="107"/>
      <c r="ZS279" s="107"/>
      <c r="ZT279" s="107"/>
      <c r="ZU279" s="107"/>
      <c r="ZV279" s="107"/>
      <c r="ZW279" s="107"/>
      <c r="ZX279" s="107"/>
      <c r="ZY279" s="107"/>
      <c r="ZZ279" s="107"/>
      <c r="AAA279" s="107"/>
      <c r="AAB279" s="107"/>
      <c r="AAC279" s="107"/>
      <c r="AAD279" s="107"/>
      <c r="AAE279" s="107"/>
      <c r="AAF279" s="107"/>
      <c r="AAG279" s="107"/>
      <c r="AAH279" s="107"/>
      <c r="AAI279" s="107"/>
      <c r="AAJ279" s="107"/>
      <c r="AAK279" s="107"/>
      <c r="AAL279" s="107"/>
      <c r="AAM279" s="107"/>
      <c r="AAN279" s="107"/>
      <c r="AAO279" s="107"/>
      <c r="AAP279" s="107"/>
      <c r="AAQ279" s="107"/>
      <c r="AAR279" s="107"/>
      <c r="AAS279" s="107"/>
      <c r="AAT279" s="107"/>
      <c r="AAU279" s="107"/>
      <c r="AAV279" s="107"/>
      <c r="AAW279" s="107"/>
      <c r="AAX279" s="107"/>
      <c r="AAY279" s="107"/>
      <c r="AAZ279" s="107"/>
      <c r="ABA279" s="107"/>
      <c r="ABB279" s="107"/>
      <c r="ABC279" s="107"/>
      <c r="ABD279" s="107"/>
      <c r="ABE279" s="107"/>
      <c r="ABF279" s="107"/>
      <c r="ABG279" s="107"/>
      <c r="ABH279" s="107"/>
      <c r="ABI279" s="107"/>
      <c r="ABJ279" s="107"/>
      <c r="ABK279" s="107"/>
      <c r="ABL279" s="107"/>
      <c r="ABM279" s="107"/>
      <c r="ABN279" s="107"/>
      <c r="ABO279" s="107"/>
      <c r="ABP279" s="107"/>
      <c r="ABQ279" s="107"/>
      <c r="ABR279" s="107"/>
      <c r="ABS279" s="107"/>
      <c r="ABT279" s="107"/>
      <c r="ABU279" s="107"/>
      <c r="ABV279" s="107"/>
      <c r="ABW279" s="107"/>
      <c r="ABX279" s="107"/>
      <c r="ABY279" s="107"/>
      <c r="ABZ279" s="107"/>
      <c r="ACA279" s="107"/>
      <c r="ACB279" s="107"/>
      <c r="ACC279" s="107"/>
      <c r="ACD279" s="107"/>
      <c r="ACE279" s="107"/>
      <c r="ACF279" s="107"/>
      <c r="ACG279" s="107"/>
      <c r="ACH279" s="107"/>
      <c r="ACI279" s="107"/>
      <c r="ACJ279" s="107"/>
      <c r="ACK279" s="107"/>
      <c r="ACL279" s="107"/>
      <c r="ACM279" s="107"/>
      <c r="ACN279" s="107"/>
      <c r="ACO279" s="107"/>
      <c r="ACP279" s="107"/>
      <c r="ACQ279" s="107"/>
      <c r="ACR279" s="107"/>
      <c r="ACS279" s="107"/>
      <c r="ACT279" s="107"/>
      <c r="ACU279" s="107"/>
      <c r="ACV279" s="107"/>
      <c r="ACW279" s="107"/>
      <c r="ACX279" s="107"/>
      <c r="ACY279" s="107"/>
      <c r="ACZ279" s="107"/>
      <c r="ADA279" s="107"/>
      <c r="ADB279" s="107"/>
      <c r="ADC279" s="107"/>
      <c r="ADD279" s="107"/>
      <c r="ADE279" s="107"/>
      <c r="ADF279" s="107"/>
      <c r="ADG279" s="107"/>
      <c r="ADH279" s="107"/>
      <c r="ADI279" s="107"/>
      <c r="ADJ279" s="107"/>
      <c r="ADK279" s="107"/>
      <c r="ADL279" s="107"/>
      <c r="ADM279" s="107"/>
      <c r="ADN279" s="107"/>
      <c r="ADO279" s="107"/>
      <c r="ADP279" s="107"/>
      <c r="ADQ279" s="107"/>
      <c r="ADR279" s="107"/>
      <c r="ADS279" s="107"/>
      <c r="ADT279" s="107"/>
      <c r="ADU279" s="107"/>
      <c r="ADV279" s="107"/>
      <c r="ADW279" s="107"/>
      <c r="ADX279" s="107"/>
      <c r="ADY279" s="107"/>
      <c r="ADZ279" s="107"/>
      <c r="AEA279" s="107"/>
      <c r="AEB279" s="107"/>
      <c r="AEC279" s="107"/>
      <c r="AED279" s="107"/>
      <c r="AEE279" s="107"/>
      <c r="AEF279" s="107"/>
      <c r="AEG279" s="107"/>
      <c r="AEH279" s="107"/>
      <c r="AEI279" s="107"/>
      <c r="AEJ279" s="107"/>
      <c r="AEK279" s="107"/>
      <c r="AEL279" s="107"/>
      <c r="AEM279" s="107"/>
      <c r="AEN279" s="107"/>
      <c r="AEO279" s="107"/>
      <c r="AEP279" s="107"/>
      <c r="AEQ279" s="107"/>
      <c r="AER279" s="107"/>
      <c r="AES279" s="107"/>
      <c r="AET279" s="107"/>
      <c r="AEU279" s="107"/>
      <c r="AEV279" s="107"/>
      <c r="AEW279" s="107"/>
      <c r="AEX279" s="107"/>
      <c r="AEY279" s="107"/>
      <c r="AEZ279" s="107"/>
      <c r="AFA279" s="107"/>
      <c r="AFB279" s="107"/>
      <c r="AFC279" s="107"/>
      <c r="AFD279" s="107"/>
      <c r="AFE279" s="107"/>
      <c r="AFF279" s="107"/>
      <c r="AFG279" s="107"/>
      <c r="AFH279" s="107"/>
      <c r="AFI279" s="107"/>
      <c r="AFJ279" s="107"/>
      <c r="AFK279" s="107"/>
      <c r="AFL279" s="107"/>
      <c r="AFM279" s="107"/>
      <c r="AFN279" s="107"/>
      <c r="AFO279" s="107"/>
      <c r="AFP279" s="107"/>
      <c r="AFQ279" s="107"/>
      <c r="AFR279" s="107"/>
      <c r="AFS279" s="107"/>
      <c r="AFT279" s="107"/>
      <c r="AFU279" s="107"/>
      <c r="AFV279" s="107"/>
      <c r="AFW279" s="107"/>
      <c r="AFX279" s="107"/>
      <c r="AFY279" s="107"/>
      <c r="AFZ279" s="107"/>
      <c r="AGA279" s="107"/>
      <c r="AGB279" s="107"/>
      <c r="AGC279" s="107"/>
      <c r="AGD279" s="107"/>
      <c r="AGE279" s="107"/>
      <c r="AGF279" s="107"/>
      <c r="AGG279" s="107"/>
      <c r="AGH279" s="107"/>
      <c r="AGI279" s="107"/>
      <c r="AGJ279" s="107"/>
      <c r="AGK279" s="107"/>
      <c r="AGL279" s="107"/>
      <c r="AGM279" s="107"/>
      <c r="AGN279" s="107"/>
      <c r="AGO279" s="107"/>
      <c r="AGP279" s="107"/>
      <c r="AGQ279" s="107"/>
      <c r="AGR279" s="107"/>
      <c r="AGS279" s="107"/>
      <c r="AGT279" s="107"/>
      <c r="AGU279" s="107"/>
      <c r="AGV279" s="107"/>
      <c r="AGW279" s="107"/>
      <c r="AGX279" s="107"/>
      <c r="AGY279" s="107"/>
      <c r="AGZ279" s="107"/>
      <c r="AHA279" s="107"/>
      <c r="AHB279" s="107"/>
      <c r="AHC279" s="107"/>
      <c r="AHD279" s="107"/>
      <c r="AHE279" s="107"/>
      <c r="AHF279" s="107"/>
      <c r="AHG279" s="107"/>
      <c r="AHH279" s="107"/>
      <c r="AHI279" s="107"/>
      <c r="AHJ279" s="107"/>
      <c r="AHK279" s="107"/>
      <c r="AHL279" s="107"/>
      <c r="AHM279" s="107"/>
      <c r="AHN279" s="107"/>
      <c r="AHO279" s="107"/>
      <c r="AHP279" s="107"/>
      <c r="AHQ279" s="107"/>
      <c r="AHR279" s="107"/>
      <c r="AHS279" s="107"/>
      <c r="AHT279" s="107"/>
      <c r="AHU279" s="107"/>
      <c r="AHV279" s="107"/>
      <c r="AHW279" s="107"/>
      <c r="AHX279" s="107"/>
      <c r="AHY279" s="107"/>
      <c r="AHZ279" s="107"/>
      <c r="AIA279" s="107"/>
      <c r="AIB279" s="107"/>
      <c r="AIC279" s="107"/>
      <c r="AID279" s="107"/>
      <c r="AIE279" s="107"/>
      <c r="AIF279" s="107"/>
      <c r="AIG279" s="107"/>
      <c r="AIH279" s="107"/>
      <c r="AII279" s="107"/>
      <c r="AIJ279" s="107"/>
      <c r="AIK279" s="107"/>
      <c r="AIL279" s="107"/>
      <c r="AIM279" s="107"/>
      <c r="AIN279" s="107"/>
      <c r="AIO279" s="107"/>
      <c r="AIP279" s="107"/>
      <c r="AIQ279" s="107"/>
      <c r="AIR279" s="107"/>
      <c r="AIS279" s="107"/>
      <c r="AIT279" s="107"/>
      <c r="AIU279" s="107"/>
      <c r="AIV279" s="107"/>
      <c r="AIW279" s="107"/>
      <c r="AIX279" s="107"/>
      <c r="AIY279" s="107"/>
      <c r="AIZ279" s="107"/>
      <c r="AJA279" s="107"/>
      <c r="AJB279" s="107"/>
      <c r="AJC279" s="107"/>
      <c r="AJD279" s="107"/>
      <c r="AJE279" s="107"/>
      <c r="AJF279" s="107"/>
      <c r="AJG279" s="107"/>
      <c r="AJH279" s="107"/>
      <c r="AJI279" s="107"/>
      <c r="AJJ279" s="107"/>
      <c r="AJK279" s="107"/>
      <c r="AJL279" s="107"/>
      <c r="AJM279" s="107"/>
      <c r="AJN279" s="107"/>
      <c r="AJO279" s="107"/>
      <c r="AJP279" s="107"/>
      <c r="AJQ279" s="107"/>
      <c r="AJR279" s="107"/>
      <c r="AJS279" s="107"/>
      <c r="AJT279" s="107"/>
      <c r="AJU279" s="107"/>
      <c r="AJV279" s="107"/>
      <c r="AJW279" s="107"/>
      <c r="AJX279" s="107"/>
      <c r="AJY279" s="107"/>
      <c r="AJZ279" s="107"/>
      <c r="AKA279" s="107"/>
      <c r="AKB279" s="107"/>
      <c r="AKC279" s="107"/>
      <c r="AKD279" s="107"/>
      <c r="AKE279" s="107"/>
      <c r="AKF279" s="107"/>
      <c r="AKG279" s="107"/>
      <c r="AKH279" s="107"/>
      <c r="AKI279" s="107"/>
      <c r="AKJ279" s="107"/>
      <c r="AKK279" s="107"/>
      <c r="AKL279" s="107"/>
      <c r="AKM279" s="107"/>
      <c r="AKN279" s="107"/>
      <c r="AKO279" s="107"/>
      <c r="AKP279" s="107"/>
      <c r="AKQ279" s="107"/>
      <c r="AKR279" s="107"/>
      <c r="AKS279" s="107"/>
      <c r="AKT279" s="107"/>
      <c r="AKU279" s="107"/>
      <c r="AKV279" s="107"/>
      <c r="AKW279" s="107"/>
      <c r="AKX279" s="107"/>
      <c r="AKY279" s="107"/>
      <c r="AKZ279" s="107"/>
      <c r="ALA279" s="107"/>
      <c r="ALB279" s="107"/>
      <c r="ALC279" s="107"/>
      <c r="ALD279" s="107"/>
      <c r="ALE279" s="107"/>
      <c r="ALF279" s="107"/>
      <c r="ALG279" s="107"/>
      <c r="ALH279" s="107"/>
      <c r="ALI279" s="107"/>
      <c r="ALJ279" s="107"/>
      <c r="ALK279" s="107"/>
      <c r="ALL279" s="107"/>
      <c r="ALM279" s="107"/>
      <c r="ALN279" s="107"/>
      <c r="ALO279" s="107"/>
      <c r="ALP279" s="107"/>
      <c r="ALQ279" s="107"/>
      <c r="ALR279" s="107"/>
      <c r="ALS279" s="107"/>
      <c r="ALT279" s="107"/>
      <c r="ALU279" s="107"/>
      <c r="ALV279" s="107"/>
      <c r="ALW279" s="107"/>
      <c r="ALX279" s="107"/>
      <c r="ALY279" s="107"/>
      <c r="ALZ279" s="107"/>
      <c r="AMA279" s="107"/>
      <c r="AMB279" s="107"/>
      <c r="AMC279" s="107"/>
      <c r="AMD279" s="107"/>
      <c r="AME279" s="107"/>
      <c r="AMF279" s="107"/>
      <c r="AMG279" s="107"/>
      <c r="AMH279" s="107"/>
      <c r="AMI279" s="107"/>
      <c r="AMJ279" s="107"/>
      <c r="AMK279" s="107"/>
      <c r="AML279" s="107"/>
      <c r="AMM279" s="107"/>
      <c r="AMN279" s="107"/>
      <c r="AMO279" s="107"/>
      <c r="AMP279" s="107"/>
      <c r="AMQ279" s="107"/>
      <c r="AMR279" s="107"/>
      <c r="AMS279" s="107"/>
      <c r="AMT279" s="107"/>
      <c r="AMU279" s="107"/>
      <c r="AMV279" s="107"/>
      <c r="AMW279" s="107"/>
      <c r="AMX279" s="107"/>
      <c r="AMY279" s="107"/>
      <c r="AMZ279" s="107"/>
      <c r="ANA279" s="107"/>
      <c r="ANB279" s="107"/>
      <c r="ANC279" s="107"/>
      <c r="AND279" s="107"/>
      <c r="ANE279" s="107"/>
      <c r="ANF279" s="107"/>
      <c r="ANG279" s="107"/>
      <c r="ANH279" s="107"/>
      <c r="ANI279" s="107"/>
      <c r="ANJ279" s="107"/>
      <c r="ANK279" s="107"/>
      <c r="ANL279" s="107"/>
      <c r="ANM279" s="107"/>
      <c r="ANN279" s="107"/>
      <c r="ANO279" s="107"/>
      <c r="ANP279" s="107"/>
      <c r="ANQ279" s="107"/>
      <c r="ANR279" s="107"/>
      <c r="ANS279" s="107"/>
      <c r="ANT279" s="107"/>
      <c r="ANU279" s="107"/>
      <c r="ANV279" s="107"/>
      <c r="ANW279" s="107"/>
      <c r="ANX279" s="107"/>
      <c r="ANY279" s="107"/>
      <c r="ANZ279" s="107"/>
      <c r="AOA279" s="107"/>
      <c r="AOB279" s="107"/>
      <c r="AOC279" s="107"/>
      <c r="AOD279" s="107"/>
      <c r="AOE279" s="107"/>
      <c r="AOF279" s="107"/>
      <c r="AOG279" s="107"/>
      <c r="AOH279" s="107"/>
      <c r="AOI279" s="107"/>
      <c r="AOJ279" s="107"/>
      <c r="AOK279" s="107"/>
      <c r="AOL279" s="107"/>
      <c r="AOM279" s="107"/>
      <c r="AON279" s="107"/>
      <c r="AOO279" s="107"/>
      <c r="AOP279" s="107"/>
      <c r="AOQ279" s="107"/>
      <c r="AOR279" s="107"/>
      <c r="AOS279" s="107"/>
      <c r="AOT279" s="107"/>
      <c r="AOU279" s="107"/>
      <c r="AOV279" s="107"/>
      <c r="AOW279" s="107"/>
      <c r="AOX279" s="107"/>
      <c r="AOY279" s="107"/>
      <c r="AOZ279" s="107"/>
      <c r="APA279" s="107"/>
      <c r="APB279" s="107"/>
      <c r="APC279" s="107"/>
      <c r="APD279" s="107"/>
      <c r="APE279" s="107"/>
      <c r="APF279" s="107"/>
      <c r="APG279" s="107"/>
      <c r="APH279" s="107"/>
      <c r="API279" s="107"/>
      <c r="APJ279" s="107"/>
      <c r="APK279" s="107"/>
      <c r="APL279" s="107"/>
      <c r="APM279" s="107"/>
      <c r="APN279" s="107"/>
      <c r="APO279" s="107"/>
      <c r="APP279" s="107"/>
      <c r="APQ279" s="107"/>
      <c r="APR279" s="107"/>
      <c r="APS279" s="107"/>
      <c r="APT279" s="107"/>
      <c r="APU279" s="107"/>
      <c r="APV279" s="107"/>
      <c r="APW279" s="107"/>
      <c r="APX279" s="107"/>
      <c r="APY279" s="107"/>
      <c r="APZ279" s="107"/>
      <c r="AQA279" s="107"/>
      <c r="AQB279" s="107"/>
      <c r="AQC279" s="107"/>
      <c r="AQD279" s="107"/>
      <c r="AQE279" s="107"/>
      <c r="AQF279" s="107"/>
      <c r="AQG279" s="107"/>
      <c r="AQH279" s="107"/>
      <c r="AQI279" s="107"/>
      <c r="AQJ279" s="107"/>
      <c r="AQK279" s="107"/>
      <c r="AQL279" s="107"/>
      <c r="AQM279" s="107"/>
      <c r="AQN279" s="107"/>
      <c r="AQO279" s="107"/>
      <c r="AQP279" s="107"/>
      <c r="AQQ279" s="107"/>
      <c r="AQR279" s="107"/>
      <c r="AQS279" s="107"/>
      <c r="AQT279" s="107"/>
      <c r="AQU279" s="107"/>
      <c r="AQV279" s="107"/>
      <c r="AQW279" s="107"/>
      <c r="AQX279" s="107"/>
      <c r="AQY279" s="107"/>
      <c r="AQZ279" s="107"/>
      <c r="ARA279" s="107"/>
      <c r="ARB279" s="107"/>
      <c r="ARC279" s="107"/>
      <c r="ARD279" s="107"/>
      <c r="ARE279" s="107"/>
      <c r="ARF279" s="107"/>
      <c r="ARG279" s="107"/>
      <c r="ARH279" s="107"/>
      <c r="ARI279" s="107"/>
      <c r="ARJ279" s="107"/>
      <c r="ARK279" s="107"/>
      <c r="ARL279" s="107"/>
      <c r="ARM279" s="107"/>
      <c r="ARN279" s="107"/>
      <c r="ARO279" s="107"/>
      <c r="ARP279" s="107"/>
      <c r="ARQ279" s="107"/>
      <c r="ARR279" s="107"/>
      <c r="ARS279" s="107"/>
      <c r="ART279" s="107"/>
      <c r="ARU279" s="107"/>
      <c r="ARV279" s="107"/>
      <c r="ARW279" s="107"/>
      <c r="ARX279" s="107"/>
      <c r="ARY279" s="107"/>
      <c r="ARZ279" s="107"/>
      <c r="ASA279" s="107"/>
      <c r="ASB279" s="107"/>
      <c r="ASC279" s="107"/>
      <c r="ASD279" s="107"/>
      <c r="ASE279" s="107"/>
      <c r="ASF279" s="107"/>
      <c r="ASG279" s="107"/>
      <c r="ASH279" s="107"/>
      <c r="ASI279" s="107"/>
      <c r="ASJ279" s="107"/>
      <c r="ASK279" s="107"/>
      <c r="ASL279" s="107"/>
      <c r="ASM279" s="107"/>
      <c r="ASN279" s="107"/>
      <c r="ASO279" s="107"/>
      <c r="ASP279" s="107"/>
      <c r="ASQ279" s="107"/>
      <c r="ASR279" s="107"/>
      <c r="ASS279" s="107"/>
      <c r="AST279" s="107"/>
      <c r="ASU279" s="107"/>
      <c r="ASV279" s="107"/>
      <c r="ASW279" s="107"/>
      <c r="ASX279" s="107"/>
      <c r="ASY279" s="107"/>
      <c r="ASZ279" s="107"/>
      <c r="ATA279" s="107"/>
      <c r="ATB279" s="107"/>
      <c r="ATC279" s="107"/>
      <c r="ATD279" s="107"/>
      <c r="ATE279" s="107"/>
      <c r="ATF279" s="107"/>
      <c r="ATG279" s="107"/>
      <c r="ATH279" s="107"/>
      <c r="ATI279" s="107"/>
      <c r="ATJ279" s="107"/>
      <c r="ATK279" s="107"/>
      <c r="ATL279" s="107"/>
      <c r="ATM279" s="107"/>
      <c r="ATN279" s="107"/>
      <c r="ATO279" s="107"/>
      <c r="ATP279" s="107"/>
      <c r="ATQ279" s="107"/>
      <c r="ATR279" s="107"/>
      <c r="ATS279" s="107"/>
      <c r="ATT279" s="107"/>
      <c r="ATU279" s="107"/>
      <c r="ATV279" s="107"/>
      <c r="ATW279" s="107"/>
      <c r="ATX279" s="107"/>
      <c r="ATY279" s="107"/>
      <c r="ATZ279" s="107"/>
      <c r="AUA279" s="107"/>
      <c r="AUB279" s="107"/>
      <c r="AUC279" s="107"/>
      <c r="AUD279" s="107"/>
      <c r="AUE279" s="107"/>
      <c r="AUF279" s="107"/>
      <c r="AUG279" s="107"/>
      <c r="AUH279" s="107"/>
      <c r="AUI279" s="107"/>
      <c r="AUJ279" s="107"/>
      <c r="AUK279" s="107"/>
      <c r="AUL279" s="107"/>
      <c r="AUM279" s="107"/>
      <c r="AUN279" s="107"/>
      <c r="AUO279" s="107"/>
      <c r="AUP279" s="107"/>
      <c r="AUQ279" s="107"/>
      <c r="AUR279" s="107"/>
      <c r="AUS279" s="107"/>
      <c r="AUT279" s="107"/>
      <c r="AUU279" s="107"/>
      <c r="AUV279" s="107"/>
      <c r="AUW279" s="107"/>
      <c r="AUX279" s="107"/>
      <c r="AUY279" s="107"/>
      <c r="AUZ279" s="107"/>
      <c r="AVA279" s="107"/>
      <c r="AVB279" s="107"/>
      <c r="AVC279" s="107"/>
      <c r="AVD279" s="107"/>
      <c r="AVE279" s="107"/>
      <c r="AVF279" s="107"/>
      <c r="AVG279" s="107"/>
      <c r="AVH279" s="107"/>
      <c r="AVI279" s="107"/>
      <c r="AVJ279" s="107"/>
      <c r="AVK279" s="107"/>
      <c r="AVL279" s="107"/>
      <c r="AVM279" s="107"/>
      <c r="AVN279" s="107"/>
      <c r="AVO279" s="107"/>
      <c r="AVP279" s="107"/>
      <c r="AVQ279" s="107"/>
      <c r="AVR279" s="107"/>
      <c r="AVS279" s="107"/>
      <c r="AVT279" s="107"/>
      <c r="AVU279" s="107"/>
      <c r="AVV279" s="107"/>
      <c r="AVW279" s="107"/>
      <c r="AVX279" s="107"/>
      <c r="AVY279" s="107"/>
      <c r="AVZ279" s="107"/>
      <c r="AWA279" s="107"/>
      <c r="AWB279" s="107"/>
      <c r="AWC279" s="107"/>
      <c r="AWD279" s="107"/>
      <c r="AWE279" s="107"/>
      <c r="AWF279" s="107"/>
      <c r="AWG279" s="107"/>
      <c r="AWH279" s="107"/>
      <c r="AWI279" s="107"/>
      <c r="AWJ279" s="107"/>
      <c r="AWK279" s="107"/>
      <c r="AWL279" s="107"/>
      <c r="AWM279" s="107"/>
      <c r="AWN279" s="107"/>
      <c r="AWO279" s="107"/>
      <c r="AWP279" s="107"/>
      <c r="AWQ279" s="107"/>
      <c r="AWR279" s="107"/>
      <c r="AWS279" s="107"/>
      <c r="AWT279" s="107"/>
      <c r="AWU279" s="107"/>
      <c r="AWV279" s="107"/>
      <c r="AWW279" s="107"/>
      <c r="AWX279" s="107"/>
      <c r="AWY279" s="107"/>
      <c r="AWZ279" s="107"/>
      <c r="AXA279" s="107"/>
      <c r="AXB279" s="107"/>
      <c r="AXC279" s="107"/>
      <c r="AXD279" s="107"/>
      <c r="AXE279" s="107"/>
      <c r="AXF279" s="107"/>
      <c r="AXG279" s="107"/>
      <c r="AXH279" s="107"/>
      <c r="AXI279" s="107"/>
      <c r="AXJ279" s="107"/>
      <c r="AXK279" s="107"/>
      <c r="AXL279" s="107"/>
      <c r="AXM279" s="107"/>
      <c r="AXN279" s="107"/>
      <c r="AXO279" s="107"/>
      <c r="AXP279" s="107"/>
      <c r="AXQ279" s="107"/>
      <c r="AXR279" s="107"/>
      <c r="AXS279" s="107"/>
      <c r="AXT279" s="107"/>
      <c r="AXU279" s="107"/>
      <c r="AXV279" s="107"/>
      <c r="AXW279" s="107"/>
      <c r="AXX279" s="107"/>
      <c r="AXY279" s="107"/>
      <c r="AXZ279" s="107"/>
      <c r="AYA279" s="107"/>
      <c r="AYB279" s="107"/>
      <c r="AYC279" s="107"/>
      <c r="AYD279" s="107"/>
      <c r="AYE279" s="107"/>
      <c r="AYF279" s="107"/>
      <c r="AYG279" s="107"/>
      <c r="AYH279" s="107"/>
      <c r="AYI279" s="107"/>
      <c r="AYJ279" s="107"/>
      <c r="AYK279" s="107"/>
      <c r="AYL279" s="107"/>
      <c r="AYM279" s="107"/>
      <c r="AYN279" s="107"/>
      <c r="AYO279" s="107"/>
      <c r="AYP279" s="107"/>
      <c r="AYQ279" s="107"/>
      <c r="AYR279" s="107"/>
      <c r="AYS279" s="107"/>
      <c r="AYT279" s="107"/>
      <c r="AYU279" s="107"/>
      <c r="AYV279" s="107"/>
      <c r="AYW279" s="107"/>
      <c r="AYX279" s="107"/>
      <c r="AYY279" s="107"/>
      <c r="AYZ279" s="107"/>
      <c r="AZA279" s="107"/>
      <c r="AZB279" s="107"/>
      <c r="AZC279" s="107"/>
      <c r="AZD279" s="107"/>
      <c r="AZE279" s="107"/>
      <c r="AZF279" s="107"/>
      <c r="AZG279" s="107"/>
      <c r="AZH279" s="107"/>
      <c r="AZI279" s="107"/>
      <c r="AZJ279" s="107"/>
      <c r="AZK279" s="107"/>
      <c r="AZL279" s="107"/>
      <c r="AZM279" s="107"/>
      <c r="AZN279" s="107"/>
      <c r="AZO279" s="107"/>
      <c r="AZP279" s="107"/>
      <c r="AZQ279" s="107"/>
      <c r="AZR279" s="107"/>
      <c r="AZS279" s="107"/>
      <c r="AZT279" s="107"/>
      <c r="AZU279" s="107"/>
      <c r="AZV279" s="107"/>
      <c r="AZW279" s="107"/>
      <c r="AZX279" s="107"/>
      <c r="AZY279" s="107"/>
      <c r="AZZ279" s="107"/>
      <c r="BAA279" s="107"/>
      <c r="BAB279" s="107"/>
      <c r="BAC279" s="107"/>
      <c r="BAD279" s="107"/>
      <c r="BAE279" s="107"/>
      <c r="BAF279" s="107"/>
      <c r="BAG279" s="107"/>
      <c r="BAH279" s="107"/>
      <c r="BAI279" s="107"/>
      <c r="BAJ279" s="107"/>
      <c r="BAK279" s="107"/>
      <c r="BAL279" s="107"/>
      <c r="BAM279" s="107"/>
      <c r="BAN279" s="107"/>
      <c r="BAO279" s="107"/>
      <c r="BAP279" s="107"/>
      <c r="BAQ279" s="107"/>
      <c r="BAR279" s="107"/>
      <c r="BAS279" s="107"/>
      <c r="BAT279" s="107"/>
      <c r="BAU279" s="107"/>
      <c r="BAV279" s="107"/>
      <c r="BAW279" s="107"/>
      <c r="BAX279" s="107"/>
      <c r="BAY279" s="107"/>
      <c r="BAZ279" s="107"/>
      <c r="BBA279" s="107"/>
      <c r="BBB279" s="107"/>
      <c r="BBC279" s="107"/>
      <c r="BBD279" s="107"/>
      <c r="BBE279" s="107"/>
      <c r="BBF279" s="107"/>
      <c r="BBG279" s="107"/>
      <c r="BBH279" s="107"/>
      <c r="BBI279" s="107"/>
      <c r="BBJ279" s="107"/>
      <c r="BBK279" s="107"/>
      <c r="BBL279" s="107"/>
      <c r="BBM279" s="107"/>
      <c r="BBN279" s="107"/>
      <c r="BBO279" s="107"/>
      <c r="BBP279" s="107"/>
      <c r="BBQ279" s="107"/>
      <c r="BBR279" s="107"/>
      <c r="BBS279" s="107"/>
      <c r="BBT279" s="107"/>
      <c r="BBU279" s="107"/>
      <c r="BBV279" s="107"/>
      <c r="BBW279" s="107"/>
      <c r="BBX279" s="107"/>
      <c r="BBY279" s="107"/>
      <c r="BBZ279" s="107"/>
      <c r="BCA279" s="107"/>
      <c r="BCB279" s="107"/>
      <c r="BCC279" s="107"/>
      <c r="BCD279" s="107"/>
      <c r="BCE279" s="107"/>
      <c r="BCF279" s="107"/>
      <c r="BCG279" s="107"/>
      <c r="BCH279" s="107"/>
      <c r="BCI279" s="107"/>
      <c r="BCJ279" s="107"/>
      <c r="BCK279" s="107"/>
      <c r="BCL279" s="107"/>
      <c r="BCM279" s="107"/>
      <c r="BCN279" s="107"/>
      <c r="BCO279" s="107"/>
      <c r="BCP279" s="107"/>
      <c r="BCQ279" s="107"/>
      <c r="BCR279" s="107"/>
      <c r="BCS279" s="107"/>
      <c r="BCT279" s="107"/>
      <c r="BCU279" s="107"/>
      <c r="BCV279" s="107"/>
      <c r="BCW279" s="107"/>
      <c r="BCX279" s="107"/>
      <c r="BCY279" s="107"/>
      <c r="BCZ279" s="107"/>
      <c r="BDA279" s="107"/>
      <c r="BDB279" s="107"/>
      <c r="BDC279" s="107"/>
      <c r="BDD279" s="107"/>
      <c r="BDE279" s="107"/>
      <c r="BDF279" s="107"/>
      <c r="BDG279" s="107"/>
      <c r="BDH279" s="107"/>
      <c r="BDI279" s="107"/>
      <c r="BDJ279" s="107"/>
      <c r="BDK279" s="107"/>
      <c r="BDL279" s="107"/>
      <c r="BDM279" s="107"/>
      <c r="BDN279" s="107"/>
      <c r="BDO279" s="107"/>
      <c r="BDP279" s="107"/>
      <c r="BDQ279" s="107"/>
      <c r="BDR279" s="107"/>
      <c r="BDS279" s="107"/>
      <c r="BDT279" s="107"/>
      <c r="BDU279" s="107"/>
      <c r="BDV279" s="107"/>
      <c r="BDW279" s="107"/>
      <c r="BDX279" s="107"/>
      <c r="BDY279" s="107"/>
      <c r="BDZ279" s="107"/>
      <c r="BEA279" s="107"/>
      <c r="BEB279" s="107"/>
      <c r="BEC279" s="107"/>
      <c r="BED279" s="107"/>
      <c r="BEE279" s="107"/>
      <c r="BEF279" s="107"/>
      <c r="BEG279" s="107"/>
      <c r="BEH279" s="107"/>
      <c r="BEI279" s="107"/>
      <c r="BEJ279" s="107"/>
      <c r="BEK279" s="107"/>
      <c r="BEL279" s="107"/>
      <c r="BEM279" s="107"/>
      <c r="BEN279" s="107"/>
      <c r="BEO279" s="107"/>
      <c r="BEP279" s="107"/>
      <c r="BEQ279" s="107"/>
      <c r="BER279" s="107"/>
      <c r="BES279" s="107"/>
      <c r="BET279" s="107"/>
      <c r="BEU279" s="107"/>
      <c r="BEV279" s="107"/>
      <c r="BEW279" s="107"/>
      <c r="BEX279" s="107"/>
      <c r="BEY279" s="107"/>
      <c r="BEZ279" s="107"/>
      <c r="BFA279" s="107"/>
      <c r="BFB279" s="107"/>
      <c r="BFC279" s="107"/>
      <c r="BFD279" s="107"/>
      <c r="BFE279" s="107"/>
      <c r="BFF279" s="107"/>
      <c r="BFG279" s="107"/>
      <c r="BFH279" s="107"/>
      <c r="BFI279" s="107"/>
      <c r="BFJ279" s="107"/>
      <c r="BFK279" s="107"/>
      <c r="BFL279" s="107"/>
      <c r="BFM279" s="107"/>
      <c r="BFN279" s="107"/>
      <c r="BFO279" s="107"/>
      <c r="BFP279" s="107"/>
      <c r="BFQ279" s="107"/>
      <c r="BFR279" s="107"/>
      <c r="BFS279" s="107"/>
      <c r="BFT279" s="107"/>
      <c r="BFU279" s="107"/>
      <c r="BFV279" s="107"/>
      <c r="BFW279" s="107"/>
      <c r="BFX279" s="107"/>
      <c r="BFY279" s="107"/>
      <c r="BFZ279" s="107"/>
      <c r="BGA279" s="107"/>
      <c r="BGB279" s="107"/>
      <c r="BGC279" s="107"/>
      <c r="BGD279" s="107"/>
      <c r="BGE279" s="107"/>
      <c r="BGF279" s="107"/>
      <c r="BGG279" s="107"/>
      <c r="BGH279" s="107"/>
      <c r="BGI279" s="107"/>
      <c r="BGJ279" s="107"/>
      <c r="BGK279" s="107"/>
      <c r="BGL279" s="107"/>
      <c r="BGM279" s="107"/>
      <c r="BGN279" s="107"/>
      <c r="BGO279" s="107"/>
      <c r="BGP279" s="107"/>
      <c r="BGQ279" s="107"/>
      <c r="BGR279" s="107"/>
      <c r="BGS279" s="107"/>
      <c r="BGT279" s="107"/>
      <c r="BGU279" s="107"/>
      <c r="BGV279" s="107"/>
      <c r="BGW279" s="107"/>
      <c r="BGX279" s="107"/>
      <c r="BGY279" s="107"/>
      <c r="BGZ279" s="107"/>
      <c r="BHA279" s="107"/>
      <c r="BHB279" s="107"/>
      <c r="BHC279" s="107"/>
      <c r="BHD279" s="107"/>
      <c r="BHE279" s="107"/>
      <c r="BHF279" s="107"/>
      <c r="BHG279" s="107"/>
      <c r="BHH279" s="107"/>
      <c r="BHI279" s="107"/>
      <c r="BHJ279" s="107"/>
      <c r="BHK279" s="107"/>
      <c r="BHL279" s="107"/>
      <c r="BHM279" s="107"/>
      <c r="BHN279" s="107"/>
      <c r="BHO279" s="107"/>
      <c r="BHP279" s="107"/>
      <c r="BHQ279" s="107"/>
      <c r="BHR279" s="107"/>
      <c r="BHS279" s="107"/>
      <c r="BHT279" s="107"/>
      <c r="BHU279" s="107"/>
      <c r="BHV279" s="107"/>
      <c r="BHW279" s="107"/>
      <c r="BHX279" s="107"/>
      <c r="BHY279" s="107"/>
      <c r="BHZ279" s="107"/>
      <c r="BIA279" s="107"/>
      <c r="BIB279" s="107"/>
      <c r="BIC279" s="107"/>
      <c r="BID279" s="107"/>
      <c r="BIE279" s="107"/>
      <c r="BIF279" s="107"/>
      <c r="BIG279" s="107"/>
      <c r="BIH279" s="107"/>
      <c r="BII279" s="107"/>
      <c r="BIJ279" s="107"/>
      <c r="BIK279" s="107"/>
      <c r="BIL279" s="107"/>
      <c r="BIM279" s="107"/>
      <c r="BIN279" s="107"/>
      <c r="BIO279" s="107"/>
      <c r="BIP279" s="107"/>
      <c r="BIQ279" s="107"/>
      <c r="BIR279" s="107"/>
      <c r="BIS279" s="107"/>
      <c r="BIT279" s="107"/>
      <c r="BIU279" s="107"/>
      <c r="BIV279" s="107"/>
      <c r="BIW279" s="107"/>
      <c r="BIX279" s="107"/>
      <c r="BIY279" s="107"/>
      <c r="BIZ279" s="107"/>
      <c r="BJA279" s="107"/>
      <c r="BJB279" s="107"/>
      <c r="BJC279" s="107"/>
      <c r="BJD279" s="107"/>
      <c r="BJE279" s="107"/>
      <c r="BJF279" s="107"/>
      <c r="BJG279" s="107"/>
      <c r="BJH279" s="107"/>
      <c r="BJI279" s="107"/>
      <c r="BJJ279" s="107"/>
      <c r="BJK279" s="107"/>
      <c r="BJL279" s="107"/>
      <c r="BJM279" s="107"/>
      <c r="BJN279" s="107"/>
      <c r="BJO279" s="107"/>
      <c r="BJP279" s="107"/>
      <c r="BJQ279" s="107"/>
      <c r="BJR279" s="107"/>
      <c r="BJS279" s="107"/>
      <c r="BJT279" s="107"/>
      <c r="BJU279" s="107"/>
      <c r="BJV279" s="107"/>
      <c r="BJW279" s="107"/>
      <c r="BJX279" s="107"/>
      <c r="BJY279" s="107"/>
      <c r="BJZ279" s="107"/>
      <c r="BKA279" s="107"/>
      <c r="BKB279" s="107"/>
      <c r="BKC279" s="107"/>
      <c r="BKD279" s="107"/>
      <c r="BKE279" s="107"/>
      <c r="BKF279" s="107"/>
      <c r="BKG279" s="107"/>
      <c r="BKH279" s="107"/>
      <c r="BKI279" s="107"/>
      <c r="BKJ279" s="107"/>
      <c r="BKK279" s="107"/>
      <c r="BKL279" s="107"/>
      <c r="BKM279" s="107"/>
      <c r="BKN279" s="107"/>
      <c r="BKO279" s="107"/>
      <c r="BKP279" s="107"/>
      <c r="BKQ279" s="107"/>
      <c r="BKR279" s="107"/>
      <c r="BKS279" s="107"/>
      <c r="BKT279" s="107"/>
      <c r="BKU279" s="107"/>
      <c r="BKV279" s="107"/>
      <c r="BKW279" s="107"/>
      <c r="BKX279" s="107"/>
      <c r="BKY279" s="107"/>
      <c r="BKZ279" s="107"/>
      <c r="BLA279" s="107"/>
      <c r="BLB279" s="107"/>
      <c r="BLC279" s="107"/>
      <c r="BLD279" s="107"/>
      <c r="BLE279" s="107"/>
      <c r="BLF279" s="107"/>
      <c r="BLG279" s="107"/>
      <c r="BLH279" s="107"/>
      <c r="BLI279" s="107"/>
      <c r="BLJ279" s="107"/>
      <c r="BLK279" s="107"/>
      <c r="BLL279" s="107"/>
      <c r="BLM279" s="107"/>
      <c r="BLN279" s="107"/>
      <c r="BLO279" s="107"/>
      <c r="BLP279" s="107"/>
      <c r="BLQ279" s="107"/>
      <c r="BLR279" s="107"/>
      <c r="BLS279" s="107"/>
      <c r="BLT279" s="107"/>
      <c r="BLU279" s="107"/>
      <c r="BLV279" s="107"/>
      <c r="BLW279" s="107"/>
      <c r="BLX279" s="107"/>
      <c r="BLY279" s="107"/>
      <c r="BLZ279" s="107"/>
      <c r="BMA279" s="107"/>
      <c r="BMB279" s="107"/>
      <c r="BMC279" s="107"/>
      <c r="BMD279" s="107"/>
      <c r="BME279" s="107"/>
      <c r="BMF279" s="107"/>
      <c r="BMG279" s="107"/>
      <c r="BMH279" s="107"/>
      <c r="BMI279" s="107"/>
      <c r="BMJ279" s="107"/>
      <c r="BMK279" s="107"/>
      <c r="BML279" s="107"/>
      <c r="BMM279" s="107"/>
      <c r="BMN279" s="107"/>
      <c r="BMO279" s="107"/>
      <c r="BMP279" s="107"/>
      <c r="BMQ279" s="107"/>
      <c r="BMR279" s="107"/>
      <c r="BMS279" s="107"/>
      <c r="BMT279" s="107"/>
      <c r="BMU279" s="107"/>
      <c r="BMV279" s="107"/>
      <c r="BMW279" s="107"/>
      <c r="BMX279" s="107"/>
      <c r="BMY279" s="107"/>
      <c r="BMZ279" s="107"/>
      <c r="BNA279" s="107"/>
      <c r="BNB279" s="107"/>
      <c r="BNC279" s="107"/>
      <c r="BND279" s="107"/>
      <c r="BNE279" s="107"/>
      <c r="BNF279" s="107"/>
      <c r="BNG279" s="107"/>
      <c r="BNH279" s="107"/>
      <c r="BNI279" s="107"/>
      <c r="BNJ279" s="107"/>
      <c r="BNK279" s="107"/>
      <c r="BNL279" s="107"/>
      <c r="BNM279" s="107"/>
      <c r="BNN279" s="107"/>
      <c r="BNO279" s="107"/>
      <c r="BNP279" s="107"/>
      <c r="BNQ279" s="107"/>
      <c r="BNR279" s="107"/>
      <c r="BNS279" s="107"/>
      <c r="BNT279" s="107"/>
      <c r="BNU279" s="107"/>
      <c r="BNV279" s="107"/>
      <c r="BNW279" s="107"/>
      <c r="BNX279" s="107"/>
      <c r="BNY279" s="107"/>
      <c r="BNZ279" s="107"/>
      <c r="BOA279" s="107"/>
      <c r="BOB279" s="107"/>
      <c r="BOC279" s="107"/>
      <c r="BOD279" s="107"/>
      <c r="BOE279" s="107"/>
      <c r="BOF279" s="107"/>
      <c r="BOG279" s="107"/>
      <c r="BOH279" s="107"/>
      <c r="BOI279" s="107"/>
      <c r="BOJ279" s="107"/>
      <c r="BOK279" s="107"/>
      <c r="BOL279" s="107"/>
      <c r="BOM279" s="107"/>
      <c r="BON279" s="107"/>
      <c r="BOO279" s="107"/>
      <c r="BOP279" s="107"/>
      <c r="BOQ279" s="107"/>
      <c r="BOR279" s="107"/>
      <c r="BOS279" s="107"/>
      <c r="BOT279" s="107"/>
      <c r="BOU279" s="107"/>
      <c r="BOV279" s="107"/>
      <c r="BOW279" s="107"/>
      <c r="BOX279" s="107"/>
      <c r="BOY279" s="107"/>
      <c r="BOZ279" s="107"/>
      <c r="BPA279" s="107"/>
      <c r="BPB279" s="107"/>
      <c r="BPC279" s="107"/>
      <c r="BPD279" s="107"/>
      <c r="BPE279" s="107"/>
      <c r="BPF279" s="107"/>
      <c r="BPG279" s="107"/>
      <c r="BPH279" s="107"/>
      <c r="BPI279" s="107"/>
      <c r="BPJ279" s="107"/>
      <c r="BPK279" s="107"/>
      <c r="BPL279" s="107"/>
      <c r="BPM279" s="107"/>
      <c r="BPN279" s="107"/>
      <c r="BPO279" s="107"/>
      <c r="BPP279" s="107"/>
      <c r="BPQ279" s="107"/>
      <c r="BPR279" s="107"/>
      <c r="BPS279" s="107"/>
      <c r="BPT279" s="107"/>
      <c r="BPU279" s="107"/>
      <c r="BPV279" s="107"/>
      <c r="BPW279" s="107"/>
      <c r="BPX279" s="107"/>
      <c r="BPY279" s="107"/>
      <c r="BPZ279" s="107"/>
      <c r="BQA279" s="107"/>
      <c r="BQB279" s="107"/>
      <c r="BQC279" s="107"/>
      <c r="BQD279" s="107"/>
      <c r="BQE279" s="107"/>
      <c r="BQF279" s="107"/>
      <c r="BQG279" s="107"/>
      <c r="BQH279" s="107"/>
      <c r="BQI279" s="107"/>
      <c r="BQJ279" s="107"/>
      <c r="BQK279" s="107"/>
      <c r="BQL279" s="107"/>
      <c r="BQM279" s="107"/>
      <c r="BQN279" s="107"/>
      <c r="BQO279" s="107"/>
      <c r="BQP279" s="107"/>
      <c r="BQQ279" s="107"/>
      <c r="BQR279" s="107"/>
      <c r="BQS279" s="107"/>
      <c r="BQT279" s="107"/>
      <c r="BQU279" s="107"/>
      <c r="BQV279" s="107"/>
      <c r="BQW279" s="107"/>
      <c r="BQX279" s="107"/>
      <c r="BQY279" s="107"/>
      <c r="BQZ279" s="107"/>
      <c r="BRA279" s="107"/>
      <c r="BRB279" s="107"/>
      <c r="BRC279" s="107"/>
      <c r="BRD279" s="107"/>
      <c r="BRE279" s="107"/>
      <c r="BRF279" s="107"/>
      <c r="BRG279" s="107"/>
      <c r="BRH279" s="107"/>
      <c r="BRI279" s="107"/>
      <c r="BRJ279" s="107"/>
      <c r="BRK279" s="107"/>
      <c r="BRL279" s="107"/>
      <c r="BRM279" s="107"/>
      <c r="BRN279" s="107"/>
      <c r="BRO279" s="107"/>
      <c r="BRP279" s="107"/>
      <c r="BRQ279" s="107"/>
      <c r="BRR279" s="107"/>
      <c r="BRS279" s="107"/>
      <c r="BRT279" s="107"/>
      <c r="BRU279" s="107"/>
      <c r="BRV279" s="107"/>
      <c r="BRW279" s="107"/>
      <c r="BRX279" s="107"/>
      <c r="BRY279" s="107"/>
      <c r="BRZ279" s="107"/>
      <c r="BSA279" s="107"/>
      <c r="BSB279" s="107"/>
      <c r="BSC279" s="107"/>
      <c r="BSD279" s="107"/>
      <c r="BSE279" s="107"/>
      <c r="BSF279" s="107"/>
      <c r="BSG279" s="107"/>
      <c r="BSH279" s="107"/>
      <c r="BSI279" s="107"/>
      <c r="BSJ279" s="107"/>
      <c r="BSK279" s="107"/>
      <c r="BSL279" s="107"/>
      <c r="BSM279" s="107"/>
      <c r="BSN279" s="107"/>
      <c r="BSO279" s="107"/>
      <c r="BSP279" s="107"/>
      <c r="BSQ279" s="107"/>
      <c r="BSR279" s="107"/>
      <c r="BSS279" s="107"/>
      <c r="BST279" s="107"/>
      <c r="BSU279" s="107"/>
      <c r="BSV279" s="107"/>
      <c r="BSW279" s="107"/>
      <c r="BSX279" s="107"/>
      <c r="BSY279" s="107"/>
      <c r="BSZ279" s="107"/>
      <c r="BTA279" s="107"/>
      <c r="BTB279" s="107"/>
      <c r="BTC279" s="107"/>
      <c r="BTD279" s="107"/>
      <c r="BTE279" s="107"/>
      <c r="BTF279" s="107"/>
      <c r="BTG279" s="107"/>
      <c r="BTH279" s="107"/>
      <c r="BTI279" s="107"/>
      <c r="BTJ279" s="107"/>
      <c r="BTK279" s="107"/>
      <c r="BTL279" s="107"/>
      <c r="BTM279" s="107"/>
      <c r="BTN279" s="107"/>
      <c r="BTO279" s="107"/>
      <c r="BTP279" s="107"/>
      <c r="BTQ279" s="107"/>
      <c r="BTR279" s="107"/>
      <c r="BTS279" s="107"/>
      <c r="BTT279" s="107"/>
      <c r="BTU279" s="107"/>
      <c r="BTV279" s="107"/>
      <c r="BTW279" s="107"/>
      <c r="BTX279" s="107"/>
      <c r="BTY279" s="107"/>
      <c r="BTZ279" s="107"/>
      <c r="BUA279" s="107"/>
      <c r="BUB279" s="107"/>
      <c r="BUC279" s="107"/>
      <c r="BUD279" s="107"/>
      <c r="BUE279" s="107"/>
      <c r="BUF279" s="107"/>
      <c r="BUG279" s="107"/>
      <c r="BUH279" s="107"/>
      <c r="BUI279" s="107"/>
      <c r="BUJ279" s="107"/>
      <c r="BUK279" s="107"/>
      <c r="BUL279" s="107"/>
      <c r="BUM279" s="107"/>
      <c r="BUN279" s="107"/>
      <c r="BUO279" s="107"/>
      <c r="BUP279" s="107"/>
      <c r="BUQ279" s="107"/>
      <c r="BUR279" s="107"/>
      <c r="BUS279" s="107"/>
      <c r="BUT279" s="107"/>
      <c r="BUU279" s="107"/>
      <c r="BUV279" s="107"/>
      <c r="BUW279" s="107"/>
      <c r="BUX279" s="107"/>
      <c r="BUY279" s="107"/>
      <c r="BUZ279" s="107"/>
      <c r="BVA279" s="107"/>
      <c r="BVB279" s="107"/>
      <c r="BVC279" s="107"/>
      <c r="BVD279" s="107"/>
      <c r="BVE279" s="107"/>
      <c r="BVF279" s="107"/>
      <c r="BVG279" s="107"/>
      <c r="BVH279" s="107"/>
      <c r="BVI279" s="107"/>
      <c r="BVJ279" s="107"/>
      <c r="BVK279" s="107"/>
      <c r="BVL279" s="107"/>
      <c r="BVM279" s="107"/>
      <c r="BVN279" s="107"/>
      <c r="BVO279" s="107"/>
      <c r="BVP279" s="107"/>
      <c r="BVQ279" s="107"/>
      <c r="BVR279" s="107"/>
      <c r="BVS279" s="107"/>
      <c r="BVT279" s="107"/>
      <c r="BVU279" s="107"/>
      <c r="BVV279" s="107"/>
      <c r="BVW279" s="107"/>
      <c r="BVX279" s="107"/>
      <c r="BVY279" s="107"/>
      <c r="BVZ279" s="107"/>
      <c r="BWA279" s="107"/>
      <c r="BWB279" s="107"/>
      <c r="BWC279" s="107"/>
      <c r="BWD279" s="107"/>
      <c r="BWE279" s="107"/>
      <c r="BWF279" s="107"/>
      <c r="BWG279" s="107"/>
      <c r="BWH279" s="107"/>
      <c r="BWI279" s="107"/>
      <c r="BWJ279" s="107"/>
      <c r="BWK279" s="107"/>
      <c r="BWL279" s="107"/>
      <c r="BWM279" s="107"/>
      <c r="BWN279" s="107"/>
      <c r="BWO279" s="107"/>
      <c r="BWP279" s="107"/>
      <c r="BWQ279" s="107"/>
      <c r="BWR279" s="107"/>
      <c r="BWS279" s="107"/>
      <c r="BWT279" s="107"/>
      <c r="BWU279" s="107"/>
      <c r="BWV279" s="107"/>
      <c r="BWW279" s="107"/>
      <c r="BWX279" s="107"/>
      <c r="BWY279" s="107"/>
      <c r="BWZ279" s="107"/>
      <c r="BXA279" s="107"/>
      <c r="BXB279" s="107"/>
      <c r="BXC279" s="107"/>
      <c r="BXD279" s="107"/>
      <c r="BXE279" s="107"/>
      <c r="BXF279" s="107"/>
      <c r="BXG279" s="107"/>
      <c r="BXH279" s="107"/>
      <c r="BXI279" s="107"/>
      <c r="BXJ279" s="107"/>
      <c r="BXK279" s="107"/>
      <c r="BXL279" s="107"/>
      <c r="BXM279" s="107"/>
      <c r="BXN279" s="107"/>
      <c r="BXO279" s="107"/>
      <c r="BXP279" s="107"/>
      <c r="BXQ279" s="107"/>
      <c r="BXR279" s="107"/>
      <c r="BXS279" s="107"/>
      <c r="BXT279" s="107"/>
      <c r="BXU279" s="107"/>
      <c r="BXV279" s="107"/>
      <c r="BXW279" s="107"/>
      <c r="BXX279" s="107"/>
      <c r="BXY279" s="107"/>
      <c r="BXZ279" s="107"/>
      <c r="BYA279" s="107"/>
      <c r="BYB279" s="107"/>
      <c r="BYC279" s="107"/>
      <c r="BYD279" s="107"/>
      <c r="BYE279" s="107"/>
      <c r="BYF279" s="107"/>
      <c r="BYG279" s="107"/>
      <c r="BYH279" s="107"/>
      <c r="BYI279" s="107"/>
      <c r="BYJ279" s="107"/>
      <c r="BYK279" s="107"/>
      <c r="BYL279" s="107"/>
      <c r="BYM279" s="107"/>
      <c r="BYN279" s="107"/>
      <c r="BYO279" s="107"/>
      <c r="BYP279" s="107"/>
      <c r="BYQ279" s="107"/>
      <c r="BYR279" s="107"/>
      <c r="BYS279" s="107"/>
      <c r="BYT279" s="107"/>
      <c r="BYU279" s="107"/>
      <c r="BYV279" s="107"/>
      <c r="BYW279" s="107"/>
      <c r="BYX279" s="107"/>
      <c r="BYY279" s="107"/>
      <c r="BYZ279" s="107"/>
      <c r="BZA279" s="107"/>
      <c r="BZB279" s="107"/>
      <c r="BZC279" s="107"/>
      <c r="BZD279" s="107"/>
      <c r="BZE279" s="107"/>
      <c r="BZF279" s="107"/>
      <c r="BZG279" s="107"/>
      <c r="BZH279" s="107"/>
      <c r="BZI279" s="107"/>
      <c r="BZJ279" s="107"/>
      <c r="BZK279" s="107"/>
      <c r="BZL279" s="107"/>
      <c r="BZM279" s="107"/>
      <c r="BZN279" s="107"/>
      <c r="BZO279" s="107"/>
      <c r="BZP279" s="107"/>
      <c r="BZQ279" s="107"/>
      <c r="BZR279" s="107"/>
      <c r="BZS279" s="107"/>
      <c r="BZT279" s="107"/>
      <c r="BZU279" s="107"/>
      <c r="BZV279" s="107"/>
      <c r="BZW279" s="107"/>
      <c r="BZX279" s="107"/>
      <c r="BZY279" s="107"/>
      <c r="BZZ279" s="107"/>
      <c r="CAA279" s="107"/>
      <c r="CAB279" s="107"/>
      <c r="CAC279" s="107"/>
      <c r="CAD279" s="107"/>
      <c r="CAE279" s="107"/>
      <c r="CAF279" s="107"/>
      <c r="CAG279" s="107"/>
      <c r="CAH279" s="107"/>
      <c r="CAI279" s="107"/>
      <c r="CAJ279" s="107"/>
      <c r="CAK279" s="107"/>
      <c r="CAL279" s="107"/>
      <c r="CAM279" s="107"/>
      <c r="CAN279" s="107"/>
      <c r="CAO279" s="107"/>
      <c r="CAP279" s="107"/>
      <c r="CAQ279" s="107"/>
      <c r="CAR279" s="107"/>
      <c r="CAS279" s="107"/>
      <c r="CAT279" s="107"/>
      <c r="CAU279" s="107"/>
      <c r="CAV279" s="107"/>
      <c r="CAW279" s="107"/>
      <c r="CAX279" s="107"/>
      <c r="CAY279" s="107"/>
      <c r="CAZ279" s="107"/>
      <c r="CBA279" s="107"/>
      <c r="CBB279" s="107"/>
      <c r="CBC279" s="107"/>
      <c r="CBD279" s="107"/>
      <c r="CBE279" s="107"/>
      <c r="CBF279" s="107"/>
      <c r="CBG279" s="107"/>
      <c r="CBH279" s="107"/>
      <c r="CBI279" s="107"/>
      <c r="CBJ279" s="107"/>
      <c r="CBK279" s="107"/>
      <c r="CBL279" s="107"/>
      <c r="CBM279" s="107"/>
      <c r="CBN279" s="107"/>
      <c r="CBO279" s="107"/>
      <c r="CBP279" s="107"/>
      <c r="CBQ279" s="107"/>
      <c r="CBR279" s="107"/>
      <c r="CBS279" s="107"/>
      <c r="CBT279" s="107"/>
      <c r="CBU279" s="107"/>
      <c r="CBV279" s="107"/>
      <c r="CBW279" s="107"/>
      <c r="CBX279" s="107"/>
      <c r="CBY279" s="107"/>
      <c r="CBZ279" s="107"/>
      <c r="CCA279" s="107"/>
      <c r="CCB279" s="107"/>
      <c r="CCC279" s="107"/>
      <c r="CCD279" s="107"/>
      <c r="CCE279" s="107"/>
      <c r="CCF279" s="107"/>
      <c r="CCG279" s="107"/>
      <c r="CCH279" s="107"/>
      <c r="CCI279" s="107"/>
      <c r="CCJ279" s="107"/>
      <c r="CCK279" s="107"/>
      <c r="CCL279" s="107"/>
      <c r="CCM279" s="107"/>
      <c r="CCN279" s="107"/>
      <c r="CCO279" s="107"/>
      <c r="CCP279" s="107"/>
      <c r="CCQ279" s="107"/>
      <c r="CCR279" s="107"/>
      <c r="CCS279" s="107"/>
      <c r="CCT279" s="107"/>
      <c r="CCU279" s="107"/>
      <c r="CCV279" s="107"/>
      <c r="CCW279" s="107"/>
      <c r="CCX279" s="107"/>
      <c r="CCY279" s="107"/>
      <c r="CCZ279" s="107"/>
      <c r="CDA279" s="107"/>
      <c r="CDB279" s="107"/>
      <c r="CDC279" s="107"/>
      <c r="CDD279" s="107"/>
      <c r="CDE279" s="107"/>
      <c r="CDF279" s="107"/>
      <c r="CDG279" s="107"/>
      <c r="CDH279" s="107"/>
      <c r="CDI279" s="107"/>
      <c r="CDJ279" s="107"/>
      <c r="CDK279" s="107"/>
      <c r="CDL279" s="107"/>
      <c r="CDM279" s="107"/>
      <c r="CDN279" s="107"/>
      <c r="CDO279" s="107"/>
      <c r="CDP279" s="107"/>
      <c r="CDQ279" s="107"/>
      <c r="CDR279" s="107"/>
      <c r="CDS279" s="107"/>
      <c r="CDT279" s="107"/>
      <c r="CDU279" s="107"/>
      <c r="CDV279" s="107"/>
      <c r="CDW279" s="107"/>
      <c r="CDX279" s="107"/>
      <c r="CDY279" s="107"/>
      <c r="CDZ279" s="107"/>
      <c r="CEA279" s="107"/>
      <c r="CEB279" s="107"/>
      <c r="CEC279" s="107"/>
      <c r="CED279" s="107"/>
      <c r="CEE279" s="107"/>
      <c r="CEF279" s="107"/>
      <c r="CEG279" s="107"/>
      <c r="CEH279" s="107"/>
      <c r="CEI279" s="107"/>
      <c r="CEJ279" s="107"/>
      <c r="CEK279" s="107"/>
      <c r="CEL279" s="107"/>
      <c r="CEM279" s="107"/>
      <c r="CEN279" s="107"/>
      <c r="CEO279" s="107"/>
      <c r="CEP279" s="107"/>
      <c r="CEQ279" s="107"/>
      <c r="CER279" s="107"/>
      <c r="CES279" s="107"/>
      <c r="CET279" s="107"/>
      <c r="CEU279" s="107"/>
      <c r="CEV279" s="107"/>
      <c r="CEW279" s="107"/>
      <c r="CEX279" s="107"/>
      <c r="CEY279" s="107"/>
      <c r="CEZ279" s="107"/>
      <c r="CFA279" s="107"/>
      <c r="CFB279" s="107"/>
      <c r="CFC279" s="107"/>
      <c r="CFD279" s="107"/>
      <c r="CFE279" s="107"/>
      <c r="CFF279" s="107"/>
      <c r="CFG279" s="107"/>
      <c r="CFH279" s="107"/>
      <c r="CFI279" s="107"/>
      <c r="CFJ279" s="107"/>
      <c r="CFK279" s="107"/>
      <c r="CFL279" s="107"/>
      <c r="CFM279" s="107"/>
      <c r="CFN279" s="107"/>
      <c r="CFO279" s="107"/>
      <c r="CFP279" s="107"/>
      <c r="CFQ279" s="107"/>
      <c r="CFR279" s="107"/>
      <c r="CFS279" s="107"/>
      <c r="CFT279" s="107"/>
      <c r="CFU279" s="107"/>
      <c r="CFV279" s="107"/>
      <c r="CFW279" s="107"/>
      <c r="CFX279" s="107"/>
      <c r="CFY279" s="107"/>
      <c r="CFZ279" s="107"/>
      <c r="CGA279" s="107"/>
      <c r="CGB279" s="107"/>
      <c r="CGC279" s="107"/>
      <c r="CGD279" s="107"/>
      <c r="CGE279" s="107"/>
      <c r="CGF279" s="107"/>
      <c r="CGG279" s="107"/>
      <c r="CGH279" s="107"/>
      <c r="CGI279" s="107"/>
      <c r="CGJ279" s="107"/>
      <c r="CGK279" s="107"/>
      <c r="CGL279" s="107"/>
      <c r="CGM279" s="107"/>
      <c r="CGN279" s="107"/>
      <c r="CGO279" s="107"/>
      <c r="CGP279" s="107"/>
      <c r="CGQ279" s="107"/>
      <c r="CGR279" s="107"/>
      <c r="CGS279" s="107"/>
      <c r="CGT279" s="107"/>
      <c r="CGU279" s="107"/>
      <c r="CGV279" s="107"/>
      <c r="CGW279" s="107"/>
      <c r="CGX279" s="107"/>
      <c r="CGY279" s="107"/>
      <c r="CGZ279" s="107"/>
      <c r="CHA279" s="107"/>
      <c r="CHB279" s="107"/>
      <c r="CHC279" s="107"/>
      <c r="CHD279" s="107"/>
      <c r="CHE279" s="107"/>
      <c r="CHF279" s="107"/>
      <c r="CHG279" s="107"/>
      <c r="CHH279" s="107"/>
      <c r="CHI279" s="107"/>
      <c r="CHJ279" s="107"/>
      <c r="CHK279" s="107"/>
      <c r="CHL279" s="107"/>
      <c r="CHM279" s="107"/>
      <c r="CHN279" s="107"/>
      <c r="CHO279" s="107"/>
      <c r="CHP279" s="107"/>
      <c r="CHQ279" s="107"/>
      <c r="CHR279" s="107"/>
      <c r="CHS279" s="107"/>
      <c r="CHT279" s="107"/>
      <c r="CHU279" s="107"/>
      <c r="CHV279" s="107"/>
      <c r="CHW279" s="107"/>
      <c r="CHX279" s="107"/>
      <c r="CHY279" s="107"/>
      <c r="CHZ279" s="107"/>
      <c r="CIA279" s="107"/>
      <c r="CIB279" s="107"/>
      <c r="CIC279" s="107"/>
      <c r="CID279" s="107"/>
      <c r="CIE279" s="107"/>
      <c r="CIF279" s="107"/>
      <c r="CIG279" s="107"/>
      <c r="CIH279" s="107"/>
      <c r="CII279" s="107"/>
      <c r="CIJ279" s="107"/>
      <c r="CIK279" s="107"/>
      <c r="CIL279" s="107"/>
      <c r="CIM279" s="107"/>
      <c r="CIN279" s="107"/>
      <c r="CIO279" s="107"/>
      <c r="CIP279" s="107"/>
      <c r="CIQ279" s="107"/>
      <c r="CIR279" s="107"/>
      <c r="CIS279" s="107"/>
      <c r="CIT279" s="107"/>
      <c r="CIU279" s="107"/>
      <c r="CIV279" s="107"/>
      <c r="CIW279" s="107"/>
      <c r="CIX279" s="107"/>
      <c r="CIY279" s="107"/>
      <c r="CIZ279" s="107"/>
      <c r="CJA279" s="107"/>
      <c r="CJB279" s="107"/>
      <c r="CJC279" s="107"/>
      <c r="CJD279" s="107"/>
      <c r="CJE279" s="107"/>
      <c r="CJF279" s="107"/>
      <c r="CJG279" s="107"/>
      <c r="CJH279" s="107"/>
      <c r="CJI279" s="107"/>
      <c r="CJJ279" s="107"/>
      <c r="CJK279" s="107"/>
      <c r="CJL279" s="107"/>
      <c r="CJM279" s="107"/>
      <c r="CJN279" s="107"/>
      <c r="CJO279" s="107"/>
      <c r="CJP279" s="107"/>
      <c r="CJQ279" s="107"/>
      <c r="CJR279" s="107"/>
      <c r="CJS279" s="107"/>
      <c r="CJT279" s="107"/>
      <c r="CJU279" s="107"/>
      <c r="CJV279" s="107"/>
      <c r="CJW279" s="107"/>
      <c r="CJX279" s="107"/>
      <c r="CJY279" s="107"/>
      <c r="CJZ279" s="107"/>
      <c r="CKA279" s="107"/>
      <c r="CKB279" s="107"/>
      <c r="CKC279" s="107"/>
      <c r="CKD279" s="107"/>
      <c r="CKE279" s="107"/>
      <c r="CKF279" s="107"/>
      <c r="CKG279" s="107"/>
      <c r="CKH279" s="107"/>
      <c r="CKI279" s="107"/>
      <c r="CKJ279" s="107"/>
      <c r="CKK279" s="107"/>
      <c r="CKL279" s="107"/>
      <c r="CKM279" s="107"/>
      <c r="CKN279" s="107"/>
      <c r="CKO279" s="107"/>
      <c r="CKP279" s="107"/>
      <c r="CKQ279" s="107"/>
      <c r="CKR279" s="107"/>
      <c r="CKS279" s="107"/>
      <c r="CKT279" s="107"/>
      <c r="CKU279" s="107"/>
      <c r="CKV279" s="107"/>
      <c r="CKW279" s="107"/>
      <c r="CKX279" s="107"/>
      <c r="CKY279" s="107"/>
      <c r="CKZ279" s="107"/>
      <c r="CLA279" s="107"/>
      <c r="CLB279" s="107"/>
      <c r="CLC279" s="107"/>
      <c r="CLD279" s="107"/>
      <c r="CLE279" s="107"/>
      <c r="CLF279" s="107"/>
      <c r="CLG279" s="107"/>
      <c r="CLH279" s="107"/>
      <c r="CLI279" s="107"/>
      <c r="CLJ279" s="107"/>
      <c r="CLK279" s="107"/>
      <c r="CLL279" s="107"/>
      <c r="CLM279" s="107"/>
      <c r="CLN279" s="107"/>
      <c r="CLO279" s="107"/>
      <c r="CLP279" s="107"/>
      <c r="CLQ279" s="107"/>
      <c r="CLR279" s="107"/>
      <c r="CLS279" s="107"/>
      <c r="CLT279" s="107"/>
      <c r="CLU279" s="107"/>
      <c r="CLV279" s="107"/>
      <c r="CLW279" s="107"/>
      <c r="CLX279" s="107"/>
      <c r="CLY279" s="107"/>
      <c r="CLZ279" s="107"/>
      <c r="CMA279" s="107"/>
      <c r="CMB279" s="107"/>
      <c r="CMC279" s="107"/>
      <c r="CMD279" s="107"/>
      <c r="CME279" s="107"/>
      <c r="CMF279" s="107"/>
      <c r="CMG279" s="107"/>
      <c r="CMH279" s="107"/>
      <c r="CMI279" s="107"/>
      <c r="CMJ279" s="107"/>
      <c r="CMK279" s="107"/>
      <c r="CML279" s="107"/>
      <c r="CMM279" s="107"/>
      <c r="CMN279" s="107"/>
      <c r="CMO279" s="107"/>
      <c r="CMP279" s="107"/>
      <c r="CMQ279" s="107"/>
      <c r="CMR279" s="107"/>
      <c r="CMS279" s="107"/>
      <c r="CMT279" s="107"/>
      <c r="CMU279" s="107"/>
      <c r="CMV279" s="107"/>
      <c r="CMW279" s="107"/>
      <c r="CMX279" s="107"/>
      <c r="CMY279" s="107"/>
      <c r="CMZ279" s="107"/>
      <c r="CNA279" s="107"/>
      <c r="CNB279" s="107"/>
      <c r="CNC279" s="107"/>
      <c r="CND279" s="107"/>
      <c r="CNE279" s="107"/>
      <c r="CNF279" s="107"/>
      <c r="CNG279" s="107"/>
      <c r="CNH279" s="107"/>
      <c r="CNI279" s="107"/>
      <c r="CNJ279" s="107"/>
      <c r="CNK279" s="107"/>
      <c r="CNL279" s="107"/>
      <c r="CNM279" s="107"/>
      <c r="CNN279" s="107"/>
      <c r="CNO279" s="107"/>
      <c r="CNP279" s="107"/>
      <c r="CNQ279" s="107"/>
      <c r="CNR279" s="107"/>
      <c r="CNS279" s="107"/>
      <c r="CNT279" s="107"/>
      <c r="CNU279" s="107"/>
      <c r="CNV279" s="107"/>
      <c r="CNW279" s="107"/>
      <c r="CNX279" s="107"/>
      <c r="CNY279" s="107"/>
      <c r="CNZ279" s="107"/>
      <c r="COA279" s="107"/>
      <c r="COB279" s="107"/>
      <c r="COC279" s="107"/>
      <c r="COD279" s="107"/>
      <c r="COE279" s="107"/>
      <c r="COF279" s="107"/>
      <c r="COG279" s="107"/>
      <c r="COH279" s="107"/>
      <c r="COI279" s="107"/>
      <c r="COJ279" s="107"/>
      <c r="COK279" s="107"/>
      <c r="COL279" s="107"/>
      <c r="COM279" s="107"/>
      <c r="CON279" s="107"/>
      <c r="COO279" s="107"/>
      <c r="COP279" s="107"/>
      <c r="COQ279" s="107"/>
      <c r="COR279" s="107"/>
      <c r="COS279" s="107"/>
      <c r="COT279" s="107"/>
      <c r="COU279" s="107"/>
      <c r="COV279" s="107"/>
      <c r="COW279" s="107"/>
      <c r="COX279" s="107"/>
      <c r="COY279" s="107"/>
      <c r="COZ279" s="107"/>
      <c r="CPA279" s="107"/>
      <c r="CPB279" s="107"/>
      <c r="CPC279" s="107"/>
      <c r="CPD279" s="107"/>
      <c r="CPE279" s="107"/>
      <c r="CPF279" s="107"/>
      <c r="CPG279" s="107"/>
      <c r="CPH279" s="107"/>
      <c r="CPI279" s="107"/>
      <c r="CPJ279" s="107"/>
      <c r="CPK279" s="107"/>
      <c r="CPL279" s="107"/>
      <c r="CPM279" s="107"/>
      <c r="CPN279" s="107"/>
      <c r="CPO279" s="107"/>
      <c r="CPP279" s="107"/>
      <c r="CPQ279" s="107"/>
      <c r="CPR279" s="107"/>
      <c r="CPS279" s="107"/>
      <c r="CPT279" s="107"/>
      <c r="CPU279" s="107"/>
      <c r="CPV279" s="107"/>
      <c r="CPW279" s="107"/>
      <c r="CPX279" s="107"/>
      <c r="CPY279" s="107"/>
      <c r="CPZ279" s="107"/>
      <c r="CQA279" s="107"/>
      <c r="CQB279" s="107"/>
      <c r="CQC279" s="107"/>
      <c r="CQD279" s="107"/>
      <c r="CQE279" s="107"/>
      <c r="CQF279" s="107"/>
      <c r="CQG279" s="107"/>
      <c r="CQH279" s="107"/>
      <c r="CQI279" s="107"/>
      <c r="CQJ279" s="107"/>
      <c r="CQK279" s="107"/>
      <c r="CQL279" s="107"/>
      <c r="CQM279" s="107"/>
      <c r="CQN279" s="107"/>
      <c r="CQO279" s="107"/>
      <c r="CQP279" s="107"/>
      <c r="CQQ279" s="107"/>
      <c r="CQR279" s="107"/>
      <c r="CQS279" s="107"/>
      <c r="CQT279" s="107"/>
      <c r="CQU279" s="107"/>
      <c r="CQV279" s="107"/>
      <c r="CQW279" s="107"/>
      <c r="CQX279" s="107"/>
      <c r="CQY279" s="107"/>
      <c r="CQZ279" s="107"/>
      <c r="CRA279" s="107"/>
      <c r="CRB279" s="107"/>
      <c r="CRC279" s="107"/>
      <c r="CRD279" s="107"/>
      <c r="CRE279" s="107"/>
      <c r="CRF279" s="107"/>
      <c r="CRG279" s="107"/>
      <c r="CRH279" s="107"/>
      <c r="CRI279" s="107"/>
      <c r="CRJ279" s="107"/>
      <c r="CRK279" s="107"/>
      <c r="CRL279" s="107"/>
      <c r="CRM279" s="107"/>
      <c r="CRN279" s="107"/>
      <c r="CRO279" s="107"/>
      <c r="CRP279" s="107"/>
      <c r="CRQ279" s="107"/>
      <c r="CRR279" s="107"/>
      <c r="CRS279" s="107"/>
      <c r="CRT279" s="107"/>
      <c r="CRU279" s="107"/>
      <c r="CRV279" s="107"/>
      <c r="CRW279" s="107"/>
      <c r="CRX279" s="107"/>
      <c r="CRY279" s="107"/>
      <c r="CRZ279" s="107"/>
      <c r="CSA279" s="107"/>
      <c r="CSB279" s="107"/>
      <c r="CSC279" s="107"/>
      <c r="CSD279" s="107"/>
      <c r="CSE279" s="107"/>
      <c r="CSF279" s="107"/>
      <c r="CSG279" s="107"/>
      <c r="CSH279" s="107"/>
      <c r="CSI279" s="107"/>
      <c r="CSJ279" s="107"/>
      <c r="CSK279" s="107"/>
      <c r="CSL279" s="107"/>
      <c r="CSM279" s="107"/>
      <c r="CSN279" s="107"/>
      <c r="CSO279" s="107"/>
      <c r="CSP279" s="107"/>
      <c r="CSQ279" s="107"/>
      <c r="CSR279" s="107"/>
      <c r="CSS279" s="107"/>
      <c r="CST279" s="107"/>
      <c r="CSU279" s="107"/>
      <c r="CSV279" s="107"/>
      <c r="CSW279" s="107"/>
      <c r="CSX279" s="107"/>
      <c r="CSY279" s="107"/>
      <c r="CSZ279" s="107"/>
      <c r="CTA279" s="107"/>
      <c r="CTB279" s="107"/>
      <c r="CTC279" s="107"/>
      <c r="CTD279" s="107"/>
      <c r="CTE279" s="107"/>
      <c r="CTF279" s="107"/>
      <c r="CTG279" s="107"/>
      <c r="CTH279" s="107"/>
      <c r="CTI279" s="107"/>
      <c r="CTJ279" s="107"/>
      <c r="CTK279" s="107"/>
      <c r="CTL279" s="107"/>
      <c r="CTM279" s="107"/>
      <c r="CTN279" s="107"/>
      <c r="CTO279" s="107"/>
      <c r="CTP279" s="107"/>
      <c r="CTQ279" s="107"/>
      <c r="CTR279" s="107"/>
      <c r="CTS279" s="107"/>
      <c r="CTT279" s="107"/>
      <c r="CTU279" s="107"/>
      <c r="CTV279" s="107"/>
      <c r="CTW279" s="107"/>
      <c r="CTX279" s="107"/>
      <c r="CTY279" s="107"/>
      <c r="CTZ279" s="107"/>
      <c r="CUA279" s="107"/>
      <c r="CUB279" s="107"/>
      <c r="CUC279" s="107"/>
      <c r="CUD279" s="107"/>
      <c r="CUE279" s="107"/>
      <c r="CUF279" s="107"/>
      <c r="CUG279" s="107"/>
      <c r="CUH279" s="107"/>
      <c r="CUI279" s="107"/>
      <c r="CUJ279" s="107"/>
      <c r="CUK279" s="107"/>
      <c r="CUL279" s="107"/>
      <c r="CUM279" s="107"/>
      <c r="CUN279" s="107"/>
      <c r="CUO279" s="107"/>
      <c r="CUP279" s="107"/>
      <c r="CUQ279" s="107"/>
      <c r="CUR279" s="107"/>
      <c r="CUS279" s="107"/>
      <c r="CUT279" s="107"/>
      <c r="CUU279" s="107"/>
      <c r="CUV279" s="107"/>
      <c r="CUW279" s="107"/>
      <c r="CUX279" s="107"/>
      <c r="CUY279" s="107"/>
      <c r="CUZ279" s="107"/>
      <c r="CVA279" s="107"/>
      <c r="CVB279" s="107"/>
      <c r="CVC279" s="107"/>
      <c r="CVD279" s="107"/>
      <c r="CVE279" s="107"/>
      <c r="CVF279" s="107"/>
      <c r="CVG279" s="107"/>
      <c r="CVH279" s="107"/>
      <c r="CVI279" s="107"/>
      <c r="CVJ279" s="107"/>
      <c r="CVK279" s="107"/>
      <c r="CVL279" s="107"/>
      <c r="CVM279" s="107"/>
      <c r="CVN279" s="107"/>
      <c r="CVO279" s="107"/>
      <c r="CVP279" s="107"/>
      <c r="CVQ279" s="107"/>
      <c r="CVR279" s="107"/>
      <c r="CVS279" s="107"/>
      <c r="CVT279" s="107"/>
      <c r="CVU279" s="107"/>
      <c r="CVV279" s="107"/>
      <c r="CVW279" s="107"/>
      <c r="CVX279" s="107"/>
      <c r="CVY279" s="107"/>
      <c r="CVZ279" s="107"/>
      <c r="CWA279" s="107"/>
      <c r="CWB279" s="107"/>
      <c r="CWC279" s="107"/>
      <c r="CWD279" s="107"/>
      <c r="CWE279" s="107"/>
      <c r="CWF279" s="107"/>
      <c r="CWG279" s="107"/>
      <c r="CWH279" s="107"/>
      <c r="CWI279" s="107"/>
      <c r="CWJ279" s="107"/>
      <c r="CWK279" s="107"/>
      <c r="CWL279" s="107"/>
      <c r="CWM279" s="107"/>
      <c r="CWN279" s="107"/>
      <c r="CWO279" s="107"/>
      <c r="CWP279" s="107"/>
      <c r="CWQ279" s="107"/>
      <c r="CWR279" s="107"/>
      <c r="CWS279" s="107"/>
      <c r="CWT279" s="107"/>
      <c r="CWU279" s="107"/>
      <c r="CWV279" s="107"/>
      <c r="CWW279" s="107"/>
      <c r="CWX279" s="107"/>
      <c r="CWY279" s="107"/>
      <c r="CWZ279" s="107"/>
      <c r="CXA279" s="107"/>
      <c r="CXB279" s="107"/>
      <c r="CXC279" s="107"/>
      <c r="CXD279" s="107"/>
      <c r="CXE279" s="107"/>
      <c r="CXF279" s="107"/>
      <c r="CXG279" s="107"/>
      <c r="CXH279" s="107"/>
      <c r="CXI279" s="107"/>
      <c r="CXJ279" s="107"/>
      <c r="CXK279" s="107"/>
      <c r="CXL279" s="107"/>
      <c r="CXM279" s="107"/>
      <c r="CXN279" s="107"/>
      <c r="CXO279" s="107"/>
      <c r="CXP279" s="107"/>
      <c r="CXQ279" s="107"/>
      <c r="CXR279" s="107"/>
      <c r="CXS279" s="107"/>
      <c r="CXT279" s="107"/>
      <c r="CXU279" s="107"/>
      <c r="CXV279" s="107"/>
      <c r="CXW279" s="107"/>
      <c r="CXX279" s="107"/>
      <c r="CXY279" s="107"/>
      <c r="CXZ279" s="107"/>
      <c r="CYA279" s="107"/>
      <c r="CYB279" s="107"/>
      <c r="CYC279" s="107"/>
      <c r="CYD279" s="107"/>
      <c r="CYE279" s="107"/>
      <c r="CYF279" s="107"/>
      <c r="CYG279" s="107"/>
      <c r="CYH279" s="107"/>
      <c r="CYI279" s="107"/>
      <c r="CYJ279" s="107"/>
      <c r="CYK279" s="107"/>
      <c r="CYL279" s="107"/>
      <c r="CYM279" s="107"/>
      <c r="CYN279" s="107"/>
      <c r="CYO279" s="107"/>
      <c r="CYP279" s="107"/>
      <c r="CYQ279" s="107"/>
      <c r="CYR279" s="107"/>
      <c r="CYS279" s="107"/>
      <c r="CYT279" s="107"/>
      <c r="CYU279" s="107"/>
      <c r="CYV279" s="107"/>
      <c r="CYW279" s="107"/>
      <c r="CYX279" s="107"/>
      <c r="CYY279" s="107"/>
      <c r="CYZ279" s="107"/>
      <c r="CZA279" s="107"/>
      <c r="CZB279" s="107"/>
      <c r="CZC279" s="107"/>
      <c r="CZD279" s="107"/>
      <c r="CZE279" s="107"/>
      <c r="CZF279" s="107"/>
      <c r="CZG279" s="107"/>
      <c r="CZH279" s="107"/>
      <c r="CZI279" s="107"/>
      <c r="CZJ279" s="107"/>
      <c r="CZK279" s="107"/>
      <c r="CZL279" s="107"/>
      <c r="CZM279" s="107"/>
      <c r="CZN279" s="107"/>
      <c r="CZO279" s="107"/>
      <c r="CZP279" s="107"/>
      <c r="CZQ279" s="107"/>
      <c r="CZR279" s="107"/>
      <c r="CZS279" s="107"/>
      <c r="CZT279" s="107"/>
      <c r="CZU279" s="107"/>
      <c r="CZV279" s="107"/>
      <c r="CZW279" s="107"/>
      <c r="CZX279" s="107"/>
      <c r="CZY279" s="107"/>
      <c r="CZZ279" s="107"/>
      <c r="DAA279" s="107"/>
      <c r="DAB279" s="107"/>
      <c r="DAC279" s="107"/>
      <c r="DAD279" s="107"/>
      <c r="DAE279" s="107"/>
      <c r="DAF279" s="107"/>
      <c r="DAG279" s="107"/>
      <c r="DAH279" s="107"/>
      <c r="DAI279" s="107"/>
      <c r="DAJ279" s="107"/>
      <c r="DAK279" s="107"/>
      <c r="DAL279" s="107"/>
      <c r="DAM279" s="107"/>
      <c r="DAN279" s="107"/>
      <c r="DAO279" s="107"/>
      <c r="DAP279" s="107"/>
      <c r="DAQ279" s="107"/>
      <c r="DAR279" s="107"/>
      <c r="DAS279" s="107"/>
      <c r="DAT279" s="107"/>
      <c r="DAU279" s="107"/>
      <c r="DAV279" s="107"/>
      <c r="DAW279" s="107"/>
      <c r="DAX279" s="107"/>
      <c r="DAY279" s="107"/>
      <c r="DAZ279" s="107"/>
      <c r="DBA279" s="107"/>
      <c r="DBB279" s="107"/>
      <c r="DBC279" s="107"/>
      <c r="DBD279" s="107"/>
      <c r="DBE279" s="107"/>
      <c r="DBF279" s="107"/>
      <c r="DBG279" s="107"/>
      <c r="DBH279" s="107"/>
      <c r="DBI279" s="107"/>
      <c r="DBJ279" s="107"/>
      <c r="DBK279" s="107"/>
      <c r="DBL279" s="107"/>
      <c r="DBM279" s="107"/>
      <c r="DBN279" s="107"/>
      <c r="DBO279" s="107"/>
      <c r="DBP279" s="107"/>
      <c r="DBQ279" s="107"/>
      <c r="DBR279" s="107"/>
      <c r="DBS279" s="107"/>
      <c r="DBT279" s="107"/>
      <c r="DBU279" s="107"/>
      <c r="DBV279" s="107"/>
      <c r="DBW279" s="107"/>
      <c r="DBX279" s="107"/>
      <c r="DBY279" s="107"/>
      <c r="DBZ279" s="107"/>
      <c r="DCA279" s="107"/>
      <c r="DCB279" s="107"/>
      <c r="DCC279" s="107"/>
      <c r="DCD279" s="107"/>
      <c r="DCE279" s="107"/>
      <c r="DCF279" s="107"/>
      <c r="DCG279" s="107"/>
      <c r="DCH279" s="107"/>
      <c r="DCI279" s="107"/>
      <c r="DCJ279" s="107"/>
      <c r="DCK279" s="107"/>
      <c r="DCL279" s="107"/>
      <c r="DCM279" s="107"/>
      <c r="DCN279" s="107"/>
      <c r="DCO279" s="107"/>
      <c r="DCP279" s="107"/>
      <c r="DCQ279" s="107"/>
      <c r="DCR279" s="107"/>
      <c r="DCS279" s="107"/>
      <c r="DCT279" s="107"/>
      <c r="DCU279" s="107"/>
      <c r="DCV279" s="107"/>
      <c r="DCW279" s="107"/>
      <c r="DCX279" s="107"/>
      <c r="DCY279" s="107"/>
      <c r="DCZ279" s="107"/>
      <c r="DDA279" s="107"/>
      <c r="DDB279" s="107"/>
      <c r="DDC279" s="107"/>
      <c r="DDD279" s="107"/>
      <c r="DDE279" s="107"/>
      <c r="DDF279" s="107"/>
      <c r="DDG279" s="107"/>
      <c r="DDH279" s="107"/>
      <c r="DDI279" s="107"/>
      <c r="DDJ279" s="107"/>
      <c r="DDK279" s="107"/>
      <c r="DDL279" s="107"/>
      <c r="DDM279" s="107"/>
      <c r="DDN279" s="107"/>
      <c r="DDO279" s="107"/>
      <c r="DDP279" s="107"/>
      <c r="DDQ279" s="107"/>
      <c r="DDR279" s="107"/>
      <c r="DDS279" s="107"/>
      <c r="DDT279" s="107"/>
      <c r="DDU279" s="107"/>
      <c r="DDV279" s="107"/>
      <c r="DDW279" s="107"/>
      <c r="DDX279" s="107"/>
      <c r="DDY279" s="107"/>
      <c r="DDZ279" s="107"/>
      <c r="DEA279" s="107"/>
      <c r="DEB279" s="107"/>
      <c r="DEC279" s="107"/>
      <c r="DED279" s="107"/>
      <c r="DEE279" s="107"/>
      <c r="DEF279" s="107"/>
      <c r="DEG279" s="107"/>
      <c r="DEH279" s="107"/>
      <c r="DEI279" s="107"/>
      <c r="DEJ279" s="107"/>
      <c r="DEK279" s="107"/>
      <c r="DEL279" s="107"/>
      <c r="DEM279" s="107"/>
      <c r="DEN279" s="107"/>
      <c r="DEO279" s="107"/>
      <c r="DEP279" s="107"/>
      <c r="DEQ279" s="107"/>
      <c r="DER279" s="107"/>
      <c r="DES279" s="107"/>
      <c r="DET279" s="107"/>
      <c r="DEU279" s="107"/>
      <c r="DEV279" s="107"/>
      <c r="DEW279" s="107"/>
      <c r="DEX279" s="107"/>
      <c r="DEY279" s="107"/>
      <c r="DEZ279" s="107"/>
      <c r="DFA279" s="107"/>
      <c r="DFB279" s="107"/>
      <c r="DFC279" s="107"/>
      <c r="DFD279" s="107"/>
      <c r="DFE279" s="107"/>
      <c r="DFF279" s="107"/>
      <c r="DFG279" s="107"/>
      <c r="DFH279" s="107"/>
      <c r="DFI279" s="107"/>
      <c r="DFJ279" s="107"/>
      <c r="DFK279" s="107"/>
      <c r="DFL279" s="107"/>
      <c r="DFM279" s="107"/>
      <c r="DFN279" s="107"/>
      <c r="DFO279" s="107"/>
      <c r="DFP279" s="107"/>
      <c r="DFQ279" s="107"/>
      <c r="DFR279" s="107"/>
      <c r="DFS279" s="107"/>
      <c r="DFT279" s="107"/>
      <c r="DFU279" s="107"/>
      <c r="DFV279" s="107"/>
      <c r="DFW279" s="107"/>
      <c r="DFX279" s="107"/>
      <c r="DFY279" s="107"/>
      <c r="DFZ279" s="107"/>
      <c r="DGA279" s="107"/>
      <c r="DGB279" s="107"/>
      <c r="DGC279" s="107"/>
      <c r="DGD279" s="107"/>
      <c r="DGE279" s="107"/>
      <c r="DGF279" s="107"/>
      <c r="DGG279" s="107"/>
      <c r="DGH279" s="107"/>
      <c r="DGI279" s="107"/>
      <c r="DGJ279" s="107"/>
      <c r="DGK279" s="107"/>
      <c r="DGL279" s="107"/>
      <c r="DGM279" s="107"/>
      <c r="DGN279" s="107"/>
      <c r="DGO279" s="107"/>
      <c r="DGP279" s="107"/>
      <c r="DGQ279" s="107"/>
      <c r="DGR279" s="107"/>
      <c r="DGS279" s="107"/>
      <c r="DGT279" s="107"/>
      <c r="DGU279" s="107"/>
      <c r="DGV279" s="107"/>
      <c r="DGW279" s="107"/>
      <c r="DGX279" s="107"/>
      <c r="DGY279" s="107"/>
      <c r="DGZ279" s="107"/>
      <c r="DHA279" s="107"/>
      <c r="DHB279" s="107"/>
      <c r="DHC279" s="107"/>
      <c r="DHD279" s="107"/>
      <c r="DHE279" s="107"/>
      <c r="DHF279" s="107"/>
      <c r="DHG279" s="107"/>
      <c r="DHH279" s="107"/>
      <c r="DHI279" s="107"/>
      <c r="DHJ279" s="107"/>
      <c r="DHK279" s="107"/>
      <c r="DHL279" s="107"/>
      <c r="DHM279" s="107"/>
      <c r="DHN279" s="107"/>
      <c r="DHO279" s="107"/>
      <c r="DHP279" s="107"/>
      <c r="DHQ279" s="107"/>
      <c r="DHR279" s="107"/>
      <c r="DHS279" s="107"/>
      <c r="DHT279" s="107"/>
      <c r="DHU279" s="107"/>
      <c r="DHV279" s="107"/>
      <c r="DHW279" s="107"/>
      <c r="DHX279" s="107"/>
      <c r="DHY279" s="107"/>
      <c r="DHZ279" s="107"/>
      <c r="DIA279" s="107"/>
      <c r="DIB279" s="107"/>
      <c r="DIC279" s="107"/>
      <c r="DID279" s="107"/>
      <c r="DIE279" s="107"/>
      <c r="DIF279" s="107"/>
      <c r="DIG279" s="107"/>
      <c r="DIH279" s="107"/>
      <c r="DII279" s="107"/>
      <c r="DIJ279" s="107"/>
      <c r="DIK279" s="107"/>
      <c r="DIL279" s="107"/>
      <c r="DIM279" s="107"/>
      <c r="DIN279" s="107"/>
      <c r="DIO279" s="107"/>
      <c r="DIP279" s="107"/>
      <c r="DIQ279" s="107"/>
      <c r="DIR279" s="107"/>
      <c r="DIS279" s="107"/>
      <c r="DIT279" s="107"/>
      <c r="DIU279" s="107"/>
      <c r="DIV279" s="107"/>
      <c r="DIW279" s="107"/>
      <c r="DIX279" s="107"/>
      <c r="DIY279" s="107"/>
      <c r="DIZ279" s="107"/>
      <c r="DJA279" s="107"/>
      <c r="DJB279" s="107"/>
      <c r="DJC279" s="107"/>
      <c r="DJD279" s="107"/>
      <c r="DJE279" s="107"/>
      <c r="DJF279" s="107"/>
      <c r="DJG279" s="107"/>
      <c r="DJH279" s="107"/>
      <c r="DJI279" s="107"/>
      <c r="DJJ279" s="107"/>
      <c r="DJK279" s="107"/>
      <c r="DJL279" s="107"/>
      <c r="DJM279" s="107"/>
      <c r="DJN279" s="107"/>
      <c r="DJO279" s="107"/>
      <c r="DJP279" s="107"/>
      <c r="DJQ279" s="107"/>
      <c r="DJR279" s="107"/>
      <c r="DJS279" s="107"/>
      <c r="DJT279" s="107"/>
      <c r="DJU279" s="107"/>
      <c r="DJV279" s="107"/>
      <c r="DJW279" s="107"/>
      <c r="DJX279" s="107"/>
      <c r="DJY279" s="107"/>
      <c r="DJZ279" s="107"/>
      <c r="DKA279" s="107"/>
      <c r="DKB279" s="107"/>
      <c r="DKC279" s="107"/>
      <c r="DKD279" s="107"/>
      <c r="DKE279" s="107"/>
      <c r="DKF279" s="107"/>
      <c r="DKG279" s="107"/>
      <c r="DKH279" s="107"/>
      <c r="DKI279" s="107"/>
      <c r="DKJ279" s="107"/>
      <c r="DKK279" s="107"/>
      <c r="DKL279" s="107"/>
      <c r="DKM279" s="107"/>
      <c r="DKN279" s="107"/>
      <c r="DKO279" s="107"/>
      <c r="DKP279" s="107"/>
      <c r="DKQ279" s="107"/>
      <c r="DKR279" s="107"/>
      <c r="DKS279" s="107"/>
      <c r="DKT279" s="107"/>
      <c r="DKU279" s="107"/>
      <c r="DKV279" s="107"/>
      <c r="DKW279" s="107"/>
      <c r="DKX279" s="107"/>
      <c r="DKY279" s="107"/>
      <c r="DKZ279" s="107"/>
      <c r="DLA279" s="107"/>
      <c r="DLB279" s="107"/>
      <c r="DLC279" s="107"/>
      <c r="DLD279" s="107"/>
      <c r="DLE279" s="107"/>
      <c r="DLF279" s="107"/>
      <c r="DLG279" s="107"/>
      <c r="DLH279" s="107"/>
      <c r="DLI279" s="107"/>
      <c r="DLJ279" s="107"/>
      <c r="DLK279" s="107"/>
      <c r="DLL279" s="107"/>
      <c r="DLM279" s="107"/>
      <c r="DLN279" s="107"/>
      <c r="DLO279" s="107"/>
      <c r="DLP279" s="107"/>
      <c r="DLQ279" s="107"/>
      <c r="DLR279" s="107"/>
      <c r="DLS279" s="107"/>
      <c r="DLT279" s="107"/>
      <c r="DLU279" s="107"/>
      <c r="DLV279" s="107"/>
      <c r="DLW279" s="107"/>
      <c r="DLX279" s="107"/>
      <c r="DLY279" s="107"/>
      <c r="DLZ279" s="107"/>
      <c r="DMA279" s="107"/>
      <c r="DMB279" s="107"/>
      <c r="DMC279" s="107"/>
      <c r="DMD279" s="107"/>
      <c r="DME279" s="107"/>
      <c r="DMF279" s="107"/>
      <c r="DMG279" s="107"/>
      <c r="DMH279" s="107"/>
      <c r="DMI279" s="107"/>
      <c r="DMJ279" s="107"/>
      <c r="DMK279" s="107"/>
      <c r="DML279" s="107"/>
      <c r="DMM279" s="107"/>
      <c r="DMN279" s="107"/>
      <c r="DMO279" s="107"/>
      <c r="DMP279" s="107"/>
      <c r="DMQ279" s="107"/>
      <c r="DMR279" s="107"/>
      <c r="DMS279" s="107"/>
      <c r="DMT279" s="107"/>
      <c r="DMU279" s="107"/>
      <c r="DMV279" s="107"/>
      <c r="DMW279" s="107"/>
      <c r="DMX279" s="107"/>
      <c r="DMY279" s="107"/>
      <c r="DMZ279" s="107"/>
      <c r="DNA279" s="107"/>
      <c r="DNB279" s="107"/>
      <c r="DNC279" s="107"/>
      <c r="DND279" s="107"/>
      <c r="DNE279" s="107"/>
      <c r="DNF279" s="107"/>
      <c r="DNG279" s="107"/>
      <c r="DNH279" s="107"/>
      <c r="DNI279" s="107"/>
      <c r="DNJ279" s="107"/>
      <c r="DNK279" s="107"/>
      <c r="DNL279" s="107"/>
      <c r="DNM279" s="107"/>
      <c r="DNN279" s="107"/>
      <c r="DNO279" s="107"/>
      <c r="DNP279" s="107"/>
      <c r="DNQ279" s="107"/>
      <c r="DNR279" s="107"/>
      <c r="DNS279" s="107"/>
      <c r="DNT279" s="107"/>
      <c r="DNU279" s="107"/>
      <c r="DNV279" s="107"/>
      <c r="DNW279" s="107"/>
      <c r="DNX279" s="107"/>
      <c r="DNY279" s="107"/>
      <c r="DNZ279" s="107"/>
      <c r="DOA279" s="107"/>
      <c r="DOB279" s="107"/>
      <c r="DOC279" s="107"/>
      <c r="DOD279" s="107"/>
      <c r="DOE279" s="107"/>
      <c r="DOF279" s="107"/>
      <c r="DOG279" s="107"/>
      <c r="DOH279" s="107"/>
      <c r="DOI279" s="107"/>
      <c r="DOJ279" s="107"/>
      <c r="DOK279" s="107"/>
      <c r="DOL279" s="107"/>
      <c r="DOM279" s="107"/>
      <c r="DON279" s="107"/>
      <c r="DOO279" s="107"/>
      <c r="DOP279" s="107"/>
      <c r="DOQ279" s="107"/>
      <c r="DOR279" s="107"/>
      <c r="DOS279" s="107"/>
      <c r="DOT279" s="107"/>
      <c r="DOU279" s="107"/>
      <c r="DOV279" s="107"/>
      <c r="DOW279" s="107"/>
      <c r="DOX279" s="107"/>
      <c r="DOY279" s="107"/>
      <c r="DOZ279" s="107"/>
      <c r="DPA279" s="107"/>
      <c r="DPB279" s="107"/>
      <c r="DPC279" s="107"/>
      <c r="DPD279" s="107"/>
      <c r="DPE279" s="107"/>
      <c r="DPF279" s="107"/>
      <c r="DPG279" s="107"/>
      <c r="DPH279" s="107"/>
      <c r="DPI279" s="107"/>
      <c r="DPJ279" s="107"/>
      <c r="DPK279" s="107"/>
      <c r="DPL279" s="107"/>
      <c r="DPM279" s="107"/>
      <c r="DPN279" s="107"/>
      <c r="DPO279" s="107"/>
      <c r="DPP279" s="107"/>
      <c r="DPQ279" s="107"/>
      <c r="DPR279" s="107"/>
      <c r="DPS279" s="107"/>
      <c r="DPT279" s="107"/>
      <c r="DPU279" s="107"/>
      <c r="DPV279" s="107"/>
      <c r="DPW279" s="107"/>
      <c r="DPX279" s="107"/>
      <c r="DPY279" s="107"/>
      <c r="DPZ279" s="107"/>
      <c r="DQA279" s="107"/>
      <c r="DQB279" s="107"/>
      <c r="DQC279" s="107"/>
      <c r="DQD279" s="107"/>
      <c r="DQE279" s="107"/>
      <c r="DQF279" s="107"/>
      <c r="DQG279" s="107"/>
      <c r="DQH279" s="107"/>
      <c r="DQI279" s="107"/>
      <c r="DQJ279" s="107"/>
      <c r="DQK279" s="107"/>
      <c r="DQL279" s="107"/>
      <c r="DQM279" s="107"/>
      <c r="DQN279" s="107"/>
      <c r="DQO279" s="107"/>
      <c r="DQP279" s="107"/>
      <c r="DQQ279" s="107"/>
      <c r="DQR279" s="107"/>
      <c r="DQS279" s="107"/>
      <c r="DQT279" s="107"/>
      <c r="DQU279" s="107"/>
      <c r="DQV279" s="107"/>
      <c r="DQW279" s="107"/>
      <c r="DQX279" s="107"/>
      <c r="DQY279" s="107"/>
      <c r="DQZ279" s="107"/>
      <c r="DRA279" s="107"/>
      <c r="DRB279" s="107"/>
      <c r="DRC279" s="107"/>
      <c r="DRD279" s="107"/>
      <c r="DRE279" s="107"/>
      <c r="DRF279" s="107"/>
      <c r="DRG279" s="107"/>
      <c r="DRH279" s="107"/>
      <c r="DRI279" s="107"/>
      <c r="DRJ279" s="107"/>
      <c r="DRK279" s="107"/>
      <c r="DRL279" s="107"/>
      <c r="DRM279" s="107"/>
      <c r="DRN279" s="107"/>
      <c r="DRO279" s="107"/>
      <c r="DRP279" s="107"/>
      <c r="DRQ279" s="107"/>
      <c r="DRR279" s="107"/>
      <c r="DRS279" s="107"/>
      <c r="DRT279" s="107"/>
      <c r="DRU279" s="107"/>
      <c r="DRV279" s="107"/>
      <c r="DRW279" s="107"/>
      <c r="DRX279" s="107"/>
      <c r="DRY279" s="107"/>
      <c r="DRZ279" s="107"/>
      <c r="DSA279" s="107"/>
      <c r="DSB279" s="107"/>
      <c r="DSC279" s="107"/>
      <c r="DSD279" s="107"/>
      <c r="DSE279" s="107"/>
      <c r="DSF279" s="107"/>
      <c r="DSG279" s="107"/>
      <c r="DSH279" s="107"/>
      <c r="DSI279" s="107"/>
      <c r="DSJ279" s="107"/>
      <c r="DSK279" s="107"/>
      <c r="DSL279" s="107"/>
      <c r="DSM279" s="107"/>
      <c r="DSN279" s="107"/>
      <c r="DSO279" s="107"/>
      <c r="DSP279" s="107"/>
      <c r="DSQ279" s="107"/>
      <c r="DSR279" s="107"/>
      <c r="DSS279" s="107"/>
      <c r="DST279" s="107"/>
      <c r="DSU279" s="107"/>
      <c r="DSV279" s="107"/>
      <c r="DSW279" s="107"/>
      <c r="DSX279" s="107"/>
      <c r="DSY279" s="107"/>
      <c r="DSZ279" s="107"/>
      <c r="DTA279" s="107"/>
      <c r="DTB279" s="107"/>
      <c r="DTC279" s="107"/>
      <c r="DTD279" s="107"/>
      <c r="DTE279" s="107"/>
      <c r="DTF279" s="107"/>
      <c r="DTG279" s="107"/>
      <c r="DTH279" s="107"/>
      <c r="DTI279" s="107"/>
      <c r="DTJ279" s="107"/>
      <c r="DTK279" s="107"/>
      <c r="DTL279" s="107"/>
      <c r="DTM279" s="107"/>
      <c r="DTN279" s="107"/>
      <c r="DTO279" s="107"/>
      <c r="DTP279" s="107"/>
      <c r="DTQ279" s="107"/>
      <c r="DTR279" s="107"/>
      <c r="DTS279" s="107"/>
      <c r="DTT279" s="107"/>
      <c r="DTU279" s="107"/>
      <c r="DTV279" s="107"/>
      <c r="DTW279" s="107"/>
      <c r="DTX279" s="107"/>
      <c r="DTY279" s="107"/>
      <c r="DTZ279" s="107"/>
      <c r="DUA279" s="107"/>
      <c r="DUB279" s="107"/>
      <c r="DUC279" s="107"/>
      <c r="DUD279" s="107"/>
      <c r="DUE279" s="107"/>
      <c r="DUF279" s="107"/>
      <c r="DUG279" s="107"/>
      <c r="DUH279" s="107"/>
      <c r="DUI279" s="107"/>
      <c r="DUJ279" s="107"/>
      <c r="DUK279" s="107"/>
      <c r="DUL279" s="107"/>
      <c r="DUM279" s="107"/>
      <c r="DUN279" s="107"/>
      <c r="DUO279" s="107"/>
      <c r="DUP279" s="107"/>
      <c r="DUQ279" s="107"/>
      <c r="DUR279" s="107"/>
      <c r="DUS279" s="107"/>
      <c r="DUT279" s="107"/>
      <c r="DUU279" s="107"/>
      <c r="DUV279" s="107"/>
      <c r="DUW279" s="107"/>
      <c r="DUX279" s="107"/>
      <c r="DUY279" s="107"/>
      <c r="DUZ279" s="107"/>
      <c r="DVA279" s="107"/>
      <c r="DVB279" s="107"/>
      <c r="DVC279" s="107"/>
      <c r="DVD279" s="107"/>
      <c r="DVE279" s="107"/>
      <c r="DVF279" s="107"/>
      <c r="DVG279" s="107"/>
      <c r="DVH279" s="107"/>
      <c r="DVI279" s="107"/>
      <c r="DVJ279" s="107"/>
      <c r="DVK279" s="107"/>
      <c r="DVL279" s="107"/>
      <c r="DVM279" s="107"/>
      <c r="DVN279" s="107"/>
      <c r="DVO279" s="107"/>
      <c r="DVP279" s="107"/>
      <c r="DVQ279" s="107"/>
      <c r="DVR279" s="107"/>
      <c r="DVS279" s="107"/>
      <c r="DVT279" s="107"/>
      <c r="DVU279" s="107"/>
      <c r="DVV279" s="107"/>
      <c r="DVW279" s="107"/>
      <c r="DVX279" s="107"/>
      <c r="DVY279" s="107"/>
      <c r="DVZ279" s="107"/>
      <c r="DWA279" s="107"/>
      <c r="DWB279" s="107"/>
      <c r="DWC279" s="107"/>
      <c r="DWD279" s="107"/>
      <c r="DWE279" s="107"/>
      <c r="DWF279" s="107"/>
      <c r="DWG279" s="107"/>
      <c r="DWH279" s="107"/>
      <c r="DWI279" s="107"/>
      <c r="DWJ279" s="107"/>
      <c r="DWK279" s="107"/>
      <c r="DWL279" s="107"/>
      <c r="DWM279" s="107"/>
      <c r="DWN279" s="107"/>
      <c r="DWO279" s="107"/>
      <c r="DWP279" s="107"/>
      <c r="DWQ279" s="107"/>
      <c r="DWR279" s="107"/>
      <c r="DWS279" s="107"/>
      <c r="DWT279" s="107"/>
      <c r="DWU279" s="107"/>
      <c r="DWV279" s="107"/>
      <c r="DWW279" s="107"/>
      <c r="DWX279" s="107"/>
      <c r="DWY279" s="107"/>
      <c r="DWZ279" s="107"/>
      <c r="DXA279" s="107"/>
      <c r="DXB279" s="107"/>
      <c r="DXC279" s="107"/>
      <c r="DXD279" s="107"/>
      <c r="DXE279" s="107"/>
      <c r="DXF279" s="107"/>
      <c r="DXG279" s="107"/>
      <c r="DXH279" s="107"/>
      <c r="DXI279" s="107"/>
      <c r="DXJ279" s="107"/>
      <c r="DXK279" s="107"/>
      <c r="DXL279" s="107"/>
      <c r="DXM279" s="107"/>
      <c r="DXN279" s="107"/>
      <c r="DXO279" s="107"/>
      <c r="DXP279" s="107"/>
      <c r="DXQ279" s="107"/>
      <c r="DXR279" s="107"/>
      <c r="DXS279" s="107"/>
      <c r="DXT279" s="107"/>
      <c r="DXU279" s="107"/>
      <c r="DXV279" s="107"/>
      <c r="DXW279" s="107"/>
      <c r="DXX279" s="107"/>
      <c r="DXY279" s="107"/>
      <c r="DXZ279" s="107"/>
      <c r="DYA279" s="107"/>
      <c r="DYB279" s="107"/>
      <c r="DYC279" s="107"/>
      <c r="DYD279" s="107"/>
      <c r="DYE279" s="107"/>
      <c r="DYF279" s="107"/>
      <c r="DYG279" s="107"/>
      <c r="DYH279" s="107"/>
      <c r="DYI279" s="107"/>
      <c r="DYJ279" s="107"/>
      <c r="DYK279" s="107"/>
      <c r="DYL279" s="107"/>
      <c r="DYM279" s="107"/>
      <c r="DYN279" s="107"/>
      <c r="DYO279" s="107"/>
      <c r="DYP279" s="107"/>
      <c r="DYQ279" s="107"/>
      <c r="DYR279" s="107"/>
      <c r="DYS279" s="107"/>
      <c r="DYT279" s="107"/>
      <c r="DYU279" s="107"/>
      <c r="DYV279" s="107"/>
      <c r="DYW279" s="107"/>
      <c r="DYX279" s="107"/>
      <c r="DYY279" s="107"/>
      <c r="DYZ279" s="107"/>
      <c r="DZA279" s="107"/>
      <c r="DZB279" s="107"/>
      <c r="DZC279" s="107"/>
      <c r="DZD279" s="107"/>
      <c r="DZE279" s="107"/>
      <c r="DZF279" s="107"/>
      <c r="DZG279" s="107"/>
      <c r="DZH279" s="107"/>
      <c r="DZI279" s="107"/>
      <c r="DZJ279" s="107"/>
      <c r="DZK279" s="107"/>
      <c r="DZL279" s="107"/>
      <c r="DZM279" s="107"/>
      <c r="DZN279" s="107"/>
      <c r="DZO279" s="107"/>
      <c r="DZP279" s="107"/>
      <c r="DZQ279" s="107"/>
      <c r="DZR279" s="107"/>
      <c r="DZS279" s="107"/>
      <c r="DZT279" s="107"/>
      <c r="DZU279" s="107"/>
      <c r="DZV279" s="107"/>
      <c r="DZW279" s="107"/>
      <c r="DZX279" s="107"/>
      <c r="DZY279" s="107"/>
      <c r="DZZ279" s="107"/>
      <c r="EAA279" s="107"/>
      <c r="EAB279" s="107"/>
      <c r="EAC279" s="107"/>
      <c r="EAD279" s="107"/>
      <c r="EAE279" s="107"/>
      <c r="EAF279" s="107"/>
      <c r="EAG279" s="107"/>
      <c r="EAH279" s="107"/>
      <c r="EAI279" s="107"/>
      <c r="EAJ279" s="107"/>
      <c r="EAK279" s="107"/>
      <c r="EAL279" s="107"/>
      <c r="EAM279" s="107"/>
      <c r="EAN279" s="107"/>
      <c r="EAO279" s="107"/>
      <c r="EAP279" s="107"/>
      <c r="EAQ279" s="107"/>
      <c r="EAR279" s="107"/>
      <c r="EAS279" s="107"/>
      <c r="EAT279" s="107"/>
      <c r="EAU279" s="107"/>
      <c r="EAV279" s="107"/>
      <c r="EAW279" s="107"/>
      <c r="EAX279" s="107"/>
      <c r="EAY279" s="107"/>
      <c r="EAZ279" s="107"/>
      <c r="EBA279" s="107"/>
      <c r="EBB279" s="107"/>
      <c r="EBC279" s="107"/>
      <c r="EBD279" s="107"/>
      <c r="EBE279" s="107"/>
      <c r="EBF279" s="107"/>
      <c r="EBG279" s="107"/>
      <c r="EBH279" s="107"/>
      <c r="EBI279" s="107"/>
      <c r="EBJ279" s="107"/>
      <c r="EBK279" s="107"/>
      <c r="EBL279" s="107"/>
      <c r="EBM279" s="107"/>
      <c r="EBN279" s="107"/>
      <c r="EBO279" s="107"/>
      <c r="EBP279" s="107"/>
      <c r="EBQ279" s="107"/>
      <c r="EBR279" s="107"/>
      <c r="EBS279" s="107"/>
      <c r="EBT279" s="107"/>
      <c r="EBU279" s="107"/>
      <c r="EBV279" s="107"/>
      <c r="EBW279" s="107"/>
      <c r="EBX279" s="107"/>
      <c r="EBY279" s="107"/>
      <c r="EBZ279" s="107"/>
      <c r="ECA279" s="107"/>
      <c r="ECB279" s="107"/>
      <c r="ECC279" s="107"/>
      <c r="ECD279" s="107"/>
      <c r="ECE279" s="107"/>
      <c r="ECF279" s="107"/>
      <c r="ECG279" s="107"/>
      <c r="ECH279" s="107"/>
      <c r="ECI279" s="107"/>
      <c r="ECJ279" s="107"/>
      <c r="ECK279" s="107"/>
      <c r="ECL279" s="107"/>
      <c r="ECM279" s="107"/>
      <c r="ECN279" s="107"/>
      <c r="ECO279" s="107"/>
      <c r="ECP279" s="107"/>
      <c r="ECQ279" s="107"/>
      <c r="ECR279" s="107"/>
      <c r="ECS279" s="107"/>
      <c r="ECT279" s="107"/>
      <c r="ECU279" s="107"/>
      <c r="ECV279" s="107"/>
      <c r="ECW279" s="107"/>
      <c r="ECX279" s="107"/>
      <c r="ECY279" s="107"/>
      <c r="ECZ279" s="107"/>
      <c r="EDA279" s="107"/>
      <c r="EDB279" s="107"/>
      <c r="EDC279" s="107"/>
      <c r="EDD279" s="107"/>
      <c r="EDE279" s="107"/>
      <c r="EDF279" s="107"/>
      <c r="EDG279" s="107"/>
      <c r="EDH279" s="107"/>
      <c r="EDI279" s="107"/>
      <c r="EDJ279" s="107"/>
      <c r="EDK279" s="107"/>
      <c r="EDL279" s="107"/>
      <c r="EDM279" s="107"/>
      <c r="EDN279" s="107"/>
      <c r="EDO279" s="107"/>
      <c r="EDP279" s="107"/>
      <c r="EDQ279" s="107"/>
      <c r="EDR279" s="107"/>
      <c r="EDS279" s="107"/>
      <c r="EDT279" s="107"/>
      <c r="EDU279" s="107"/>
      <c r="EDV279" s="107"/>
      <c r="EDW279" s="107"/>
      <c r="EDX279" s="107"/>
      <c r="EDY279" s="107"/>
      <c r="EDZ279" s="107"/>
      <c r="EEA279" s="107"/>
      <c r="EEB279" s="107"/>
      <c r="EEC279" s="107"/>
      <c r="EED279" s="107"/>
      <c r="EEE279" s="107"/>
      <c r="EEF279" s="107"/>
      <c r="EEG279" s="107"/>
      <c r="EEH279" s="107"/>
      <c r="EEI279" s="107"/>
      <c r="EEJ279" s="107"/>
      <c r="EEK279" s="107"/>
      <c r="EEL279" s="107"/>
      <c r="EEM279" s="107"/>
      <c r="EEN279" s="107"/>
      <c r="EEO279" s="107"/>
      <c r="EEP279" s="107"/>
      <c r="EEQ279" s="107"/>
      <c r="EER279" s="107"/>
      <c r="EES279" s="107"/>
      <c r="EET279" s="107"/>
      <c r="EEU279" s="107"/>
      <c r="EEV279" s="107"/>
      <c r="EEW279" s="107"/>
      <c r="EEX279" s="107"/>
      <c r="EEY279" s="107"/>
      <c r="EEZ279" s="107"/>
      <c r="EFA279" s="107"/>
      <c r="EFB279" s="107"/>
      <c r="EFC279" s="107"/>
      <c r="EFD279" s="107"/>
      <c r="EFE279" s="107"/>
      <c r="EFF279" s="107"/>
      <c r="EFG279" s="107"/>
      <c r="EFH279" s="107"/>
      <c r="EFI279" s="107"/>
      <c r="EFJ279" s="107"/>
      <c r="EFK279" s="107"/>
      <c r="EFL279" s="107"/>
      <c r="EFM279" s="107"/>
      <c r="EFN279" s="107"/>
      <c r="EFO279" s="107"/>
      <c r="EFP279" s="107"/>
      <c r="EFQ279" s="107"/>
      <c r="EFR279" s="107"/>
      <c r="EFS279" s="107"/>
      <c r="EFT279" s="107"/>
      <c r="EFU279" s="107"/>
      <c r="EFV279" s="107"/>
      <c r="EFW279" s="107"/>
      <c r="EFX279" s="107"/>
      <c r="EFY279" s="107"/>
      <c r="EFZ279" s="107"/>
      <c r="EGA279" s="107"/>
      <c r="EGB279" s="107"/>
      <c r="EGC279" s="107"/>
      <c r="EGD279" s="107"/>
      <c r="EGE279" s="107"/>
      <c r="EGF279" s="107"/>
      <c r="EGG279" s="107"/>
      <c r="EGH279" s="107"/>
      <c r="EGI279" s="107"/>
      <c r="EGJ279" s="107"/>
      <c r="EGK279" s="107"/>
      <c r="EGL279" s="107"/>
      <c r="EGM279" s="107"/>
      <c r="EGN279" s="107"/>
      <c r="EGO279" s="107"/>
      <c r="EGP279" s="107"/>
      <c r="EGQ279" s="107"/>
      <c r="EGR279" s="107"/>
      <c r="EGS279" s="107"/>
      <c r="EGT279" s="107"/>
      <c r="EGU279" s="107"/>
      <c r="EGV279" s="107"/>
      <c r="EGW279" s="107"/>
      <c r="EGX279" s="107"/>
      <c r="EGY279" s="107"/>
      <c r="EGZ279" s="107"/>
      <c r="EHA279" s="107"/>
      <c r="EHB279" s="107"/>
      <c r="EHC279" s="107"/>
      <c r="EHD279" s="107"/>
      <c r="EHE279" s="107"/>
      <c r="EHF279" s="107"/>
      <c r="EHG279" s="107"/>
      <c r="EHH279" s="107"/>
      <c r="EHI279" s="107"/>
      <c r="EHJ279" s="107"/>
      <c r="EHK279" s="107"/>
      <c r="EHL279" s="107"/>
      <c r="EHM279" s="107"/>
      <c r="EHN279" s="107"/>
      <c r="EHO279" s="107"/>
      <c r="EHP279" s="107"/>
      <c r="EHQ279" s="107"/>
      <c r="EHR279" s="107"/>
      <c r="EHS279" s="107"/>
      <c r="EHT279" s="107"/>
      <c r="EHU279" s="107"/>
      <c r="EHV279" s="107"/>
      <c r="EHW279" s="107"/>
      <c r="EHX279" s="107"/>
      <c r="EHY279" s="107"/>
      <c r="EHZ279" s="107"/>
      <c r="EIA279" s="107"/>
      <c r="EIB279" s="107"/>
      <c r="EIC279" s="107"/>
      <c r="EID279" s="107"/>
      <c r="EIE279" s="107"/>
      <c r="EIF279" s="107"/>
      <c r="EIG279" s="107"/>
      <c r="EIH279" s="107"/>
      <c r="EII279" s="107"/>
      <c r="EIJ279" s="107"/>
      <c r="EIK279" s="107"/>
      <c r="EIL279" s="107"/>
      <c r="EIM279" s="107"/>
      <c r="EIN279" s="107"/>
      <c r="EIO279" s="107"/>
      <c r="EIP279" s="107"/>
      <c r="EIQ279" s="107"/>
      <c r="EIR279" s="107"/>
      <c r="EIS279" s="107"/>
      <c r="EIT279" s="107"/>
      <c r="EIU279" s="107"/>
      <c r="EIV279" s="107"/>
      <c r="EIW279" s="107"/>
      <c r="EIX279" s="107"/>
      <c r="EIY279" s="107"/>
      <c r="EIZ279" s="107"/>
      <c r="EJA279" s="107"/>
      <c r="EJB279" s="107"/>
      <c r="EJC279" s="107"/>
      <c r="EJD279" s="107"/>
      <c r="EJE279" s="107"/>
      <c r="EJF279" s="107"/>
      <c r="EJG279" s="107"/>
      <c r="EJH279" s="107"/>
      <c r="EJI279" s="107"/>
      <c r="EJJ279" s="107"/>
      <c r="EJK279" s="107"/>
      <c r="EJL279" s="107"/>
      <c r="EJM279" s="107"/>
      <c r="EJN279" s="107"/>
      <c r="EJO279" s="107"/>
      <c r="EJP279" s="107"/>
      <c r="EJQ279" s="107"/>
      <c r="EJR279" s="107"/>
      <c r="EJS279" s="107"/>
      <c r="EJT279" s="107"/>
      <c r="EJU279" s="107"/>
      <c r="EJV279" s="107"/>
      <c r="EJW279" s="107"/>
      <c r="EJX279" s="107"/>
      <c r="EJY279" s="107"/>
      <c r="EJZ279" s="107"/>
      <c r="EKA279" s="107"/>
      <c r="EKB279" s="107"/>
      <c r="EKC279" s="107"/>
      <c r="EKD279" s="107"/>
      <c r="EKE279" s="107"/>
      <c r="EKF279" s="107"/>
      <c r="EKG279" s="107"/>
      <c r="EKH279" s="107"/>
      <c r="EKI279" s="107"/>
      <c r="EKJ279" s="107"/>
      <c r="EKK279" s="107"/>
      <c r="EKL279" s="107"/>
      <c r="EKM279" s="107"/>
      <c r="EKN279" s="107"/>
      <c r="EKO279" s="107"/>
      <c r="EKP279" s="107"/>
      <c r="EKQ279" s="107"/>
      <c r="EKR279" s="107"/>
      <c r="EKS279" s="107"/>
      <c r="EKT279" s="107"/>
      <c r="EKU279" s="107"/>
      <c r="EKV279" s="107"/>
      <c r="EKW279" s="107"/>
      <c r="EKX279" s="107"/>
      <c r="EKY279" s="107"/>
      <c r="EKZ279" s="107"/>
      <c r="ELA279" s="107"/>
      <c r="ELB279" s="107"/>
      <c r="ELC279" s="107"/>
      <c r="ELD279" s="107"/>
      <c r="ELE279" s="107"/>
      <c r="ELF279" s="107"/>
      <c r="ELG279" s="107"/>
      <c r="ELH279" s="107"/>
      <c r="ELI279" s="107"/>
      <c r="ELJ279" s="107"/>
      <c r="ELK279" s="107"/>
      <c r="ELL279" s="107"/>
      <c r="ELM279" s="107"/>
      <c r="ELN279" s="107"/>
      <c r="ELO279" s="107"/>
      <c r="ELP279" s="107"/>
      <c r="ELQ279" s="107"/>
      <c r="ELR279" s="107"/>
      <c r="ELS279" s="107"/>
      <c r="ELT279" s="107"/>
      <c r="ELU279" s="107"/>
      <c r="ELV279" s="107"/>
      <c r="ELW279" s="107"/>
      <c r="ELX279" s="107"/>
      <c r="ELY279" s="107"/>
      <c r="ELZ279" s="107"/>
      <c r="EMA279" s="107"/>
      <c r="EMB279" s="107"/>
      <c r="EMC279" s="107"/>
      <c r="EMD279" s="107"/>
      <c r="EME279" s="107"/>
      <c r="EMF279" s="107"/>
      <c r="EMG279" s="107"/>
      <c r="EMH279" s="107"/>
      <c r="EMI279" s="107"/>
      <c r="EMJ279" s="107"/>
      <c r="EMK279" s="107"/>
      <c r="EML279" s="107"/>
      <c r="EMM279" s="107"/>
      <c r="EMN279" s="107"/>
      <c r="EMO279" s="107"/>
      <c r="EMP279" s="107"/>
      <c r="EMQ279" s="107"/>
      <c r="EMR279" s="107"/>
      <c r="EMS279" s="107"/>
      <c r="EMT279" s="107"/>
      <c r="EMU279" s="107"/>
      <c r="EMV279" s="107"/>
      <c r="EMW279" s="107"/>
      <c r="EMX279" s="107"/>
      <c r="EMY279" s="107"/>
      <c r="EMZ279" s="107"/>
      <c r="ENA279" s="107"/>
      <c r="ENB279" s="107"/>
      <c r="ENC279" s="107"/>
      <c r="END279" s="107"/>
      <c r="ENE279" s="107"/>
      <c r="ENF279" s="107"/>
      <c r="ENG279" s="107"/>
      <c r="ENH279" s="107"/>
      <c r="ENI279" s="107"/>
      <c r="ENJ279" s="107"/>
      <c r="ENK279" s="107"/>
      <c r="ENL279" s="107"/>
      <c r="ENM279" s="107"/>
      <c r="ENN279" s="107"/>
      <c r="ENO279" s="107"/>
      <c r="ENP279" s="107"/>
      <c r="ENQ279" s="107"/>
      <c r="ENR279" s="107"/>
      <c r="ENS279" s="107"/>
      <c r="ENT279" s="107"/>
      <c r="ENU279" s="107"/>
      <c r="ENV279" s="107"/>
      <c r="ENW279" s="107"/>
      <c r="ENX279" s="107"/>
      <c r="ENY279" s="107"/>
      <c r="ENZ279" s="107"/>
      <c r="EOA279" s="107"/>
      <c r="EOB279" s="107"/>
      <c r="EOC279" s="107"/>
      <c r="EOD279" s="107"/>
      <c r="EOE279" s="107"/>
      <c r="EOF279" s="107"/>
      <c r="EOG279" s="107"/>
      <c r="EOH279" s="107"/>
      <c r="EOI279" s="107"/>
      <c r="EOJ279" s="107"/>
      <c r="EOK279" s="107"/>
      <c r="EOL279" s="107"/>
      <c r="EOM279" s="107"/>
      <c r="EON279" s="107"/>
      <c r="EOO279" s="107"/>
      <c r="EOP279" s="107"/>
      <c r="EOQ279" s="107"/>
      <c r="EOR279" s="107"/>
      <c r="EOS279" s="107"/>
      <c r="EOT279" s="107"/>
      <c r="EOU279" s="107"/>
      <c r="EOV279" s="107"/>
      <c r="EOW279" s="107"/>
      <c r="EOX279" s="107"/>
      <c r="EOY279" s="107"/>
      <c r="EOZ279" s="107"/>
      <c r="EPA279" s="107"/>
      <c r="EPB279" s="107"/>
      <c r="EPC279" s="107"/>
      <c r="EPD279" s="107"/>
      <c r="EPE279" s="107"/>
      <c r="EPF279" s="107"/>
      <c r="EPG279" s="107"/>
      <c r="EPH279" s="107"/>
      <c r="EPI279" s="107"/>
      <c r="EPJ279" s="107"/>
      <c r="EPK279" s="107"/>
      <c r="EPL279" s="107"/>
      <c r="EPM279" s="107"/>
      <c r="EPN279" s="107"/>
      <c r="EPO279" s="107"/>
      <c r="EPP279" s="107"/>
      <c r="EPQ279" s="107"/>
      <c r="EPR279" s="107"/>
      <c r="EPS279" s="107"/>
      <c r="EPT279" s="107"/>
      <c r="EPU279" s="107"/>
      <c r="EPV279" s="107"/>
      <c r="EPW279" s="107"/>
      <c r="EPX279" s="107"/>
      <c r="EPY279" s="107"/>
      <c r="EPZ279" s="107"/>
      <c r="EQA279" s="107"/>
      <c r="EQB279" s="107"/>
      <c r="EQC279" s="107"/>
      <c r="EQD279" s="107"/>
      <c r="EQE279" s="107"/>
      <c r="EQF279" s="107"/>
      <c r="EQG279" s="107"/>
      <c r="EQH279" s="107"/>
      <c r="EQI279" s="107"/>
      <c r="EQJ279" s="107"/>
      <c r="EQK279" s="107"/>
      <c r="EQL279" s="107"/>
      <c r="EQM279" s="107"/>
      <c r="EQN279" s="107"/>
      <c r="EQO279" s="107"/>
      <c r="EQP279" s="107"/>
      <c r="EQQ279" s="107"/>
      <c r="EQR279" s="107"/>
      <c r="EQS279" s="107"/>
      <c r="EQT279" s="107"/>
      <c r="EQU279" s="107"/>
      <c r="EQV279" s="107"/>
      <c r="EQW279" s="107"/>
      <c r="EQX279" s="107"/>
      <c r="EQY279" s="107"/>
      <c r="EQZ279" s="107"/>
      <c r="ERA279" s="107"/>
      <c r="ERB279" s="107"/>
      <c r="ERC279" s="107"/>
      <c r="ERD279" s="107"/>
      <c r="ERE279" s="107"/>
      <c r="ERF279" s="107"/>
      <c r="ERG279" s="107"/>
      <c r="ERH279" s="107"/>
      <c r="ERI279" s="107"/>
      <c r="ERJ279" s="107"/>
      <c r="ERK279" s="107"/>
      <c r="ERL279" s="107"/>
      <c r="ERM279" s="107"/>
      <c r="ERN279" s="107"/>
      <c r="ERO279" s="107"/>
      <c r="ERP279" s="107"/>
      <c r="ERQ279" s="107"/>
      <c r="ERR279" s="107"/>
      <c r="ERS279" s="107"/>
      <c r="ERT279" s="107"/>
      <c r="ERU279" s="107"/>
      <c r="ERV279" s="107"/>
      <c r="ERW279" s="107"/>
      <c r="ERX279" s="107"/>
      <c r="ERY279" s="107"/>
      <c r="ERZ279" s="107"/>
      <c r="ESA279" s="107"/>
      <c r="ESB279" s="107"/>
      <c r="ESC279" s="107"/>
      <c r="ESD279" s="107"/>
      <c r="ESE279" s="107"/>
      <c r="ESF279" s="107"/>
      <c r="ESG279" s="107"/>
      <c r="ESH279" s="107"/>
      <c r="ESI279" s="107"/>
      <c r="ESJ279" s="107"/>
      <c r="ESK279" s="107"/>
      <c r="ESL279" s="107"/>
      <c r="ESM279" s="107"/>
      <c r="ESN279" s="107"/>
      <c r="ESO279" s="107"/>
      <c r="ESP279" s="107"/>
      <c r="ESQ279" s="107"/>
      <c r="ESR279" s="107"/>
      <c r="ESS279" s="107"/>
      <c r="EST279" s="107"/>
      <c r="ESU279" s="107"/>
      <c r="ESV279" s="107"/>
      <c r="ESW279" s="107"/>
      <c r="ESX279" s="107"/>
      <c r="ESY279" s="107"/>
      <c r="ESZ279" s="107"/>
      <c r="ETA279" s="107"/>
      <c r="ETB279" s="107"/>
      <c r="ETC279" s="107"/>
      <c r="ETD279" s="107"/>
      <c r="ETE279" s="107"/>
      <c r="ETF279" s="107"/>
      <c r="ETG279" s="107"/>
      <c r="ETH279" s="107"/>
      <c r="ETI279" s="107"/>
      <c r="ETJ279" s="107"/>
      <c r="ETK279" s="107"/>
      <c r="ETL279" s="107"/>
      <c r="ETM279" s="107"/>
      <c r="ETN279" s="107"/>
      <c r="ETO279" s="107"/>
      <c r="ETP279" s="107"/>
      <c r="ETQ279" s="107"/>
      <c r="ETR279" s="107"/>
      <c r="ETS279" s="107"/>
      <c r="ETT279" s="107"/>
      <c r="ETU279" s="107"/>
      <c r="ETV279" s="107"/>
      <c r="ETW279" s="107"/>
      <c r="ETX279" s="107"/>
      <c r="ETY279" s="107"/>
      <c r="ETZ279" s="107"/>
      <c r="EUA279" s="107"/>
      <c r="EUB279" s="107"/>
      <c r="EUC279" s="107"/>
      <c r="EUD279" s="107"/>
      <c r="EUE279" s="107"/>
      <c r="EUF279" s="107"/>
      <c r="EUG279" s="107"/>
      <c r="EUH279" s="107"/>
      <c r="EUI279" s="107"/>
      <c r="EUJ279" s="107"/>
      <c r="EUK279" s="107"/>
      <c r="EUL279" s="107"/>
      <c r="EUM279" s="107"/>
      <c r="EUN279" s="107"/>
      <c r="EUO279" s="107"/>
      <c r="EUP279" s="107"/>
      <c r="EUQ279" s="107"/>
      <c r="EUR279" s="107"/>
      <c r="EUS279" s="107"/>
      <c r="EUT279" s="107"/>
      <c r="EUU279" s="107"/>
      <c r="EUV279" s="107"/>
      <c r="EUW279" s="107"/>
      <c r="EUX279" s="107"/>
      <c r="EUY279" s="107"/>
      <c r="EUZ279" s="107"/>
      <c r="EVA279" s="107"/>
      <c r="EVB279" s="107"/>
      <c r="EVC279" s="107"/>
      <c r="EVD279" s="107"/>
      <c r="EVE279" s="107"/>
      <c r="EVF279" s="107"/>
      <c r="EVG279" s="107"/>
      <c r="EVH279" s="107"/>
      <c r="EVI279" s="107"/>
      <c r="EVJ279" s="107"/>
      <c r="EVK279" s="107"/>
      <c r="EVL279" s="107"/>
      <c r="EVM279" s="107"/>
      <c r="EVN279" s="107"/>
      <c r="EVO279" s="107"/>
      <c r="EVP279" s="107"/>
      <c r="EVQ279" s="107"/>
      <c r="EVR279" s="107"/>
      <c r="EVS279" s="107"/>
      <c r="EVT279" s="107"/>
      <c r="EVU279" s="107"/>
      <c r="EVV279" s="107"/>
      <c r="EVW279" s="107"/>
      <c r="EVX279" s="107"/>
      <c r="EVY279" s="107"/>
      <c r="EVZ279" s="107"/>
      <c r="EWA279" s="107"/>
      <c r="EWB279" s="107"/>
      <c r="EWC279" s="107"/>
      <c r="EWD279" s="107"/>
      <c r="EWE279" s="107"/>
      <c r="EWF279" s="107"/>
      <c r="EWG279" s="107"/>
      <c r="EWH279" s="107"/>
      <c r="EWI279" s="107"/>
      <c r="EWJ279" s="107"/>
      <c r="EWK279" s="107"/>
      <c r="EWL279" s="107"/>
      <c r="EWM279" s="107"/>
      <c r="EWN279" s="107"/>
      <c r="EWO279" s="107"/>
      <c r="EWP279" s="107"/>
      <c r="EWQ279" s="107"/>
      <c r="EWR279" s="107"/>
      <c r="EWS279" s="107"/>
      <c r="EWT279" s="107"/>
      <c r="EWU279" s="107"/>
      <c r="EWV279" s="107"/>
      <c r="EWW279" s="107"/>
      <c r="EWX279" s="107"/>
      <c r="EWY279" s="107"/>
      <c r="EWZ279" s="107"/>
      <c r="EXA279" s="107"/>
      <c r="EXB279" s="107"/>
      <c r="EXC279" s="107"/>
      <c r="EXD279" s="107"/>
      <c r="EXE279" s="107"/>
      <c r="EXF279" s="107"/>
      <c r="EXG279" s="107"/>
      <c r="EXH279" s="107"/>
      <c r="EXI279" s="107"/>
      <c r="EXJ279" s="107"/>
      <c r="EXK279" s="107"/>
      <c r="EXL279" s="107"/>
      <c r="EXM279" s="107"/>
      <c r="EXN279" s="107"/>
      <c r="EXO279" s="107"/>
      <c r="EXP279" s="107"/>
      <c r="EXQ279" s="107"/>
      <c r="EXR279" s="107"/>
      <c r="EXS279" s="107"/>
      <c r="EXT279" s="107"/>
      <c r="EXU279" s="107"/>
      <c r="EXV279" s="107"/>
      <c r="EXW279" s="107"/>
      <c r="EXX279" s="107"/>
      <c r="EXY279" s="107"/>
      <c r="EXZ279" s="107"/>
      <c r="EYA279" s="107"/>
      <c r="EYB279" s="107"/>
      <c r="EYC279" s="107"/>
      <c r="EYD279" s="107"/>
      <c r="EYE279" s="107"/>
      <c r="EYF279" s="107"/>
      <c r="EYG279" s="107"/>
      <c r="EYH279" s="107"/>
      <c r="EYI279" s="107"/>
      <c r="EYJ279" s="107"/>
      <c r="EYK279" s="107"/>
      <c r="EYL279" s="107"/>
      <c r="EYM279" s="107"/>
      <c r="EYN279" s="107"/>
      <c r="EYO279" s="107"/>
      <c r="EYP279" s="107"/>
      <c r="EYQ279" s="107"/>
      <c r="EYR279" s="107"/>
      <c r="EYS279" s="107"/>
      <c r="EYT279" s="107"/>
      <c r="EYU279" s="107"/>
      <c r="EYV279" s="107"/>
      <c r="EYW279" s="107"/>
      <c r="EYX279" s="107"/>
      <c r="EYY279" s="107"/>
      <c r="EYZ279" s="107"/>
      <c r="EZA279" s="107"/>
      <c r="EZB279" s="107"/>
      <c r="EZC279" s="107"/>
      <c r="EZD279" s="107"/>
      <c r="EZE279" s="107"/>
      <c r="EZF279" s="107"/>
      <c r="EZG279" s="107"/>
      <c r="EZH279" s="107"/>
      <c r="EZI279" s="107"/>
      <c r="EZJ279" s="107"/>
      <c r="EZK279" s="107"/>
      <c r="EZL279" s="107"/>
      <c r="EZM279" s="107"/>
      <c r="EZN279" s="107"/>
      <c r="EZO279" s="107"/>
      <c r="EZP279" s="107"/>
      <c r="EZQ279" s="107"/>
      <c r="EZR279" s="107"/>
      <c r="EZS279" s="107"/>
      <c r="EZT279" s="107"/>
      <c r="EZU279" s="107"/>
      <c r="EZV279" s="107"/>
      <c r="EZW279" s="107"/>
      <c r="EZX279" s="107"/>
      <c r="EZY279" s="107"/>
      <c r="EZZ279" s="107"/>
      <c r="FAA279" s="107"/>
      <c r="FAB279" s="107"/>
      <c r="FAC279" s="107"/>
      <c r="FAD279" s="107"/>
      <c r="FAE279" s="107"/>
      <c r="FAF279" s="107"/>
      <c r="FAG279" s="107"/>
      <c r="FAH279" s="107"/>
      <c r="FAI279" s="107"/>
      <c r="FAJ279" s="107"/>
      <c r="FAK279" s="107"/>
      <c r="FAL279" s="107"/>
      <c r="FAM279" s="107"/>
      <c r="FAN279" s="107"/>
      <c r="FAO279" s="107"/>
      <c r="FAP279" s="107"/>
      <c r="FAQ279" s="107"/>
      <c r="FAR279" s="107"/>
      <c r="FAS279" s="107"/>
      <c r="FAT279" s="107"/>
      <c r="FAU279" s="107"/>
      <c r="FAV279" s="107"/>
      <c r="FAW279" s="107"/>
      <c r="FAX279" s="107"/>
      <c r="FAY279" s="107"/>
      <c r="FAZ279" s="107"/>
      <c r="FBA279" s="107"/>
      <c r="FBB279" s="107"/>
      <c r="FBC279" s="107"/>
      <c r="FBD279" s="107"/>
      <c r="FBE279" s="107"/>
      <c r="FBF279" s="107"/>
      <c r="FBG279" s="107"/>
      <c r="FBH279" s="107"/>
      <c r="FBI279" s="107"/>
      <c r="FBJ279" s="107"/>
      <c r="FBK279" s="107"/>
      <c r="FBL279" s="107"/>
      <c r="FBM279" s="107"/>
      <c r="FBN279" s="107"/>
      <c r="FBO279" s="107"/>
      <c r="FBP279" s="107"/>
      <c r="FBQ279" s="107"/>
      <c r="FBR279" s="107"/>
      <c r="FBS279" s="107"/>
      <c r="FBT279" s="107"/>
      <c r="FBU279" s="107"/>
      <c r="FBV279" s="107"/>
      <c r="FBW279" s="107"/>
      <c r="FBX279" s="107"/>
      <c r="FBY279" s="107"/>
      <c r="FBZ279" s="107"/>
      <c r="FCA279" s="107"/>
      <c r="FCB279" s="107"/>
      <c r="FCC279" s="107"/>
      <c r="FCD279" s="107"/>
      <c r="FCE279" s="107"/>
      <c r="FCF279" s="107"/>
      <c r="FCG279" s="107"/>
      <c r="FCH279" s="107"/>
      <c r="FCI279" s="107"/>
      <c r="FCJ279" s="107"/>
      <c r="FCK279" s="107"/>
      <c r="FCL279" s="107"/>
      <c r="FCM279" s="107"/>
      <c r="FCN279" s="107"/>
      <c r="FCO279" s="107"/>
      <c r="FCP279" s="107"/>
      <c r="FCQ279" s="107"/>
      <c r="FCR279" s="107"/>
      <c r="FCS279" s="107"/>
      <c r="FCT279" s="107"/>
      <c r="FCU279" s="107"/>
      <c r="FCV279" s="107"/>
      <c r="FCW279" s="107"/>
      <c r="FCX279" s="107"/>
      <c r="FCY279" s="107"/>
      <c r="FCZ279" s="107"/>
      <c r="FDA279" s="107"/>
      <c r="FDB279" s="107"/>
      <c r="FDC279" s="107"/>
      <c r="FDD279" s="107"/>
      <c r="FDE279" s="107"/>
      <c r="FDF279" s="107"/>
      <c r="FDG279" s="107"/>
      <c r="FDH279" s="107"/>
      <c r="FDI279" s="107"/>
      <c r="FDJ279" s="107"/>
      <c r="FDK279" s="107"/>
      <c r="FDL279" s="107"/>
      <c r="FDM279" s="107"/>
      <c r="FDN279" s="107"/>
      <c r="FDO279" s="107"/>
      <c r="FDP279" s="107"/>
      <c r="FDQ279" s="107"/>
      <c r="FDR279" s="107"/>
      <c r="FDS279" s="107"/>
      <c r="FDT279" s="107"/>
      <c r="FDU279" s="107"/>
      <c r="FDV279" s="107"/>
      <c r="FDW279" s="107"/>
      <c r="FDX279" s="107"/>
      <c r="FDY279" s="107"/>
      <c r="FDZ279" s="107"/>
      <c r="FEA279" s="107"/>
      <c r="FEB279" s="107"/>
      <c r="FEC279" s="107"/>
      <c r="FED279" s="107"/>
      <c r="FEE279" s="107"/>
      <c r="FEF279" s="107"/>
      <c r="FEG279" s="107"/>
      <c r="FEH279" s="107"/>
      <c r="FEI279" s="107"/>
      <c r="FEJ279" s="107"/>
      <c r="FEK279" s="107"/>
      <c r="FEL279" s="107"/>
      <c r="FEM279" s="107"/>
      <c r="FEN279" s="107"/>
      <c r="FEO279" s="107"/>
      <c r="FEP279" s="107"/>
      <c r="FEQ279" s="107"/>
      <c r="FER279" s="107"/>
      <c r="FES279" s="107"/>
      <c r="FET279" s="107"/>
      <c r="FEU279" s="107"/>
      <c r="FEV279" s="107"/>
      <c r="FEW279" s="107"/>
      <c r="FEX279" s="107"/>
      <c r="FEY279" s="107"/>
      <c r="FEZ279" s="107"/>
      <c r="FFA279" s="107"/>
      <c r="FFB279" s="107"/>
      <c r="FFC279" s="107"/>
      <c r="FFD279" s="107"/>
      <c r="FFE279" s="107"/>
      <c r="FFF279" s="107"/>
      <c r="FFG279" s="107"/>
      <c r="FFH279" s="107"/>
      <c r="FFI279" s="107"/>
      <c r="FFJ279" s="107"/>
      <c r="FFK279" s="107"/>
      <c r="FFL279" s="107"/>
      <c r="FFM279" s="107"/>
      <c r="FFN279" s="107"/>
      <c r="FFO279" s="107"/>
      <c r="FFP279" s="107"/>
      <c r="FFQ279" s="107"/>
      <c r="FFR279" s="107"/>
      <c r="FFS279" s="107"/>
      <c r="FFT279" s="107"/>
      <c r="FFU279" s="107"/>
      <c r="FFV279" s="107"/>
      <c r="FFW279" s="107"/>
      <c r="FFX279" s="107"/>
      <c r="FFY279" s="107"/>
      <c r="FFZ279" s="107"/>
      <c r="FGA279" s="107"/>
      <c r="FGB279" s="107"/>
      <c r="FGC279" s="107"/>
      <c r="FGD279" s="107"/>
      <c r="FGE279" s="107"/>
      <c r="FGF279" s="107"/>
      <c r="FGG279" s="107"/>
      <c r="FGH279" s="107"/>
      <c r="FGI279" s="107"/>
      <c r="FGJ279" s="107"/>
      <c r="FGK279" s="107"/>
      <c r="FGL279" s="107"/>
      <c r="FGM279" s="107"/>
      <c r="FGN279" s="107"/>
      <c r="FGO279" s="107"/>
      <c r="FGP279" s="107"/>
      <c r="FGQ279" s="107"/>
      <c r="FGR279" s="107"/>
      <c r="FGS279" s="107"/>
      <c r="FGT279" s="107"/>
      <c r="FGU279" s="107"/>
      <c r="FGV279" s="107"/>
      <c r="FGW279" s="107"/>
      <c r="FGX279" s="107"/>
      <c r="FGY279" s="107"/>
      <c r="FGZ279" s="107"/>
      <c r="FHA279" s="107"/>
      <c r="FHB279" s="107"/>
      <c r="FHC279" s="107"/>
      <c r="FHD279" s="107"/>
      <c r="FHE279" s="107"/>
      <c r="FHF279" s="107"/>
      <c r="FHG279" s="107"/>
      <c r="FHH279" s="107"/>
      <c r="FHI279" s="107"/>
      <c r="FHJ279" s="107"/>
      <c r="FHK279" s="107"/>
      <c r="FHL279" s="107"/>
      <c r="FHM279" s="107"/>
      <c r="FHN279" s="107"/>
      <c r="FHO279" s="107"/>
      <c r="FHP279" s="107"/>
      <c r="FHQ279" s="107"/>
      <c r="FHR279" s="107"/>
      <c r="FHS279" s="107"/>
      <c r="FHT279" s="107"/>
      <c r="FHU279" s="107"/>
      <c r="FHV279" s="107"/>
      <c r="FHW279" s="107"/>
      <c r="FHX279" s="107"/>
      <c r="FHY279" s="107"/>
      <c r="FHZ279" s="107"/>
      <c r="FIA279" s="107"/>
      <c r="FIB279" s="107"/>
      <c r="FIC279" s="107"/>
      <c r="FID279" s="107"/>
      <c r="FIE279" s="107"/>
      <c r="FIF279" s="107"/>
      <c r="FIG279" s="107"/>
      <c r="FIH279" s="107"/>
      <c r="FII279" s="107"/>
      <c r="FIJ279" s="107"/>
      <c r="FIK279" s="107"/>
      <c r="FIL279" s="107"/>
      <c r="FIM279" s="107"/>
      <c r="FIN279" s="107"/>
      <c r="FIO279" s="107"/>
      <c r="FIP279" s="107"/>
      <c r="FIQ279" s="107"/>
      <c r="FIR279" s="107"/>
      <c r="FIS279" s="107"/>
      <c r="FIT279" s="107"/>
      <c r="FIU279" s="107"/>
      <c r="FIV279" s="107"/>
      <c r="FIW279" s="107"/>
      <c r="FIX279" s="107"/>
      <c r="FIY279" s="107"/>
      <c r="FIZ279" s="107"/>
      <c r="FJA279" s="107"/>
      <c r="FJB279" s="107"/>
      <c r="FJC279" s="107"/>
      <c r="FJD279" s="107"/>
      <c r="FJE279" s="107"/>
      <c r="FJF279" s="107"/>
      <c r="FJG279" s="107"/>
      <c r="FJH279" s="107"/>
      <c r="FJI279" s="107"/>
      <c r="FJJ279" s="107"/>
      <c r="FJK279" s="107"/>
      <c r="FJL279" s="107"/>
      <c r="FJM279" s="107"/>
      <c r="FJN279" s="107"/>
      <c r="FJO279" s="107"/>
      <c r="FJP279" s="107"/>
      <c r="FJQ279" s="107"/>
      <c r="FJR279" s="107"/>
      <c r="FJS279" s="107"/>
      <c r="FJT279" s="107"/>
      <c r="FJU279" s="107"/>
      <c r="FJV279" s="107"/>
      <c r="FJW279" s="107"/>
      <c r="FJX279" s="107"/>
      <c r="FJY279" s="107"/>
      <c r="FJZ279" s="107"/>
      <c r="FKA279" s="107"/>
      <c r="FKB279" s="107"/>
      <c r="FKC279" s="107"/>
      <c r="FKD279" s="107"/>
      <c r="FKE279" s="107"/>
      <c r="FKF279" s="107"/>
      <c r="FKG279" s="107"/>
      <c r="FKH279" s="107"/>
      <c r="FKI279" s="107"/>
      <c r="FKJ279" s="107"/>
      <c r="FKK279" s="107"/>
      <c r="FKL279" s="107"/>
      <c r="FKM279" s="107"/>
      <c r="FKN279" s="107"/>
      <c r="FKO279" s="107"/>
      <c r="FKP279" s="107"/>
      <c r="FKQ279" s="107"/>
      <c r="FKR279" s="107"/>
      <c r="FKS279" s="107"/>
      <c r="FKT279" s="107"/>
      <c r="FKU279" s="107"/>
      <c r="FKV279" s="107"/>
      <c r="FKW279" s="107"/>
      <c r="FKX279" s="107"/>
      <c r="FKY279" s="107"/>
      <c r="FKZ279" s="107"/>
      <c r="FLA279" s="107"/>
      <c r="FLB279" s="107"/>
      <c r="FLC279" s="107"/>
      <c r="FLD279" s="107"/>
      <c r="FLE279" s="107"/>
      <c r="FLF279" s="107"/>
      <c r="FLG279" s="107"/>
      <c r="FLH279" s="107"/>
      <c r="FLI279" s="107"/>
      <c r="FLJ279" s="107"/>
      <c r="FLK279" s="107"/>
      <c r="FLL279" s="107"/>
      <c r="FLM279" s="107"/>
      <c r="FLN279" s="107"/>
      <c r="FLO279" s="107"/>
      <c r="FLP279" s="107"/>
      <c r="FLQ279" s="107"/>
      <c r="FLR279" s="107"/>
      <c r="FLS279" s="107"/>
      <c r="FLT279" s="107"/>
      <c r="FLU279" s="107"/>
      <c r="FLV279" s="107"/>
      <c r="FLW279" s="107"/>
      <c r="FLX279" s="107"/>
      <c r="FLY279" s="107"/>
      <c r="FLZ279" s="107"/>
      <c r="FMA279" s="107"/>
      <c r="FMB279" s="107"/>
      <c r="FMC279" s="107"/>
      <c r="FMD279" s="107"/>
      <c r="FME279" s="107"/>
      <c r="FMF279" s="107"/>
      <c r="FMG279" s="107"/>
      <c r="FMH279" s="107"/>
      <c r="FMI279" s="107"/>
      <c r="FMJ279" s="107"/>
      <c r="FMK279" s="107"/>
      <c r="FML279" s="107"/>
      <c r="FMM279" s="107"/>
      <c r="FMN279" s="107"/>
      <c r="FMO279" s="107"/>
      <c r="FMP279" s="107"/>
      <c r="FMQ279" s="107"/>
      <c r="FMR279" s="107"/>
      <c r="FMS279" s="107"/>
      <c r="FMT279" s="107"/>
      <c r="FMU279" s="107"/>
      <c r="FMV279" s="107"/>
      <c r="FMW279" s="107"/>
      <c r="FMX279" s="107"/>
      <c r="FMY279" s="107"/>
      <c r="FMZ279" s="107"/>
      <c r="FNA279" s="107"/>
      <c r="FNB279" s="107"/>
      <c r="FNC279" s="107"/>
      <c r="FND279" s="107"/>
      <c r="FNE279" s="107"/>
      <c r="FNF279" s="107"/>
      <c r="FNG279" s="107"/>
      <c r="FNH279" s="107"/>
      <c r="FNI279" s="107"/>
      <c r="FNJ279" s="107"/>
      <c r="FNK279" s="107"/>
      <c r="FNL279" s="107"/>
      <c r="FNM279" s="107"/>
      <c r="FNN279" s="107"/>
      <c r="FNO279" s="107"/>
      <c r="FNP279" s="107"/>
      <c r="FNQ279" s="107"/>
      <c r="FNR279" s="107"/>
      <c r="FNS279" s="107"/>
      <c r="FNT279" s="107"/>
      <c r="FNU279" s="107"/>
      <c r="FNV279" s="107"/>
      <c r="FNW279" s="107"/>
      <c r="FNX279" s="107"/>
      <c r="FNY279" s="107"/>
      <c r="FNZ279" s="107"/>
      <c r="FOA279" s="107"/>
      <c r="FOB279" s="107"/>
      <c r="FOC279" s="107"/>
      <c r="FOD279" s="107"/>
      <c r="FOE279" s="107"/>
      <c r="FOF279" s="107"/>
      <c r="FOG279" s="107"/>
      <c r="FOH279" s="107"/>
      <c r="FOI279" s="107"/>
      <c r="FOJ279" s="107"/>
      <c r="FOK279" s="107"/>
      <c r="FOL279" s="107"/>
      <c r="FOM279" s="107"/>
      <c r="FON279" s="107"/>
      <c r="FOO279" s="107"/>
      <c r="FOP279" s="107"/>
      <c r="FOQ279" s="107"/>
      <c r="FOR279" s="107"/>
      <c r="FOS279" s="107"/>
      <c r="FOT279" s="107"/>
      <c r="FOU279" s="107"/>
      <c r="FOV279" s="107"/>
      <c r="FOW279" s="107"/>
      <c r="FOX279" s="107"/>
      <c r="FOY279" s="107"/>
      <c r="FOZ279" s="107"/>
      <c r="FPA279" s="107"/>
      <c r="FPB279" s="107"/>
      <c r="FPC279" s="107"/>
      <c r="FPD279" s="107"/>
      <c r="FPE279" s="107"/>
      <c r="FPF279" s="107"/>
      <c r="FPG279" s="107"/>
      <c r="FPH279" s="107"/>
      <c r="FPI279" s="107"/>
      <c r="FPJ279" s="107"/>
      <c r="FPK279" s="107"/>
      <c r="FPL279" s="107"/>
      <c r="FPM279" s="107"/>
      <c r="FPN279" s="107"/>
      <c r="FPO279" s="107"/>
      <c r="FPP279" s="107"/>
      <c r="FPQ279" s="107"/>
      <c r="FPR279" s="107"/>
      <c r="FPS279" s="107"/>
      <c r="FPT279" s="107"/>
      <c r="FPU279" s="107"/>
      <c r="FPV279" s="107"/>
      <c r="FPW279" s="107"/>
      <c r="FPX279" s="107"/>
      <c r="FPY279" s="107"/>
      <c r="FPZ279" s="107"/>
      <c r="FQA279" s="107"/>
      <c r="FQB279" s="107"/>
      <c r="FQC279" s="107"/>
      <c r="FQD279" s="107"/>
      <c r="FQE279" s="107"/>
      <c r="FQF279" s="107"/>
      <c r="FQG279" s="107"/>
      <c r="FQH279" s="107"/>
      <c r="FQI279" s="107"/>
      <c r="FQJ279" s="107"/>
      <c r="FQK279" s="107"/>
      <c r="FQL279" s="107"/>
      <c r="FQM279" s="107"/>
      <c r="FQN279" s="107"/>
      <c r="FQO279" s="107"/>
      <c r="FQP279" s="107"/>
      <c r="FQQ279" s="107"/>
      <c r="FQR279" s="107"/>
      <c r="FQS279" s="107"/>
      <c r="FQT279" s="107"/>
      <c r="FQU279" s="107"/>
      <c r="FQV279" s="107"/>
      <c r="FQW279" s="107"/>
      <c r="FQX279" s="107"/>
      <c r="FQY279" s="107"/>
      <c r="FQZ279" s="107"/>
      <c r="FRA279" s="107"/>
      <c r="FRB279" s="107"/>
      <c r="FRC279" s="107"/>
      <c r="FRD279" s="107"/>
      <c r="FRE279" s="107"/>
      <c r="FRF279" s="107"/>
      <c r="FRG279" s="107"/>
      <c r="FRH279" s="107"/>
      <c r="FRI279" s="107"/>
      <c r="FRJ279" s="107"/>
      <c r="FRK279" s="107"/>
      <c r="FRL279" s="107"/>
      <c r="FRM279" s="107"/>
      <c r="FRN279" s="107"/>
      <c r="FRO279" s="107"/>
      <c r="FRP279" s="107"/>
      <c r="FRQ279" s="107"/>
      <c r="FRR279" s="107"/>
      <c r="FRS279" s="107"/>
      <c r="FRT279" s="107"/>
      <c r="FRU279" s="107"/>
      <c r="FRV279" s="107"/>
      <c r="FRW279" s="107"/>
      <c r="FRX279" s="107"/>
      <c r="FRY279" s="107"/>
      <c r="FRZ279" s="107"/>
      <c r="FSA279" s="107"/>
      <c r="FSB279" s="107"/>
      <c r="FSC279" s="107"/>
      <c r="FSD279" s="107"/>
      <c r="FSE279" s="107"/>
      <c r="FSF279" s="107"/>
      <c r="FSG279" s="107"/>
      <c r="FSH279" s="107"/>
      <c r="FSI279" s="107"/>
      <c r="FSJ279" s="107"/>
      <c r="FSK279" s="107"/>
      <c r="FSL279" s="107"/>
      <c r="FSM279" s="107"/>
      <c r="FSN279" s="107"/>
      <c r="FSO279" s="107"/>
      <c r="FSP279" s="107"/>
      <c r="FSQ279" s="107"/>
      <c r="FSR279" s="107"/>
      <c r="FSS279" s="107"/>
      <c r="FST279" s="107"/>
      <c r="FSU279" s="107"/>
      <c r="FSV279" s="107"/>
      <c r="FSW279" s="107"/>
      <c r="FSX279" s="107"/>
      <c r="FSY279" s="107"/>
      <c r="FSZ279" s="107"/>
      <c r="FTA279" s="107"/>
      <c r="FTB279" s="107"/>
      <c r="FTC279" s="107"/>
      <c r="FTD279" s="107"/>
      <c r="FTE279" s="107"/>
      <c r="FTF279" s="107"/>
      <c r="FTG279" s="107"/>
      <c r="FTH279" s="107"/>
      <c r="FTI279" s="107"/>
      <c r="FTJ279" s="107"/>
      <c r="FTK279" s="107"/>
      <c r="FTL279" s="107"/>
      <c r="FTM279" s="107"/>
      <c r="FTN279" s="107"/>
      <c r="FTO279" s="107"/>
      <c r="FTP279" s="107"/>
      <c r="FTQ279" s="107"/>
      <c r="FTR279" s="107"/>
      <c r="FTS279" s="107"/>
      <c r="FTT279" s="107"/>
      <c r="FTU279" s="107"/>
      <c r="FTV279" s="107"/>
      <c r="FTW279" s="107"/>
      <c r="FTX279" s="107"/>
      <c r="FTY279" s="107"/>
      <c r="FTZ279" s="107"/>
      <c r="FUA279" s="107"/>
      <c r="FUB279" s="107"/>
      <c r="FUC279" s="107"/>
      <c r="FUD279" s="107"/>
      <c r="FUE279" s="107"/>
      <c r="FUF279" s="107"/>
      <c r="FUG279" s="107"/>
      <c r="FUH279" s="107"/>
      <c r="FUI279" s="107"/>
      <c r="FUJ279" s="107"/>
      <c r="FUK279" s="107"/>
      <c r="FUL279" s="107"/>
      <c r="FUM279" s="107"/>
      <c r="FUN279" s="107"/>
      <c r="FUO279" s="107"/>
      <c r="FUP279" s="107"/>
      <c r="FUQ279" s="107"/>
      <c r="FUR279" s="107"/>
      <c r="FUS279" s="107"/>
      <c r="FUT279" s="107"/>
      <c r="FUU279" s="107"/>
      <c r="FUV279" s="107"/>
      <c r="FUW279" s="107"/>
      <c r="FUX279" s="107"/>
      <c r="FUY279" s="107"/>
      <c r="FUZ279" s="107"/>
      <c r="FVA279" s="107"/>
      <c r="FVB279" s="107"/>
      <c r="FVC279" s="107"/>
      <c r="FVD279" s="107"/>
      <c r="FVE279" s="107"/>
      <c r="FVF279" s="107"/>
      <c r="FVG279" s="107"/>
      <c r="FVH279" s="107"/>
      <c r="FVI279" s="107"/>
      <c r="FVJ279" s="107"/>
      <c r="FVK279" s="107"/>
      <c r="FVL279" s="107"/>
      <c r="FVM279" s="107"/>
      <c r="FVN279" s="107"/>
      <c r="FVO279" s="107"/>
      <c r="FVP279" s="107"/>
      <c r="FVQ279" s="107"/>
      <c r="FVR279" s="107"/>
      <c r="FVS279" s="107"/>
      <c r="FVT279" s="107"/>
      <c r="FVU279" s="107"/>
      <c r="FVV279" s="107"/>
      <c r="FVW279" s="107"/>
      <c r="FVX279" s="107"/>
      <c r="FVY279" s="107"/>
      <c r="FVZ279" s="107"/>
      <c r="FWA279" s="107"/>
      <c r="FWB279" s="107"/>
      <c r="FWC279" s="107"/>
      <c r="FWD279" s="107"/>
      <c r="FWE279" s="107"/>
      <c r="FWF279" s="107"/>
      <c r="FWG279" s="107"/>
      <c r="FWH279" s="107"/>
      <c r="FWI279" s="107"/>
      <c r="FWJ279" s="107"/>
      <c r="FWK279" s="107"/>
      <c r="FWL279" s="107"/>
      <c r="FWM279" s="107"/>
      <c r="FWN279" s="107"/>
      <c r="FWO279" s="107"/>
      <c r="FWP279" s="107"/>
      <c r="FWQ279" s="107"/>
      <c r="FWR279" s="107"/>
      <c r="FWS279" s="107"/>
      <c r="FWT279" s="107"/>
      <c r="FWU279" s="107"/>
      <c r="FWV279" s="107"/>
      <c r="FWW279" s="107"/>
      <c r="FWX279" s="107"/>
      <c r="FWY279" s="107"/>
      <c r="FWZ279" s="107"/>
      <c r="FXA279" s="107"/>
      <c r="FXB279" s="107"/>
      <c r="FXC279" s="107"/>
      <c r="FXD279" s="107"/>
      <c r="FXE279" s="107"/>
      <c r="FXF279" s="107"/>
      <c r="FXG279" s="107"/>
      <c r="FXH279" s="107"/>
      <c r="FXI279" s="107"/>
      <c r="FXJ279" s="107"/>
      <c r="FXK279" s="107"/>
      <c r="FXL279" s="107"/>
      <c r="FXM279" s="107"/>
      <c r="FXN279" s="107"/>
      <c r="FXO279" s="107"/>
      <c r="FXP279" s="107"/>
      <c r="FXQ279" s="107"/>
      <c r="FXR279" s="107"/>
      <c r="FXS279" s="107"/>
      <c r="FXT279" s="107"/>
      <c r="FXU279" s="107"/>
      <c r="FXV279" s="107"/>
      <c r="FXW279" s="107"/>
      <c r="FXX279" s="107"/>
      <c r="FXY279" s="107"/>
      <c r="FXZ279" s="107"/>
      <c r="FYA279" s="107"/>
      <c r="FYB279" s="107"/>
      <c r="FYC279" s="107"/>
      <c r="FYD279" s="107"/>
      <c r="FYE279" s="107"/>
      <c r="FYF279" s="107"/>
      <c r="FYG279" s="107"/>
      <c r="FYH279" s="107"/>
      <c r="FYI279" s="107"/>
      <c r="FYJ279" s="107"/>
      <c r="FYK279" s="107"/>
      <c r="FYL279" s="107"/>
      <c r="FYM279" s="107"/>
      <c r="FYN279" s="107"/>
      <c r="FYO279" s="107"/>
      <c r="FYP279" s="107"/>
      <c r="FYQ279" s="107"/>
      <c r="FYR279" s="107"/>
      <c r="FYS279" s="107"/>
      <c r="FYT279" s="107"/>
      <c r="FYU279" s="107"/>
      <c r="FYV279" s="107"/>
      <c r="FYW279" s="107"/>
      <c r="FYX279" s="107"/>
      <c r="FYY279" s="107"/>
      <c r="FYZ279" s="107"/>
      <c r="FZA279" s="107"/>
      <c r="FZB279" s="107"/>
      <c r="FZC279" s="107"/>
      <c r="FZD279" s="107"/>
      <c r="FZE279" s="107"/>
      <c r="FZF279" s="107"/>
      <c r="FZG279" s="107"/>
      <c r="FZH279" s="107"/>
      <c r="FZI279" s="107"/>
      <c r="FZJ279" s="107"/>
      <c r="FZK279" s="107"/>
      <c r="FZL279" s="107"/>
      <c r="FZM279" s="107"/>
      <c r="FZN279" s="107"/>
      <c r="FZO279" s="107"/>
      <c r="FZP279" s="107"/>
      <c r="FZQ279" s="107"/>
      <c r="FZR279" s="107"/>
      <c r="FZS279" s="107"/>
      <c r="FZT279" s="107"/>
      <c r="FZU279" s="107"/>
      <c r="FZV279" s="107"/>
      <c r="FZW279" s="107"/>
      <c r="FZX279" s="107"/>
      <c r="FZY279" s="107"/>
      <c r="FZZ279" s="107"/>
      <c r="GAA279" s="107"/>
      <c r="GAB279" s="107"/>
      <c r="GAC279" s="107"/>
      <c r="GAD279" s="107"/>
      <c r="GAE279" s="107"/>
      <c r="GAF279" s="107"/>
      <c r="GAG279" s="107"/>
      <c r="GAH279" s="107"/>
      <c r="GAI279" s="107"/>
      <c r="GAJ279" s="107"/>
      <c r="GAK279" s="107"/>
      <c r="GAL279" s="107"/>
      <c r="GAM279" s="107"/>
      <c r="GAN279" s="107"/>
      <c r="GAO279" s="107"/>
      <c r="GAP279" s="107"/>
      <c r="GAQ279" s="107"/>
      <c r="GAR279" s="107"/>
      <c r="GAS279" s="107"/>
      <c r="GAT279" s="107"/>
      <c r="GAU279" s="107"/>
      <c r="GAV279" s="107"/>
      <c r="GAW279" s="107"/>
      <c r="GAX279" s="107"/>
      <c r="GAY279" s="107"/>
      <c r="GAZ279" s="107"/>
      <c r="GBA279" s="107"/>
      <c r="GBB279" s="107"/>
      <c r="GBC279" s="107"/>
      <c r="GBD279" s="107"/>
      <c r="GBE279" s="107"/>
      <c r="GBF279" s="107"/>
      <c r="GBG279" s="107"/>
      <c r="GBH279" s="107"/>
      <c r="GBI279" s="107"/>
      <c r="GBJ279" s="107"/>
      <c r="GBK279" s="107"/>
      <c r="GBL279" s="107"/>
      <c r="GBM279" s="107"/>
      <c r="GBN279" s="107"/>
      <c r="GBO279" s="107"/>
      <c r="GBP279" s="107"/>
      <c r="GBQ279" s="107"/>
      <c r="GBR279" s="107"/>
      <c r="GBS279" s="107"/>
      <c r="GBT279" s="107"/>
      <c r="GBU279" s="107"/>
      <c r="GBV279" s="107"/>
      <c r="GBW279" s="107"/>
      <c r="GBX279" s="107"/>
      <c r="GBY279" s="107"/>
      <c r="GBZ279" s="107"/>
      <c r="GCA279" s="107"/>
      <c r="GCB279" s="107"/>
      <c r="GCC279" s="107"/>
      <c r="GCD279" s="107"/>
      <c r="GCE279" s="107"/>
      <c r="GCF279" s="107"/>
      <c r="GCG279" s="107"/>
      <c r="GCH279" s="107"/>
      <c r="GCI279" s="107"/>
      <c r="GCJ279" s="107"/>
      <c r="GCK279" s="107"/>
      <c r="GCL279" s="107"/>
      <c r="GCM279" s="107"/>
      <c r="GCN279" s="107"/>
      <c r="GCO279" s="107"/>
      <c r="GCP279" s="107"/>
      <c r="GCQ279" s="107"/>
      <c r="GCR279" s="107"/>
      <c r="GCS279" s="107"/>
      <c r="GCT279" s="107"/>
      <c r="GCU279" s="107"/>
      <c r="GCV279" s="107"/>
      <c r="GCW279" s="107"/>
      <c r="GCX279" s="107"/>
      <c r="GCY279" s="107"/>
      <c r="GCZ279" s="107"/>
      <c r="GDA279" s="107"/>
      <c r="GDB279" s="107"/>
      <c r="GDC279" s="107"/>
      <c r="GDD279" s="107"/>
      <c r="GDE279" s="107"/>
      <c r="GDF279" s="107"/>
      <c r="GDG279" s="107"/>
      <c r="GDH279" s="107"/>
      <c r="GDI279" s="107"/>
      <c r="GDJ279" s="107"/>
      <c r="GDK279" s="107"/>
      <c r="GDL279" s="107"/>
      <c r="GDM279" s="107"/>
      <c r="GDN279" s="107"/>
      <c r="GDO279" s="107"/>
      <c r="GDP279" s="107"/>
      <c r="GDQ279" s="107"/>
      <c r="GDR279" s="107"/>
      <c r="GDS279" s="107"/>
      <c r="GDT279" s="107"/>
      <c r="GDU279" s="107"/>
      <c r="GDV279" s="107"/>
      <c r="GDW279" s="107"/>
      <c r="GDX279" s="107"/>
      <c r="GDY279" s="107"/>
      <c r="GDZ279" s="107"/>
      <c r="GEA279" s="107"/>
      <c r="GEB279" s="107"/>
      <c r="GEC279" s="107"/>
      <c r="GED279" s="107"/>
      <c r="GEE279" s="107"/>
      <c r="GEF279" s="107"/>
      <c r="GEG279" s="107"/>
      <c r="GEH279" s="107"/>
      <c r="GEI279" s="107"/>
      <c r="GEJ279" s="107"/>
      <c r="GEK279" s="107"/>
      <c r="GEL279" s="107"/>
      <c r="GEM279" s="107"/>
      <c r="GEN279" s="107"/>
      <c r="GEO279" s="107"/>
      <c r="GEP279" s="107"/>
      <c r="GEQ279" s="107"/>
      <c r="GER279" s="107"/>
      <c r="GES279" s="107"/>
      <c r="GET279" s="107"/>
      <c r="GEU279" s="107"/>
      <c r="GEV279" s="107"/>
      <c r="GEW279" s="107"/>
      <c r="GEX279" s="107"/>
      <c r="GEY279" s="107"/>
      <c r="GEZ279" s="107"/>
      <c r="GFA279" s="107"/>
      <c r="GFB279" s="107"/>
      <c r="GFC279" s="107"/>
      <c r="GFD279" s="107"/>
      <c r="GFE279" s="107"/>
      <c r="GFF279" s="107"/>
      <c r="GFG279" s="107"/>
      <c r="GFH279" s="107"/>
      <c r="GFI279" s="107"/>
      <c r="GFJ279" s="107"/>
      <c r="GFK279" s="107"/>
      <c r="GFL279" s="107"/>
      <c r="GFM279" s="107"/>
      <c r="GFN279" s="107"/>
      <c r="GFO279" s="107"/>
      <c r="GFP279" s="107"/>
      <c r="GFQ279" s="107"/>
      <c r="GFR279" s="107"/>
      <c r="GFS279" s="107"/>
      <c r="GFT279" s="107"/>
      <c r="GFU279" s="107"/>
      <c r="GFV279" s="107"/>
      <c r="GFW279" s="107"/>
      <c r="GFX279" s="107"/>
      <c r="GFY279" s="107"/>
      <c r="GFZ279" s="107"/>
      <c r="GGA279" s="107"/>
      <c r="GGB279" s="107"/>
      <c r="GGC279" s="107"/>
      <c r="GGD279" s="107"/>
      <c r="GGE279" s="107"/>
      <c r="GGF279" s="107"/>
      <c r="GGG279" s="107"/>
      <c r="GGH279" s="107"/>
      <c r="GGI279" s="107"/>
      <c r="GGJ279" s="107"/>
      <c r="GGK279" s="107"/>
      <c r="GGL279" s="107"/>
      <c r="GGM279" s="107"/>
      <c r="GGN279" s="107"/>
      <c r="GGO279" s="107"/>
      <c r="GGP279" s="107"/>
      <c r="GGQ279" s="107"/>
      <c r="GGR279" s="107"/>
      <c r="GGS279" s="107"/>
      <c r="GGT279" s="107"/>
      <c r="GGU279" s="107"/>
      <c r="GGV279" s="107"/>
      <c r="GGW279" s="107"/>
      <c r="GGX279" s="107"/>
      <c r="GGY279" s="107"/>
      <c r="GGZ279" s="107"/>
      <c r="GHA279" s="107"/>
      <c r="GHB279" s="107"/>
      <c r="GHC279" s="107"/>
      <c r="GHD279" s="107"/>
      <c r="GHE279" s="107"/>
      <c r="GHF279" s="107"/>
      <c r="GHG279" s="107"/>
      <c r="GHH279" s="107"/>
      <c r="GHI279" s="107"/>
      <c r="GHJ279" s="107"/>
      <c r="GHK279" s="107"/>
      <c r="GHL279" s="107"/>
      <c r="GHM279" s="107"/>
      <c r="GHN279" s="107"/>
      <c r="GHO279" s="107"/>
      <c r="GHP279" s="107"/>
      <c r="GHQ279" s="107"/>
      <c r="GHR279" s="107"/>
      <c r="GHS279" s="107"/>
      <c r="GHT279" s="107"/>
      <c r="GHU279" s="107"/>
      <c r="GHV279" s="107"/>
      <c r="GHW279" s="107"/>
      <c r="GHX279" s="107"/>
      <c r="GHY279" s="107"/>
      <c r="GHZ279" s="107"/>
      <c r="GIA279" s="107"/>
      <c r="GIB279" s="107"/>
      <c r="GIC279" s="107"/>
      <c r="GID279" s="107"/>
      <c r="GIE279" s="107"/>
      <c r="GIF279" s="107"/>
      <c r="GIG279" s="107"/>
      <c r="GIH279" s="107"/>
      <c r="GII279" s="107"/>
      <c r="GIJ279" s="107"/>
      <c r="GIK279" s="107"/>
      <c r="GIL279" s="107"/>
      <c r="GIM279" s="107"/>
      <c r="GIN279" s="107"/>
      <c r="GIO279" s="107"/>
      <c r="GIP279" s="107"/>
      <c r="GIQ279" s="107"/>
      <c r="GIR279" s="107"/>
      <c r="GIS279" s="107"/>
      <c r="GIT279" s="107"/>
      <c r="GIU279" s="107"/>
      <c r="GIV279" s="107"/>
      <c r="GIW279" s="107"/>
      <c r="GIX279" s="107"/>
      <c r="GIY279" s="107"/>
      <c r="GIZ279" s="107"/>
      <c r="GJA279" s="107"/>
      <c r="GJB279" s="107"/>
      <c r="GJC279" s="107"/>
      <c r="GJD279" s="107"/>
      <c r="GJE279" s="107"/>
      <c r="GJF279" s="107"/>
      <c r="GJG279" s="107"/>
      <c r="GJH279" s="107"/>
      <c r="GJI279" s="107"/>
      <c r="GJJ279" s="107"/>
      <c r="GJK279" s="107"/>
      <c r="GJL279" s="107"/>
      <c r="GJM279" s="107"/>
      <c r="GJN279" s="107"/>
      <c r="GJO279" s="107"/>
      <c r="GJP279" s="107"/>
      <c r="GJQ279" s="107"/>
      <c r="GJR279" s="107"/>
      <c r="GJS279" s="107"/>
      <c r="GJT279" s="107"/>
      <c r="GJU279" s="107"/>
      <c r="GJV279" s="107"/>
      <c r="GJW279" s="107"/>
      <c r="GJX279" s="107"/>
      <c r="GJY279" s="107"/>
      <c r="GJZ279" s="107"/>
      <c r="GKA279" s="107"/>
      <c r="GKB279" s="107"/>
      <c r="GKC279" s="107"/>
      <c r="GKD279" s="107"/>
      <c r="GKE279" s="107"/>
      <c r="GKF279" s="107"/>
      <c r="GKG279" s="107"/>
      <c r="GKH279" s="107"/>
      <c r="GKI279" s="107"/>
      <c r="GKJ279" s="107"/>
      <c r="GKK279" s="107"/>
      <c r="GKL279" s="107"/>
      <c r="GKM279" s="107"/>
      <c r="GKN279" s="107"/>
      <c r="GKO279" s="107"/>
      <c r="GKP279" s="107"/>
      <c r="GKQ279" s="107"/>
      <c r="GKR279" s="107"/>
      <c r="GKS279" s="107"/>
      <c r="GKT279" s="107"/>
      <c r="GKU279" s="107"/>
      <c r="GKV279" s="107"/>
      <c r="GKW279" s="107"/>
      <c r="GKX279" s="107"/>
      <c r="GKY279" s="107"/>
      <c r="GKZ279" s="107"/>
      <c r="GLA279" s="107"/>
      <c r="GLB279" s="107"/>
      <c r="GLC279" s="107"/>
      <c r="GLD279" s="107"/>
      <c r="GLE279" s="107"/>
      <c r="GLF279" s="107"/>
      <c r="GLG279" s="107"/>
      <c r="GLH279" s="107"/>
      <c r="GLI279" s="107"/>
      <c r="GLJ279" s="107"/>
      <c r="GLK279" s="107"/>
      <c r="GLL279" s="107"/>
      <c r="GLM279" s="107"/>
      <c r="GLN279" s="107"/>
      <c r="GLO279" s="107"/>
      <c r="GLP279" s="107"/>
      <c r="GLQ279" s="107"/>
      <c r="GLR279" s="107"/>
      <c r="GLS279" s="107"/>
      <c r="GLT279" s="107"/>
      <c r="GLU279" s="107"/>
      <c r="GLV279" s="107"/>
      <c r="GLW279" s="107"/>
      <c r="GLX279" s="107"/>
      <c r="GLY279" s="107"/>
      <c r="GLZ279" s="107"/>
      <c r="GMA279" s="107"/>
      <c r="GMB279" s="107"/>
      <c r="GMC279" s="107"/>
      <c r="GMD279" s="107"/>
      <c r="GME279" s="107"/>
      <c r="GMF279" s="107"/>
      <c r="GMG279" s="107"/>
      <c r="GMH279" s="107"/>
      <c r="GMI279" s="107"/>
      <c r="GMJ279" s="107"/>
      <c r="GMK279" s="107"/>
      <c r="GML279" s="107"/>
      <c r="GMM279" s="107"/>
      <c r="GMN279" s="107"/>
      <c r="GMO279" s="107"/>
      <c r="GMP279" s="107"/>
      <c r="GMQ279" s="107"/>
      <c r="GMR279" s="107"/>
      <c r="GMS279" s="107"/>
      <c r="GMT279" s="107"/>
      <c r="GMU279" s="107"/>
      <c r="GMV279" s="107"/>
      <c r="GMW279" s="107"/>
      <c r="GMX279" s="107"/>
      <c r="GMY279" s="107"/>
      <c r="GMZ279" s="107"/>
      <c r="GNA279" s="107"/>
      <c r="GNB279" s="107"/>
      <c r="GNC279" s="107"/>
      <c r="GND279" s="107"/>
      <c r="GNE279" s="107"/>
      <c r="GNF279" s="107"/>
      <c r="GNG279" s="107"/>
      <c r="GNH279" s="107"/>
      <c r="GNI279" s="107"/>
      <c r="GNJ279" s="107"/>
      <c r="GNK279" s="107"/>
      <c r="GNL279" s="107"/>
      <c r="GNM279" s="107"/>
      <c r="GNN279" s="107"/>
      <c r="GNO279" s="107"/>
      <c r="GNP279" s="107"/>
      <c r="GNQ279" s="107"/>
      <c r="GNR279" s="107"/>
      <c r="GNS279" s="107"/>
      <c r="GNT279" s="107"/>
      <c r="GNU279" s="107"/>
      <c r="GNV279" s="107"/>
      <c r="GNW279" s="107"/>
      <c r="GNX279" s="107"/>
      <c r="GNY279" s="107"/>
      <c r="GNZ279" s="107"/>
      <c r="GOA279" s="107"/>
      <c r="GOB279" s="107"/>
      <c r="GOC279" s="107"/>
      <c r="GOD279" s="107"/>
      <c r="GOE279" s="107"/>
      <c r="GOF279" s="107"/>
      <c r="GOG279" s="107"/>
      <c r="GOH279" s="107"/>
      <c r="GOI279" s="107"/>
      <c r="GOJ279" s="107"/>
      <c r="GOK279" s="107"/>
      <c r="GOL279" s="107"/>
      <c r="GOM279" s="107"/>
      <c r="GON279" s="107"/>
      <c r="GOO279" s="107"/>
      <c r="GOP279" s="107"/>
      <c r="GOQ279" s="107"/>
      <c r="GOR279" s="107"/>
      <c r="GOS279" s="107"/>
      <c r="GOT279" s="107"/>
      <c r="GOU279" s="107"/>
      <c r="GOV279" s="107"/>
      <c r="GOW279" s="107"/>
      <c r="GOX279" s="107"/>
      <c r="GOY279" s="107"/>
      <c r="GOZ279" s="107"/>
      <c r="GPA279" s="107"/>
      <c r="GPB279" s="107"/>
      <c r="GPC279" s="107"/>
      <c r="GPD279" s="107"/>
      <c r="GPE279" s="107"/>
      <c r="GPF279" s="107"/>
      <c r="GPG279" s="107"/>
      <c r="GPH279" s="107"/>
      <c r="GPI279" s="107"/>
      <c r="GPJ279" s="107"/>
      <c r="GPK279" s="107"/>
      <c r="GPL279" s="107"/>
      <c r="GPM279" s="107"/>
      <c r="GPN279" s="107"/>
      <c r="GPO279" s="107"/>
      <c r="GPP279" s="107"/>
      <c r="GPQ279" s="107"/>
      <c r="GPR279" s="107"/>
      <c r="GPS279" s="107"/>
      <c r="GPT279" s="107"/>
      <c r="GPU279" s="107"/>
      <c r="GPV279" s="107"/>
      <c r="GPW279" s="107"/>
      <c r="GPX279" s="107"/>
      <c r="GPY279" s="107"/>
      <c r="GPZ279" s="107"/>
      <c r="GQA279" s="107"/>
      <c r="GQB279" s="107"/>
      <c r="GQC279" s="107"/>
      <c r="GQD279" s="107"/>
      <c r="GQE279" s="107"/>
      <c r="GQF279" s="107"/>
      <c r="GQG279" s="107"/>
      <c r="GQH279" s="107"/>
      <c r="GQI279" s="107"/>
      <c r="GQJ279" s="107"/>
      <c r="GQK279" s="107"/>
      <c r="GQL279" s="107"/>
      <c r="GQM279" s="107"/>
      <c r="GQN279" s="107"/>
      <c r="GQO279" s="107"/>
      <c r="GQP279" s="107"/>
      <c r="GQQ279" s="107"/>
      <c r="GQR279" s="107"/>
      <c r="GQS279" s="107"/>
      <c r="GQT279" s="107"/>
      <c r="GQU279" s="107"/>
      <c r="GQV279" s="107"/>
      <c r="GQW279" s="107"/>
      <c r="GQX279" s="107"/>
      <c r="GQY279" s="107"/>
      <c r="GQZ279" s="107"/>
      <c r="GRA279" s="107"/>
      <c r="GRB279" s="107"/>
      <c r="GRC279" s="107"/>
      <c r="GRD279" s="107"/>
      <c r="GRE279" s="107"/>
      <c r="GRF279" s="107"/>
      <c r="GRG279" s="107"/>
      <c r="GRH279" s="107"/>
      <c r="GRI279" s="107"/>
      <c r="GRJ279" s="107"/>
      <c r="GRK279" s="107"/>
      <c r="GRL279" s="107"/>
      <c r="GRM279" s="107"/>
      <c r="GRN279" s="107"/>
      <c r="GRO279" s="107"/>
      <c r="GRP279" s="107"/>
      <c r="GRQ279" s="107"/>
      <c r="GRR279" s="107"/>
      <c r="GRS279" s="107"/>
      <c r="GRT279" s="107"/>
      <c r="GRU279" s="107"/>
      <c r="GRV279" s="107"/>
      <c r="GRW279" s="107"/>
      <c r="GRX279" s="107"/>
      <c r="GRY279" s="107"/>
      <c r="GRZ279" s="107"/>
      <c r="GSA279" s="107"/>
      <c r="GSB279" s="107"/>
      <c r="GSC279" s="107"/>
      <c r="GSD279" s="107"/>
      <c r="GSE279" s="107"/>
      <c r="GSF279" s="107"/>
      <c r="GSG279" s="107"/>
      <c r="GSH279" s="107"/>
      <c r="GSI279" s="107"/>
      <c r="GSJ279" s="107"/>
      <c r="GSK279" s="107"/>
      <c r="GSL279" s="107"/>
      <c r="GSM279" s="107"/>
      <c r="GSN279" s="107"/>
      <c r="GSO279" s="107"/>
      <c r="GSP279" s="107"/>
      <c r="GSQ279" s="107"/>
      <c r="GSR279" s="107"/>
      <c r="GSS279" s="107"/>
      <c r="GST279" s="107"/>
      <c r="GSU279" s="107"/>
      <c r="GSV279" s="107"/>
      <c r="GSW279" s="107"/>
      <c r="GSX279" s="107"/>
      <c r="GSY279" s="107"/>
      <c r="GSZ279" s="107"/>
      <c r="GTA279" s="107"/>
      <c r="GTB279" s="107"/>
      <c r="GTC279" s="107"/>
      <c r="GTD279" s="107"/>
      <c r="GTE279" s="107"/>
      <c r="GTF279" s="107"/>
      <c r="GTG279" s="107"/>
      <c r="GTH279" s="107"/>
      <c r="GTI279" s="107"/>
      <c r="GTJ279" s="107"/>
      <c r="GTK279" s="107"/>
      <c r="GTL279" s="107"/>
      <c r="GTM279" s="107"/>
      <c r="GTN279" s="107"/>
      <c r="GTO279" s="107"/>
      <c r="GTP279" s="107"/>
      <c r="GTQ279" s="107"/>
      <c r="GTR279" s="107"/>
      <c r="GTS279" s="107"/>
      <c r="GTT279" s="107"/>
      <c r="GTU279" s="107"/>
      <c r="GTV279" s="107"/>
      <c r="GTW279" s="107"/>
      <c r="GTX279" s="107"/>
      <c r="GTY279" s="107"/>
      <c r="GTZ279" s="107"/>
      <c r="GUA279" s="107"/>
      <c r="GUB279" s="107"/>
      <c r="GUC279" s="107"/>
      <c r="GUD279" s="107"/>
      <c r="GUE279" s="107"/>
      <c r="GUF279" s="107"/>
      <c r="GUG279" s="107"/>
      <c r="GUH279" s="107"/>
      <c r="GUI279" s="107"/>
      <c r="GUJ279" s="107"/>
      <c r="GUK279" s="107"/>
      <c r="GUL279" s="107"/>
      <c r="GUM279" s="107"/>
      <c r="GUN279" s="107"/>
      <c r="GUO279" s="107"/>
      <c r="GUP279" s="107"/>
      <c r="GUQ279" s="107"/>
      <c r="GUR279" s="107"/>
      <c r="GUS279" s="107"/>
      <c r="GUT279" s="107"/>
      <c r="GUU279" s="107"/>
      <c r="GUV279" s="107"/>
      <c r="GUW279" s="107"/>
      <c r="GUX279" s="107"/>
      <c r="GUY279" s="107"/>
      <c r="GUZ279" s="107"/>
      <c r="GVA279" s="107"/>
      <c r="GVB279" s="107"/>
      <c r="GVC279" s="107"/>
      <c r="GVD279" s="107"/>
      <c r="GVE279" s="107"/>
      <c r="GVF279" s="107"/>
      <c r="GVG279" s="107"/>
      <c r="GVH279" s="107"/>
      <c r="GVI279" s="107"/>
      <c r="GVJ279" s="107"/>
      <c r="GVK279" s="107"/>
      <c r="GVL279" s="107"/>
      <c r="GVM279" s="107"/>
      <c r="GVN279" s="107"/>
      <c r="GVO279" s="107"/>
      <c r="GVP279" s="107"/>
      <c r="GVQ279" s="107"/>
      <c r="GVR279" s="107"/>
      <c r="GVS279" s="107"/>
      <c r="GVT279" s="107"/>
      <c r="GVU279" s="107"/>
      <c r="GVV279" s="107"/>
      <c r="GVW279" s="107"/>
      <c r="GVX279" s="107"/>
      <c r="GVY279" s="107"/>
      <c r="GVZ279" s="107"/>
      <c r="GWA279" s="107"/>
      <c r="GWB279" s="107"/>
      <c r="GWC279" s="107"/>
      <c r="GWD279" s="107"/>
      <c r="GWE279" s="107"/>
      <c r="GWF279" s="107"/>
      <c r="GWG279" s="107"/>
      <c r="GWH279" s="107"/>
      <c r="GWI279" s="107"/>
      <c r="GWJ279" s="107"/>
      <c r="GWK279" s="107"/>
      <c r="GWL279" s="107"/>
      <c r="GWM279" s="107"/>
      <c r="GWN279" s="107"/>
      <c r="GWO279" s="107"/>
      <c r="GWP279" s="107"/>
      <c r="GWQ279" s="107"/>
      <c r="GWR279" s="107"/>
      <c r="GWS279" s="107"/>
      <c r="GWT279" s="107"/>
      <c r="GWU279" s="107"/>
      <c r="GWV279" s="107"/>
      <c r="GWW279" s="107"/>
      <c r="GWX279" s="107"/>
      <c r="GWY279" s="107"/>
      <c r="GWZ279" s="107"/>
      <c r="GXA279" s="107"/>
      <c r="GXB279" s="107"/>
      <c r="GXC279" s="107"/>
      <c r="GXD279" s="107"/>
      <c r="GXE279" s="107"/>
      <c r="GXF279" s="107"/>
      <c r="GXG279" s="107"/>
      <c r="GXH279" s="107"/>
      <c r="GXI279" s="107"/>
      <c r="GXJ279" s="107"/>
      <c r="GXK279" s="107"/>
      <c r="GXL279" s="107"/>
      <c r="GXM279" s="107"/>
      <c r="GXN279" s="107"/>
      <c r="GXO279" s="107"/>
      <c r="GXP279" s="107"/>
      <c r="GXQ279" s="107"/>
      <c r="GXR279" s="107"/>
      <c r="GXS279" s="107"/>
      <c r="GXT279" s="107"/>
      <c r="GXU279" s="107"/>
      <c r="GXV279" s="107"/>
      <c r="GXW279" s="107"/>
      <c r="GXX279" s="107"/>
      <c r="GXY279" s="107"/>
      <c r="GXZ279" s="107"/>
      <c r="GYA279" s="107"/>
      <c r="GYB279" s="107"/>
      <c r="GYC279" s="107"/>
      <c r="GYD279" s="107"/>
      <c r="GYE279" s="107"/>
      <c r="GYF279" s="107"/>
      <c r="GYG279" s="107"/>
      <c r="GYH279" s="107"/>
      <c r="GYI279" s="107"/>
      <c r="GYJ279" s="107"/>
      <c r="GYK279" s="107"/>
      <c r="GYL279" s="107"/>
      <c r="GYM279" s="107"/>
      <c r="GYN279" s="107"/>
      <c r="GYO279" s="107"/>
      <c r="GYP279" s="107"/>
      <c r="GYQ279" s="107"/>
      <c r="GYR279" s="107"/>
      <c r="GYS279" s="107"/>
      <c r="GYT279" s="107"/>
      <c r="GYU279" s="107"/>
      <c r="GYV279" s="107"/>
      <c r="GYW279" s="107"/>
      <c r="GYX279" s="107"/>
      <c r="GYY279" s="107"/>
      <c r="GYZ279" s="107"/>
      <c r="GZA279" s="107"/>
      <c r="GZB279" s="107"/>
      <c r="GZC279" s="107"/>
      <c r="GZD279" s="107"/>
      <c r="GZE279" s="107"/>
      <c r="GZF279" s="107"/>
      <c r="GZG279" s="107"/>
      <c r="GZH279" s="107"/>
      <c r="GZI279" s="107"/>
      <c r="GZJ279" s="107"/>
      <c r="GZK279" s="107"/>
      <c r="GZL279" s="107"/>
      <c r="GZM279" s="107"/>
      <c r="GZN279" s="107"/>
      <c r="GZO279" s="107"/>
      <c r="GZP279" s="107"/>
      <c r="GZQ279" s="107"/>
      <c r="GZR279" s="107"/>
      <c r="GZS279" s="107"/>
      <c r="GZT279" s="107"/>
      <c r="GZU279" s="107"/>
      <c r="GZV279" s="107"/>
      <c r="GZW279" s="107"/>
      <c r="GZX279" s="107"/>
      <c r="GZY279" s="107"/>
      <c r="GZZ279" s="107"/>
      <c r="HAA279" s="107"/>
      <c r="HAB279" s="107"/>
      <c r="HAC279" s="107"/>
      <c r="HAD279" s="107"/>
      <c r="HAE279" s="107"/>
      <c r="HAF279" s="107"/>
      <c r="HAG279" s="107"/>
      <c r="HAH279" s="107"/>
      <c r="HAI279" s="107"/>
      <c r="HAJ279" s="107"/>
      <c r="HAK279" s="107"/>
      <c r="HAL279" s="107"/>
      <c r="HAM279" s="107"/>
      <c r="HAN279" s="107"/>
      <c r="HAO279" s="107"/>
      <c r="HAP279" s="107"/>
      <c r="HAQ279" s="107"/>
      <c r="HAR279" s="107"/>
      <c r="HAS279" s="107"/>
      <c r="HAT279" s="107"/>
      <c r="HAU279" s="107"/>
      <c r="HAV279" s="107"/>
      <c r="HAW279" s="107"/>
      <c r="HAX279" s="107"/>
      <c r="HAY279" s="107"/>
      <c r="HAZ279" s="107"/>
      <c r="HBA279" s="107"/>
      <c r="HBB279" s="107"/>
      <c r="HBC279" s="107"/>
      <c r="HBD279" s="107"/>
      <c r="HBE279" s="107"/>
      <c r="HBF279" s="107"/>
      <c r="HBG279" s="107"/>
      <c r="HBH279" s="107"/>
      <c r="HBI279" s="107"/>
      <c r="HBJ279" s="107"/>
      <c r="HBK279" s="107"/>
      <c r="HBL279" s="107"/>
      <c r="HBM279" s="107"/>
      <c r="HBN279" s="107"/>
      <c r="HBO279" s="107"/>
      <c r="HBP279" s="107"/>
      <c r="HBQ279" s="107"/>
      <c r="HBR279" s="107"/>
      <c r="HBS279" s="107"/>
      <c r="HBT279" s="107"/>
      <c r="HBU279" s="107"/>
      <c r="HBV279" s="107"/>
      <c r="HBW279" s="107"/>
      <c r="HBX279" s="107"/>
      <c r="HBY279" s="107"/>
      <c r="HBZ279" s="107"/>
      <c r="HCA279" s="107"/>
      <c r="HCB279" s="107"/>
      <c r="HCC279" s="107"/>
      <c r="HCD279" s="107"/>
      <c r="HCE279" s="107"/>
      <c r="HCF279" s="107"/>
      <c r="HCG279" s="107"/>
      <c r="HCH279" s="107"/>
      <c r="HCI279" s="107"/>
      <c r="HCJ279" s="107"/>
      <c r="HCK279" s="107"/>
      <c r="HCL279" s="107"/>
      <c r="HCM279" s="107"/>
      <c r="HCN279" s="107"/>
      <c r="HCO279" s="107"/>
      <c r="HCP279" s="107"/>
      <c r="HCQ279" s="107"/>
      <c r="HCR279" s="107"/>
      <c r="HCS279" s="107"/>
      <c r="HCT279" s="107"/>
      <c r="HCU279" s="107"/>
      <c r="HCV279" s="107"/>
      <c r="HCW279" s="107"/>
      <c r="HCX279" s="107"/>
      <c r="HCY279" s="107"/>
      <c r="HCZ279" s="107"/>
      <c r="HDA279" s="107"/>
      <c r="HDB279" s="107"/>
      <c r="HDC279" s="107"/>
      <c r="HDD279" s="107"/>
      <c r="HDE279" s="107"/>
      <c r="HDF279" s="107"/>
      <c r="HDG279" s="107"/>
      <c r="HDH279" s="107"/>
      <c r="HDI279" s="107"/>
      <c r="HDJ279" s="107"/>
      <c r="HDK279" s="107"/>
      <c r="HDL279" s="107"/>
      <c r="HDM279" s="107"/>
      <c r="HDN279" s="107"/>
      <c r="HDO279" s="107"/>
      <c r="HDP279" s="107"/>
      <c r="HDQ279" s="107"/>
      <c r="HDR279" s="107"/>
      <c r="HDS279" s="107"/>
      <c r="HDT279" s="107"/>
      <c r="HDU279" s="107"/>
      <c r="HDV279" s="107"/>
      <c r="HDW279" s="107"/>
      <c r="HDX279" s="107"/>
      <c r="HDY279" s="107"/>
      <c r="HDZ279" s="107"/>
      <c r="HEA279" s="107"/>
      <c r="HEB279" s="107"/>
      <c r="HEC279" s="107"/>
      <c r="HED279" s="107"/>
      <c r="HEE279" s="107"/>
      <c r="HEF279" s="107"/>
      <c r="HEG279" s="107"/>
      <c r="HEH279" s="107"/>
      <c r="HEI279" s="107"/>
      <c r="HEJ279" s="107"/>
      <c r="HEK279" s="107"/>
      <c r="HEL279" s="107"/>
      <c r="HEM279" s="107"/>
      <c r="HEN279" s="107"/>
      <c r="HEO279" s="107"/>
      <c r="HEP279" s="107"/>
      <c r="HEQ279" s="107"/>
      <c r="HER279" s="107"/>
      <c r="HES279" s="107"/>
      <c r="HET279" s="107"/>
      <c r="HEU279" s="107"/>
      <c r="HEV279" s="107"/>
      <c r="HEW279" s="107"/>
      <c r="HEX279" s="107"/>
      <c r="HEY279" s="107"/>
      <c r="HEZ279" s="107"/>
      <c r="HFA279" s="107"/>
      <c r="HFB279" s="107"/>
      <c r="HFC279" s="107"/>
      <c r="HFD279" s="107"/>
      <c r="HFE279" s="107"/>
      <c r="HFF279" s="107"/>
      <c r="HFG279" s="107"/>
      <c r="HFH279" s="107"/>
      <c r="HFI279" s="107"/>
      <c r="HFJ279" s="107"/>
      <c r="HFK279" s="107"/>
      <c r="HFL279" s="107"/>
      <c r="HFM279" s="107"/>
      <c r="HFN279" s="107"/>
      <c r="HFO279" s="107"/>
      <c r="HFP279" s="107"/>
      <c r="HFQ279" s="107"/>
      <c r="HFR279" s="107"/>
      <c r="HFS279" s="107"/>
      <c r="HFT279" s="107"/>
      <c r="HFU279" s="107"/>
      <c r="HFV279" s="107"/>
      <c r="HFW279" s="107"/>
      <c r="HFX279" s="107"/>
      <c r="HFY279" s="107"/>
      <c r="HFZ279" s="107"/>
      <c r="HGA279" s="107"/>
      <c r="HGB279" s="107"/>
      <c r="HGC279" s="107"/>
      <c r="HGD279" s="107"/>
      <c r="HGE279" s="107"/>
      <c r="HGF279" s="107"/>
      <c r="HGG279" s="107"/>
      <c r="HGH279" s="107"/>
      <c r="HGI279" s="107"/>
      <c r="HGJ279" s="107"/>
      <c r="HGK279" s="107"/>
      <c r="HGL279" s="107"/>
      <c r="HGM279" s="107"/>
      <c r="HGN279" s="107"/>
      <c r="HGO279" s="107"/>
      <c r="HGP279" s="107"/>
      <c r="HGQ279" s="107"/>
      <c r="HGR279" s="107"/>
      <c r="HGS279" s="107"/>
      <c r="HGT279" s="107"/>
      <c r="HGU279" s="107"/>
      <c r="HGV279" s="107"/>
      <c r="HGW279" s="107"/>
      <c r="HGX279" s="107"/>
      <c r="HGY279" s="107"/>
      <c r="HGZ279" s="107"/>
      <c r="HHA279" s="107"/>
      <c r="HHB279" s="107"/>
      <c r="HHC279" s="107"/>
      <c r="HHD279" s="107"/>
      <c r="HHE279" s="107"/>
      <c r="HHF279" s="107"/>
      <c r="HHG279" s="107"/>
      <c r="HHH279" s="107"/>
      <c r="HHI279" s="107"/>
      <c r="HHJ279" s="107"/>
      <c r="HHK279" s="107"/>
      <c r="HHL279" s="107"/>
      <c r="HHM279" s="107"/>
      <c r="HHN279" s="107"/>
      <c r="HHO279" s="107"/>
      <c r="HHP279" s="107"/>
      <c r="HHQ279" s="107"/>
      <c r="HHR279" s="107"/>
      <c r="HHS279" s="107"/>
      <c r="HHT279" s="107"/>
      <c r="HHU279" s="107"/>
      <c r="HHV279" s="107"/>
      <c r="HHW279" s="107"/>
      <c r="HHX279" s="107"/>
      <c r="HHY279" s="107"/>
      <c r="HHZ279" s="107"/>
      <c r="HIA279" s="107"/>
      <c r="HIB279" s="107"/>
      <c r="HIC279" s="107"/>
      <c r="HID279" s="107"/>
      <c r="HIE279" s="107"/>
      <c r="HIF279" s="107"/>
      <c r="HIG279" s="107"/>
      <c r="HIH279" s="107"/>
      <c r="HII279" s="107"/>
      <c r="HIJ279" s="107"/>
      <c r="HIK279" s="107"/>
      <c r="HIL279" s="107"/>
      <c r="HIM279" s="107"/>
      <c r="HIN279" s="107"/>
      <c r="HIO279" s="107"/>
      <c r="HIP279" s="107"/>
      <c r="HIQ279" s="107"/>
      <c r="HIR279" s="107"/>
      <c r="HIS279" s="107"/>
      <c r="HIT279" s="107"/>
      <c r="HIU279" s="107"/>
      <c r="HIV279" s="107"/>
      <c r="HIW279" s="107"/>
      <c r="HIX279" s="107"/>
      <c r="HIY279" s="107"/>
      <c r="HIZ279" s="107"/>
      <c r="HJA279" s="107"/>
      <c r="HJB279" s="107"/>
      <c r="HJC279" s="107"/>
      <c r="HJD279" s="107"/>
      <c r="HJE279" s="107"/>
      <c r="HJF279" s="107"/>
      <c r="HJG279" s="107"/>
      <c r="HJH279" s="107"/>
      <c r="HJI279" s="107"/>
      <c r="HJJ279" s="107"/>
      <c r="HJK279" s="107"/>
      <c r="HJL279" s="107"/>
      <c r="HJM279" s="107"/>
      <c r="HJN279" s="107"/>
      <c r="HJO279" s="107"/>
      <c r="HJP279" s="107"/>
      <c r="HJQ279" s="107"/>
      <c r="HJR279" s="107"/>
      <c r="HJS279" s="107"/>
      <c r="HJT279" s="107"/>
      <c r="HJU279" s="107"/>
      <c r="HJV279" s="107"/>
      <c r="HJW279" s="107"/>
      <c r="HJX279" s="107"/>
      <c r="HJY279" s="107"/>
      <c r="HJZ279" s="107"/>
      <c r="HKA279" s="107"/>
      <c r="HKB279" s="107"/>
      <c r="HKC279" s="107"/>
      <c r="HKD279" s="107"/>
      <c r="HKE279" s="107"/>
      <c r="HKF279" s="107"/>
      <c r="HKG279" s="107"/>
      <c r="HKH279" s="107"/>
      <c r="HKI279" s="107"/>
      <c r="HKJ279" s="107"/>
      <c r="HKK279" s="107"/>
      <c r="HKL279" s="107"/>
      <c r="HKM279" s="107"/>
      <c r="HKN279" s="107"/>
      <c r="HKO279" s="107"/>
      <c r="HKP279" s="107"/>
      <c r="HKQ279" s="107"/>
      <c r="HKR279" s="107"/>
      <c r="HKS279" s="107"/>
      <c r="HKT279" s="107"/>
      <c r="HKU279" s="107"/>
      <c r="HKV279" s="107"/>
      <c r="HKW279" s="107"/>
      <c r="HKX279" s="107"/>
      <c r="HKY279" s="107"/>
      <c r="HKZ279" s="107"/>
      <c r="HLA279" s="107"/>
      <c r="HLB279" s="107"/>
      <c r="HLC279" s="107"/>
      <c r="HLD279" s="107"/>
      <c r="HLE279" s="107"/>
      <c r="HLF279" s="107"/>
      <c r="HLG279" s="107"/>
      <c r="HLH279" s="107"/>
      <c r="HLI279" s="107"/>
      <c r="HLJ279" s="107"/>
      <c r="HLK279" s="107"/>
      <c r="HLL279" s="107"/>
      <c r="HLM279" s="107"/>
      <c r="HLN279" s="107"/>
      <c r="HLO279" s="107"/>
      <c r="HLP279" s="107"/>
      <c r="HLQ279" s="107"/>
      <c r="HLR279" s="107"/>
      <c r="HLS279" s="107"/>
      <c r="HLT279" s="107"/>
      <c r="HLU279" s="107"/>
      <c r="HLV279" s="107"/>
      <c r="HLW279" s="107"/>
      <c r="HLX279" s="107"/>
      <c r="HLY279" s="107"/>
      <c r="HLZ279" s="107"/>
      <c r="HMA279" s="107"/>
      <c r="HMB279" s="107"/>
      <c r="HMC279" s="107"/>
      <c r="HMD279" s="107"/>
      <c r="HME279" s="107"/>
      <c r="HMF279" s="107"/>
      <c r="HMG279" s="107"/>
      <c r="HMH279" s="107"/>
      <c r="HMI279" s="107"/>
      <c r="HMJ279" s="107"/>
      <c r="HMK279" s="107"/>
      <c r="HML279" s="107"/>
      <c r="HMM279" s="107"/>
      <c r="HMN279" s="107"/>
      <c r="HMO279" s="107"/>
      <c r="HMP279" s="107"/>
      <c r="HMQ279" s="107"/>
      <c r="HMR279" s="107"/>
      <c r="HMS279" s="107"/>
      <c r="HMT279" s="107"/>
      <c r="HMU279" s="107"/>
      <c r="HMV279" s="107"/>
      <c r="HMW279" s="107"/>
      <c r="HMX279" s="107"/>
      <c r="HMY279" s="107"/>
      <c r="HMZ279" s="107"/>
      <c r="HNA279" s="107"/>
      <c r="HNB279" s="107"/>
      <c r="HNC279" s="107"/>
      <c r="HND279" s="107"/>
      <c r="HNE279" s="107"/>
      <c r="HNF279" s="107"/>
      <c r="HNG279" s="107"/>
      <c r="HNH279" s="107"/>
      <c r="HNI279" s="107"/>
      <c r="HNJ279" s="107"/>
      <c r="HNK279" s="107"/>
      <c r="HNL279" s="107"/>
      <c r="HNM279" s="107"/>
      <c r="HNN279" s="107"/>
      <c r="HNO279" s="107"/>
      <c r="HNP279" s="107"/>
      <c r="HNQ279" s="107"/>
      <c r="HNR279" s="107"/>
      <c r="HNS279" s="107"/>
      <c r="HNT279" s="107"/>
      <c r="HNU279" s="107"/>
      <c r="HNV279" s="107"/>
      <c r="HNW279" s="107"/>
      <c r="HNX279" s="107"/>
      <c r="HNY279" s="107"/>
      <c r="HNZ279" s="107"/>
      <c r="HOA279" s="107"/>
      <c r="HOB279" s="107"/>
      <c r="HOC279" s="107"/>
      <c r="HOD279" s="107"/>
      <c r="HOE279" s="107"/>
      <c r="HOF279" s="107"/>
      <c r="HOG279" s="107"/>
      <c r="HOH279" s="107"/>
      <c r="HOI279" s="107"/>
      <c r="HOJ279" s="107"/>
      <c r="HOK279" s="107"/>
      <c r="HOL279" s="107"/>
      <c r="HOM279" s="107"/>
      <c r="HON279" s="107"/>
      <c r="HOO279" s="107"/>
      <c r="HOP279" s="107"/>
      <c r="HOQ279" s="107"/>
      <c r="HOR279" s="107"/>
      <c r="HOS279" s="107"/>
      <c r="HOT279" s="107"/>
      <c r="HOU279" s="107"/>
      <c r="HOV279" s="107"/>
      <c r="HOW279" s="107"/>
      <c r="HOX279" s="107"/>
      <c r="HOY279" s="107"/>
      <c r="HOZ279" s="107"/>
      <c r="HPA279" s="107"/>
      <c r="HPB279" s="107"/>
      <c r="HPC279" s="107"/>
      <c r="HPD279" s="107"/>
      <c r="HPE279" s="107"/>
      <c r="HPF279" s="107"/>
      <c r="HPG279" s="107"/>
      <c r="HPH279" s="107"/>
      <c r="HPI279" s="107"/>
      <c r="HPJ279" s="107"/>
      <c r="HPK279" s="107"/>
      <c r="HPL279" s="107"/>
      <c r="HPM279" s="107"/>
      <c r="HPN279" s="107"/>
      <c r="HPO279" s="107"/>
      <c r="HPP279" s="107"/>
      <c r="HPQ279" s="107"/>
      <c r="HPR279" s="107"/>
      <c r="HPS279" s="107"/>
      <c r="HPT279" s="107"/>
      <c r="HPU279" s="107"/>
      <c r="HPV279" s="107"/>
      <c r="HPW279" s="107"/>
      <c r="HPX279" s="107"/>
      <c r="HPY279" s="107"/>
      <c r="HPZ279" s="107"/>
      <c r="HQA279" s="107"/>
      <c r="HQB279" s="107"/>
      <c r="HQC279" s="107"/>
      <c r="HQD279" s="107"/>
      <c r="HQE279" s="107"/>
      <c r="HQF279" s="107"/>
      <c r="HQG279" s="107"/>
      <c r="HQH279" s="107"/>
      <c r="HQI279" s="107"/>
      <c r="HQJ279" s="107"/>
      <c r="HQK279" s="107"/>
      <c r="HQL279" s="107"/>
      <c r="HQM279" s="107"/>
      <c r="HQN279" s="107"/>
      <c r="HQO279" s="107"/>
      <c r="HQP279" s="107"/>
      <c r="HQQ279" s="107"/>
      <c r="HQR279" s="107"/>
      <c r="HQS279" s="107"/>
      <c r="HQT279" s="107"/>
      <c r="HQU279" s="107"/>
      <c r="HQV279" s="107"/>
      <c r="HQW279" s="107"/>
      <c r="HQX279" s="107"/>
      <c r="HQY279" s="107"/>
      <c r="HQZ279" s="107"/>
      <c r="HRA279" s="107"/>
      <c r="HRB279" s="107"/>
      <c r="HRC279" s="107"/>
      <c r="HRD279" s="107"/>
      <c r="HRE279" s="107"/>
      <c r="HRF279" s="107"/>
      <c r="HRG279" s="107"/>
      <c r="HRH279" s="107"/>
      <c r="HRI279" s="107"/>
      <c r="HRJ279" s="107"/>
      <c r="HRK279" s="107"/>
      <c r="HRL279" s="107"/>
      <c r="HRM279" s="107"/>
      <c r="HRN279" s="107"/>
      <c r="HRO279" s="107"/>
      <c r="HRP279" s="107"/>
      <c r="HRQ279" s="107"/>
      <c r="HRR279" s="107"/>
      <c r="HRS279" s="107"/>
      <c r="HRT279" s="107"/>
      <c r="HRU279" s="107"/>
      <c r="HRV279" s="107"/>
      <c r="HRW279" s="107"/>
      <c r="HRX279" s="107"/>
      <c r="HRY279" s="107"/>
      <c r="HRZ279" s="107"/>
      <c r="HSA279" s="107"/>
      <c r="HSB279" s="107"/>
      <c r="HSC279" s="107"/>
      <c r="HSD279" s="107"/>
      <c r="HSE279" s="107"/>
      <c r="HSF279" s="107"/>
      <c r="HSG279" s="107"/>
      <c r="HSH279" s="107"/>
      <c r="HSI279" s="107"/>
      <c r="HSJ279" s="107"/>
      <c r="HSK279" s="107"/>
      <c r="HSL279" s="107"/>
      <c r="HSM279" s="107"/>
      <c r="HSN279" s="107"/>
      <c r="HSO279" s="107"/>
      <c r="HSP279" s="107"/>
      <c r="HSQ279" s="107"/>
      <c r="HSR279" s="107"/>
      <c r="HSS279" s="107"/>
      <c r="HST279" s="107"/>
      <c r="HSU279" s="107"/>
      <c r="HSV279" s="107"/>
      <c r="HSW279" s="107"/>
      <c r="HSX279" s="107"/>
      <c r="HSY279" s="107"/>
      <c r="HSZ279" s="107"/>
      <c r="HTA279" s="107"/>
      <c r="HTB279" s="107"/>
      <c r="HTC279" s="107"/>
      <c r="HTD279" s="107"/>
      <c r="HTE279" s="107"/>
      <c r="HTF279" s="107"/>
      <c r="HTG279" s="107"/>
      <c r="HTH279" s="107"/>
      <c r="HTI279" s="107"/>
      <c r="HTJ279" s="107"/>
      <c r="HTK279" s="107"/>
      <c r="HTL279" s="107"/>
      <c r="HTM279" s="107"/>
      <c r="HTN279" s="107"/>
      <c r="HTO279" s="107"/>
      <c r="HTP279" s="107"/>
      <c r="HTQ279" s="107"/>
      <c r="HTR279" s="107"/>
      <c r="HTS279" s="107"/>
      <c r="HTT279" s="107"/>
      <c r="HTU279" s="107"/>
      <c r="HTV279" s="107"/>
      <c r="HTW279" s="107"/>
      <c r="HTX279" s="107"/>
      <c r="HTY279" s="107"/>
      <c r="HTZ279" s="107"/>
      <c r="HUA279" s="107"/>
      <c r="HUB279" s="107"/>
      <c r="HUC279" s="107"/>
      <c r="HUD279" s="107"/>
      <c r="HUE279" s="107"/>
      <c r="HUF279" s="107"/>
      <c r="HUG279" s="107"/>
      <c r="HUH279" s="107"/>
      <c r="HUI279" s="107"/>
      <c r="HUJ279" s="107"/>
      <c r="HUK279" s="107"/>
      <c r="HUL279" s="107"/>
      <c r="HUM279" s="107"/>
      <c r="HUN279" s="107"/>
      <c r="HUO279" s="107"/>
      <c r="HUP279" s="107"/>
      <c r="HUQ279" s="107"/>
      <c r="HUR279" s="107"/>
      <c r="HUS279" s="107"/>
      <c r="HUT279" s="107"/>
      <c r="HUU279" s="107"/>
      <c r="HUV279" s="107"/>
      <c r="HUW279" s="107"/>
      <c r="HUX279" s="107"/>
      <c r="HUY279" s="107"/>
      <c r="HUZ279" s="107"/>
      <c r="HVA279" s="107"/>
      <c r="HVB279" s="107"/>
      <c r="HVC279" s="107"/>
      <c r="HVD279" s="107"/>
      <c r="HVE279" s="107"/>
      <c r="HVF279" s="107"/>
      <c r="HVG279" s="107"/>
      <c r="HVH279" s="107"/>
      <c r="HVI279" s="107"/>
      <c r="HVJ279" s="107"/>
      <c r="HVK279" s="107"/>
      <c r="HVL279" s="107"/>
      <c r="HVM279" s="107"/>
      <c r="HVN279" s="107"/>
      <c r="HVO279" s="107"/>
      <c r="HVP279" s="107"/>
      <c r="HVQ279" s="107"/>
      <c r="HVR279" s="107"/>
      <c r="HVS279" s="107"/>
      <c r="HVT279" s="107"/>
      <c r="HVU279" s="107"/>
      <c r="HVV279" s="107"/>
      <c r="HVW279" s="107"/>
      <c r="HVX279" s="107"/>
      <c r="HVY279" s="107"/>
      <c r="HVZ279" s="107"/>
      <c r="HWA279" s="107"/>
      <c r="HWB279" s="107"/>
      <c r="HWC279" s="107"/>
      <c r="HWD279" s="107"/>
      <c r="HWE279" s="107"/>
      <c r="HWF279" s="107"/>
      <c r="HWG279" s="107"/>
      <c r="HWH279" s="107"/>
      <c r="HWI279" s="107"/>
      <c r="HWJ279" s="107"/>
      <c r="HWK279" s="107"/>
      <c r="HWL279" s="107"/>
      <c r="HWM279" s="107"/>
      <c r="HWN279" s="107"/>
      <c r="HWO279" s="107"/>
      <c r="HWP279" s="107"/>
      <c r="HWQ279" s="107"/>
      <c r="HWR279" s="107"/>
      <c r="HWS279" s="107"/>
      <c r="HWT279" s="107"/>
      <c r="HWU279" s="107"/>
      <c r="HWV279" s="107"/>
      <c r="HWW279" s="107"/>
      <c r="HWX279" s="107"/>
      <c r="HWY279" s="107"/>
      <c r="HWZ279" s="107"/>
      <c r="HXA279" s="107"/>
      <c r="HXB279" s="107"/>
      <c r="HXC279" s="107"/>
      <c r="HXD279" s="107"/>
      <c r="HXE279" s="107"/>
      <c r="HXF279" s="107"/>
      <c r="HXG279" s="107"/>
      <c r="HXH279" s="107"/>
      <c r="HXI279" s="107"/>
      <c r="HXJ279" s="107"/>
      <c r="HXK279" s="107"/>
      <c r="HXL279" s="107"/>
      <c r="HXM279" s="107"/>
      <c r="HXN279" s="107"/>
      <c r="HXO279" s="107"/>
      <c r="HXP279" s="107"/>
      <c r="HXQ279" s="107"/>
      <c r="HXR279" s="107"/>
      <c r="HXS279" s="107"/>
      <c r="HXT279" s="107"/>
      <c r="HXU279" s="107"/>
      <c r="HXV279" s="107"/>
      <c r="HXW279" s="107"/>
      <c r="HXX279" s="107"/>
      <c r="HXY279" s="107"/>
      <c r="HXZ279" s="107"/>
      <c r="HYA279" s="107"/>
      <c r="HYB279" s="107"/>
      <c r="HYC279" s="107"/>
      <c r="HYD279" s="107"/>
      <c r="HYE279" s="107"/>
      <c r="HYF279" s="107"/>
      <c r="HYG279" s="107"/>
      <c r="HYH279" s="107"/>
      <c r="HYI279" s="107"/>
      <c r="HYJ279" s="107"/>
      <c r="HYK279" s="107"/>
      <c r="HYL279" s="107"/>
      <c r="HYM279" s="107"/>
      <c r="HYN279" s="107"/>
      <c r="HYO279" s="107"/>
      <c r="HYP279" s="107"/>
      <c r="HYQ279" s="107"/>
      <c r="HYR279" s="107"/>
      <c r="HYS279" s="107"/>
      <c r="HYT279" s="107"/>
      <c r="HYU279" s="107"/>
      <c r="HYV279" s="107"/>
      <c r="HYW279" s="107"/>
      <c r="HYX279" s="107"/>
      <c r="HYY279" s="107"/>
      <c r="HYZ279" s="107"/>
      <c r="HZA279" s="107"/>
      <c r="HZB279" s="107"/>
      <c r="HZC279" s="107"/>
      <c r="HZD279" s="107"/>
      <c r="HZE279" s="107"/>
      <c r="HZF279" s="107"/>
      <c r="HZG279" s="107"/>
      <c r="HZH279" s="107"/>
      <c r="HZI279" s="107"/>
      <c r="HZJ279" s="107"/>
      <c r="HZK279" s="107"/>
      <c r="HZL279" s="107"/>
      <c r="HZM279" s="107"/>
      <c r="HZN279" s="107"/>
      <c r="HZO279" s="107"/>
      <c r="HZP279" s="107"/>
      <c r="HZQ279" s="107"/>
      <c r="HZR279" s="107"/>
      <c r="HZS279" s="107"/>
      <c r="HZT279" s="107"/>
      <c r="HZU279" s="107"/>
      <c r="HZV279" s="107"/>
      <c r="HZW279" s="107"/>
      <c r="HZX279" s="107"/>
      <c r="HZY279" s="107"/>
      <c r="HZZ279" s="107"/>
      <c r="IAA279" s="107"/>
      <c r="IAB279" s="107"/>
      <c r="IAC279" s="107"/>
      <c r="IAD279" s="107"/>
      <c r="IAE279" s="107"/>
      <c r="IAF279" s="107"/>
      <c r="IAG279" s="107"/>
      <c r="IAH279" s="107"/>
      <c r="IAI279" s="107"/>
      <c r="IAJ279" s="107"/>
      <c r="IAK279" s="107"/>
      <c r="IAL279" s="107"/>
      <c r="IAM279" s="107"/>
      <c r="IAN279" s="107"/>
      <c r="IAO279" s="107"/>
      <c r="IAP279" s="107"/>
      <c r="IAQ279" s="107"/>
      <c r="IAR279" s="107"/>
      <c r="IAS279" s="107"/>
      <c r="IAT279" s="107"/>
      <c r="IAU279" s="107"/>
      <c r="IAV279" s="107"/>
      <c r="IAW279" s="107"/>
      <c r="IAX279" s="107"/>
      <c r="IAY279" s="107"/>
      <c r="IAZ279" s="107"/>
      <c r="IBA279" s="107"/>
      <c r="IBB279" s="107"/>
      <c r="IBC279" s="107"/>
      <c r="IBD279" s="107"/>
      <c r="IBE279" s="107"/>
      <c r="IBF279" s="107"/>
      <c r="IBG279" s="107"/>
      <c r="IBH279" s="107"/>
      <c r="IBI279" s="107"/>
      <c r="IBJ279" s="107"/>
      <c r="IBK279" s="107"/>
      <c r="IBL279" s="107"/>
      <c r="IBM279" s="107"/>
      <c r="IBN279" s="107"/>
      <c r="IBO279" s="107"/>
      <c r="IBP279" s="107"/>
      <c r="IBQ279" s="107"/>
      <c r="IBR279" s="107"/>
      <c r="IBS279" s="107"/>
      <c r="IBT279" s="107"/>
      <c r="IBU279" s="107"/>
      <c r="IBV279" s="107"/>
      <c r="IBW279" s="107"/>
      <c r="IBX279" s="107"/>
      <c r="IBY279" s="107"/>
      <c r="IBZ279" s="107"/>
      <c r="ICA279" s="107"/>
      <c r="ICB279" s="107"/>
      <c r="ICC279" s="107"/>
      <c r="ICD279" s="107"/>
      <c r="ICE279" s="107"/>
      <c r="ICF279" s="107"/>
      <c r="ICG279" s="107"/>
      <c r="ICH279" s="107"/>
      <c r="ICI279" s="107"/>
      <c r="ICJ279" s="107"/>
      <c r="ICK279" s="107"/>
      <c r="ICL279" s="107"/>
      <c r="ICM279" s="107"/>
      <c r="ICN279" s="107"/>
      <c r="ICO279" s="107"/>
      <c r="ICP279" s="107"/>
      <c r="ICQ279" s="107"/>
      <c r="ICR279" s="107"/>
      <c r="ICS279" s="107"/>
      <c r="ICT279" s="107"/>
      <c r="ICU279" s="107"/>
      <c r="ICV279" s="107"/>
      <c r="ICW279" s="107"/>
      <c r="ICX279" s="107"/>
      <c r="ICY279" s="107"/>
      <c r="ICZ279" s="107"/>
      <c r="IDA279" s="107"/>
      <c r="IDB279" s="107"/>
      <c r="IDC279" s="107"/>
      <c r="IDD279" s="107"/>
      <c r="IDE279" s="107"/>
      <c r="IDF279" s="107"/>
      <c r="IDG279" s="107"/>
      <c r="IDH279" s="107"/>
      <c r="IDI279" s="107"/>
      <c r="IDJ279" s="107"/>
      <c r="IDK279" s="107"/>
      <c r="IDL279" s="107"/>
      <c r="IDM279" s="107"/>
      <c r="IDN279" s="107"/>
      <c r="IDO279" s="107"/>
      <c r="IDP279" s="107"/>
      <c r="IDQ279" s="107"/>
      <c r="IDR279" s="107"/>
      <c r="IDS279" s="107"/>
      <c r="IDT279" s="107"/>
      <c r="IDU279" s="107"/>
      <c r="IDV279" s="107"/>
      <c r="IDW279" s="107"/>
      <c r="IDX279" s="107"/>
      <c r="IDY279" s="107"/>
      <c r="IDZ279" s="107"/>
      <c r="IEA279" s="107"/>
      <c r="IEB279" s="107"/>
      <c r="IEC279" s="107"/>
      <c r="IED279" s="107"/>
      <c r="IEE279" s="107"/>
      <c r="IEF279" s="107"/>
      <c r="IEG279" s="107"/>
      <c r="IEH279" s="107"/>
      <c r="IEI279" s="107"/>
      <c r="IEJ279" s="107"/>
      <c r="IEK279" s="107"/>
      <c r="IEL279" s="107"/>
      <c r="IEM279" s="107"/>
      <c r="IEN279" s="107"/>
      <c r="IEO279" s="107"/>
      <c r="IEP279" s="107"/>
      <c r="IEQ279" s="107"/>
      <c r="IER279" s="107"/>
      <c r="IES279" s="107"/>
      <c r="IET279" s="107"/>
      <c r="IEU279" s="107"/>
      <c r="IEV279" s="107"/>
      <c r="IEW279" s="107"/>
      <c r="IEX279" s="107"/>
      <c r="IEY279" s="107"/>
      <c r="IEZ279" s="107"/>
      <c r="IFA279" s="107"/>
      <c r="IFB279" s="107"/>
      <c r="IFC279" s="107"/>
      <c r="IFD279" s="107"/>
      <c r="IFE279" s="107"/>
      <c r="IFF279" s="107"/>
      <c r="IFG279" s="107"/>
      <c r="IFH279" s="107"/>
      <c r="IFI279" s="107"/>
      <c r="IFJ279" s="107"/>
      <c r="IFK279" s="107"/>
      <c r="IFL279" s="107"/>
      <c r="IFM279" s="107"/>
      <c r="IFN279" s="107"/>
      <c r="IFO279" s="107"/>
      <c r="IFP279" s="107"/>
      <c r="IFQ279" s="107"/>
      <c r="IFR279" s="107"/>
      <c r="IFS279" s="107"/>
      <c r="IFT279" s="107"/>
      <c r="IFU279" s="107"/>
      <c r="IFV279" s="107"/>
      <c r="IFW279" s="107"/>
      <c r="IFX279" s="107"/>
      <c r="IFY279" s="107"/>
      <c r="IFZ279" s="107"/>
      <c r="IGA279" s="107"/>
      <c r="IGB279" s="107"/>
      <c r="IGC279" s="107"/>
      <c r="IGD279" s="107"/>
      <c r="IGE279" s="107"/>
      <c r="IGF279" s="107"/>
      <c r="IGG279" s="107"/>
      <c r="IGH279" s="107"/>
      <c r="IGI279" s="107"/>
      <c r="IGJ279" s="107"/>
      <c r="IGK279" s="107"/>
      <c r="IGL279" s="107"/>
      <c r="IGM279" s="107"/>
      <c r="IGN279" s="107"/>
      <c r="IGO279" s="107"/>
      <c r="IGP279" s="107"/>
      <c r="IGQ279" s="107"/>
      <c r="IGR279" s="107"/>
      <c r="IGS279" s="107"/>
      <c r="IGT279" s="107"/>
      <c r="IGU279" s="107"/>
      <c r="IGV279" s="107"/>
      <c r="IGW279" s="107"/>
      <c r="IGX279" s="107"/>
      <c r="IGY279" s="107"/>
      <c r="IGZ279" s="107"/>
      <c r="IHA279" s="107"/>
      <c r="IHB279" s="107"/>
      <c r="IHC279" s="107"/>
      <c r="IHD279" s="107"/>
      <c r="IHE279" s="107"/>
      <c r="IHF279" s="107"/>
      <c r="IHG279" s="107"/>
      <c r="IHH279" s="107"/>
      <c r="IHI279" s="107"/>
      <c r="IHJ279" s="107"/>
      <c r="IHK279" s="107"/>
      <c r="IHL279" s="107"/>
      <c r="IHM279" s="107"/>
      <c r="IHN279" s="107"/>
      <c r="IHO279" s="107"/>
      <c r="IHP279" s="107"/>
      <c r="IHQ279" s="107"/>
      <c r="IHR279" s="107"/>
      <c r="IHS279" s="107"/>
      <c r="IHT279" s="107"/>
      <c r="IHU279" s="107"/>
      <c r="IHV279" s="107"/>
      <c r="IHW279" s="107"/>
      <c r="IHX279" s="107"/>
      <c r="IHY279" s="107"/>
      <c r="IHZ279" s="107"/>
      <c r="IIA279" s="107"/>
      <c r="IIB279" s="107"/>
      <c r="IIC279" s="107"/>
      <c r="IID279" s="107"/>
      <c r="IIE279" s="107"/>
      <c r="IIF279" s="107"/>
      <c r="IIG279" s="107"/>
      <c r="IIH279" s="107"/>
      <c r="III279" s="107"/>
      <c r="IIJ279" s="107"/>
      <c r="IIK279" s="107"/>
      <c r="IIL279" s="107"/>
      <c r="IIM279" s="107"/>
      <c r="IIN279" s="107"/>
      <c r="IIO279" s="107"/>
      <c r="IIP279" s="107"/>
      <c r="IIQ279" s="107"/>
      <c r="IIR279" s="107"/>
      <c r="IIS279" s="107"/>
      <c r="IIT279" s="107"/>
      <c r="IIU279" s="107"/>
      <c r="IIV279" s="107"/>
      <c r="IIW279" s="107"/>
      <c r="IIX279" s="107"/>
      <c r="IIY279" s="107"/>
      <c r="IIZ279" s="107"/>
      <c r="IJA279" s="107"/>
      <c r="IJB279" s="107"/>
      <c r="IJC279" s="107"/>
      <c r="IJD279" s="107"/>
      <c r="IJE279" s="107"/>
      <c r="IJF279" s="107"/>
      <c r="IJG279" s="107"/>
      <c r="IJH279" s="107"/>
      <c r="IJI279" s="107"/>
      <c r="IJJ279" s="107"/>
      <c r="IJK279" s="107"/>
      <c r="IJL279" s="107"/>
      <c r="IJM279" s="107"/>
      <c r="IJN279" s="107"/>
      <c r="IJO279" s="107"/>
      <c r="IJP279" s="107"/>
      <c r="IJQ279" s="107"/>
      <c r="IJR279" s="107"/>
      <c r="IJS279" s="107"/>
      <c r="IJT279" s="107"/>
      <c r="IJU279" s="107"/>
      <c r="IJV279" s="107"/>
      <c r="IJW279" s="107"/>
      <c r="IJX279" s="107"/>
      <c r="IJY279" s="107"/>
      <c r="IJZ279" s="107"/>
      <c r="IKA279" s="107"/>
      <c r="IKB279" s="107"/>
      <c r="IKC279" s="107"/>
      <c r="IKD279" s="107"/>
      <c r="IKE279" s="107"/>
      <c r="IKF279" s="107"/>
      <c r="IKG279" s="107"/>
      <c r="IKH279" s="107"/>
      <c r="IKI279" s="107"/>
      <c r="IKJ279" s="107"/>
      <c r="IKK279" s="107"/>
      <c r="IKL279" s="107"/>
      <c r="IKM279" s="107"/>
      <c r="IKN279" s="107"/>
      <c r="IKO279" s="107"/>
      <c r="IKP279" s="107"/>
      <c r="IKQ279" s="107"/>
      <c r="IKR279" s="107"/>
      <c r="IKS279" s="107"/>
      <c r="IKT279" s="107"/>
      <c r="IKU279" s="107"/>
      <c r="IKV279" s="107"/>
      <c r="IKW279" s="107"/>
      <c r="IKX279" s="107"/>
      <c r="IKY279" s="107"/>
      <c r="IKZ279" s="107"/>
      <c r="ILA279" s="107"/>
      <c r="ILB279" s="107"/>
      <c r="ILC279" s="107"/>
      <c r="ILD279" s="107"/>
      <c r="ILE279" s="107"/>
      <c r="ILF279" s="107"/>
      <c r="ILG279" s="107"/>
      <c r="ILH279" s="107"/>
      <c r="ILI279" s="107"/>
      <c r="ILJ279" s="107"/>
      <c r="ILK279" s="107"/>
      <c r="ILL279" s="107"/>
      <c r="ILM279" s="107"/>
      <c r="ILN279" s="107"/>
      <c r="ILO279" s="107"/>
      <c r="ILP279" s="107"/>
      <c r="ILQ279" s="107"/>
      <c r="ILR279" s="107"/>
      <c r="ILS279" s="107"/>
      <c r="ILT279" s="107"/>
      <c r="ILU279" s="107"/>
      <c r="ILV279" s="107"/>
      <c r="ILW279" s="107"/>
      <c r="ILX279" s="107"/>
      <c r="ILY279" s="107"/>
      <c r="ILZ279" s="107"/>
      <c r="IMA279" s="107"/>
      <c r="IMB279" s="107"/>
      <c r="IMC279" s="107"/>
      <c r="IMD279" s="107"/>
      <c r="IME279" s="107"/>
      <c r="IMF279" s="107"/>
      <c r="IMG279" s="107"/>
      <c r="IMH279" s="107"/>
      <c r="IMI279" s="107"/>
      <c r="IMJ279" s="107"/>
      <c r="IMK279" s="107"/>
      <c r="IML279" s="107"/>
      <c r="IMM279" s="107"/>
      <c r="IMN279" s="107"/>
      <c r="IMO279" s="107"/>
      <c r="IMP279" s="107"/>
      <c r="IMQ279" s="107"/>
      <c r="IMR279" s="107"/>
      <c r="IMS279" s="107"/>
      <c r="IMT279" s="107"/>
      <c r="IMU279" s="107"/>
      <c r="IMV279" s="107"/>
      <c r="IMW279" s="107"/>
      <c r="IMX279" s="107"/>
      <c r="IMY279" s="107"/>
      <c r="IMZ279" s="107"/>
      <c r="INA279" s="107"/>
      <c r="INB279" s="107"/>
      <c r="INC279" s="107"/>
      <c r="IND279" s="107"/>
      <c r="INE279" s="107"/>
      <c r="INF279" s="107"/>
      <c r="ING279" s="107"/>
      <c r="INH279" s="107"/>
      <c r="INI279" s="107"/>
      <c r="INJ279" s="107"/>
      <c r="INK279" s="107"/>
      <c r="INL279" s="107"/>
      <c r="INM279" s="107"/>
      <c r="INN279" s="107"/>
      <c r="INO279" s="107"/>
      <c r="INP279" s="107"/>
      <c r="INQ279" s="107"/>
      <c r="INR279" s="107"/>
      <c r="INS279" s="107"/>
      <c r="INT279" s="107"/>
      <c r="INU279" s="107"/>
      <c r="INV279" s="107"/>
      <c r="INW279" s="107"/>
      <c r="INX279" s="107"/>
      <c r="INY279" s="107"/>
      <c r="INZ279" s="107"/>
      <c r="IOA279" s="107"/>
      <c r="IOB279" s="107"/>
      <c r="IOC279" s="107"/>
      <c r="IOD279" s="107"/>
      <c r="IOE279" s="107"/>
      <c r="IOF279" s="107"/>
      <c r="IOG279" s="107"/>
      <c r="IOH279" s="107"/>
      <c r="IOI279" s="107"/>
      <c r="IOJ279" s="107"/>
      <c r="IOK279" s="107"/>
      <c r="IOL279" s="107"/>
      <c r="IOM279" s="107"/>
      <c r="ION279" s="107"/>
      <c r="IOO279" s="107"/>
      <c r="IOP279" s="107"/>
      <c r="IOQ279" s="107"/>
      <c r="IOR279" s="107"/>
      <c r="IOS279" s="107"/>
      <c r="IOT279" s="107"/>
      <c r="IOU279" s="107"/>
      <c r="IOV279" s="107"/>
      <c r="IOW279" s="107"/>
      <c r="IOX279" s="107"/>
      <c r="IOY279" s="107"/>
      <c r="IOZ279" s="107"/>
      <c r="IPA279" s="107"/>
      <c r="IPB279" s="107"/>
      <c r="IPC279" s="107"/>
      <c r="IPD279" s="107"/>
      <c r="IPE279" s="107"/>
      <c r="IPF279" s="107"/>
      <c r="IPG279" s="107"/>
      <c r="IPH279" s="107"/>
      <c r="IPI279" s="107"/>
      <c r="IPJ279" s="107"/>
      <c r="IPK279" s="107"/>
      <c r="IPL279" s="107"/>
      <c r="IPM279" s="107"/>
      <c r="IPN279" s="107"/>
      <c r="IPO279" s="107"/>
      <c r="IPP279" s="107"/>
      <c r="IPQ279" s="107"/>
      <c r="IPR279" s="107"/>
      <c r="IPS279" s="107"/>
      <c r="IPT279" s="107"/>
      <c r="IPU279" s="107"/>
      <c r="IPV279" s="107"/>
      <c r="IPW279" s="107"/>
      <c r="IPX279" s="107"/>
      <c r="IPY279" s="107"/>
      <c r="IPZ279" s="107"/>
      <c r="IQA279" s="107"/>
      <c r="IQB279" s="107"/>
      <c r="IQC279" s="107"/>
      <c r="IQD279" s="107"/>
      <c r="IQE279" s="107"/>
      <c r="IQF279" s="107"/>
      <c r="IQG279" s="107"/>
      <c r="IQH279" s="107"/>
      <c r="IQI279" s="107"/>
      <c r="IQJ279" s="107"/>
      <c r="IQK279" s="107"/>
      <c r="IQL279" s="107"/>
      <c r="IQM279" s="107"/>
      <c r="IQN279" s="107"/>
      <c r="IQO279" s="107"/>
      <c r="IQP279" s="107"/>
      <c r="IQQ279" s="107"/>
      <c r="IQR279" s="107"/>
      <c r="IQS279" s="107"/>
      <c r="IQT279" s="107"/>
      <c r="IQU279" s="107"/>
      <c r="IQV279" s="107"/>
      <c r="IQW279" s="107"/>
      <c r="IQX279" s="107"/>
      <c r="IQY279" s="107"/>
      <c r="IQZ279" s="107"/>
      <c r="IRA279" s="107"/>
      <c r="IRB279" s="107"/>
      <c r="IRC279" s="107"/>
      <c r="IRD279" s="107"/>
      <c r="IRE279" s="107"/>
      <c r="IRF279" s="107"/>
      <c r="IRG279" s="107"/>
      <c r="IRH279" s="107"/>
      <c r="IRI279" s="107"/>
      <c r="IRJ279" s="107"/>
      <c r="IRK279" s="107"/>
      <c r="IRL279" s="107"/>
      <c r="IRM279" s="107"/>
      <c r="IRN279" s="107"/>
      <c r="IRO279" s="107"/>
      <c r="IRP279" s="107"/>
      <c r="IRQ279" s="107"/>
      <c r="IRR279" s="107"/>
      <c r="IRS279" s="107"/>
      <c r="IRT279" s="107"/>
      <c r="IRU279" s="107"/>
      <c r="IRV279" s="107"/>
      <c r="IRW279" s="107"/>
      <c r="IRX279" s="107"/>
      <c r="IRY279" s="107"/>
      <c r="IRZ279" s="107"/>
      <c r="ISA279" s="107"/>
      <c r="ISB279" s="107"/>
      <c r="ISC279" s="107"/>
      <c r="ISD279" s="107"/>
      <c r="ISE279" s="107"/>
      <c r="ISF279" s="107"/>
      <c r="ISG279" s="107"/>
      <c r="ISH279" s="107"/>
      <c r="ISI279" s="107"/>
      <c r="ISJ279" s="107"/>
      <c r="ISK279" s="107"/>
      <c r="ISL279" s="107"/>
      <c r="ISM279" s="107"/>
      <c r="ISN279" s="107"/>
      <c r="ISO279" s="107"/>
      <c r="ISP279" s="107"/>
      <c r="ISQ279" s="107"/>
      <c r="ISR279" s="107"/>
      <c r="ISS279" s="107"/>
      <c r="IST279" s="107"/>
      <c r="ISU279" s="107"/>
      <c r="ISV279" s="107"/>
      <c r="ISW279" s="107"/>
      <c r="ISX279" s="107"/>
      <c r="ISY279" s="107"/>
      <c r="ISZ279" s="107"/>
      <c r="ITA279" s="107"/>
      <c r="ITB279" s="107"/>
      <c r="ITC279" s="107"/>
      <c r="ITD279" s="107"/>
      <c r="ITE279" s="107"/>
      <c r="ITF279" s="107"/>
      <c r="ITG279" s="107"/>
      <c r="ITH279" s="107"/>
      <c r="ITI279" s="107"/>
      <c r="ITJ279" s="107"/>
      <c r="ITK279" s="107"/>
      <c r="ITL279" s="107"/>
      <c r="ITM279" s="107"/>
      <c r="ITN279" s="107"/>
      <c r="ITO279" s="107"/>
      <c r="ITP279" s="107"/>
      <c r="ITQ279" s="107"/>
      <c r="ITR279" s="107"/>
      <c r="ITS279" s="107"/>
      <c r="ITT279" s="107"/>
      <c r="ITU279" s="107"/>
      <c r="ITV279" s="107"/>
      <c r="ITW279" s="107"/>
      <c r="ITX279" s="107"/>
      <c r="ITY279" s="107"/>
      <c r="ITZ279" s="107"/>
      <c r="IUA279" s="107"/>
      <c r="IUB279" s="107"/>
      <c r="IUC279" s="107"/>
      <c r="IUD279" s="107"/>
      <c r="IUE279" s="107"/>
      <c r="IUF279" s="107"/>
      <c r="IUG279" s="107"/>
      <c r="IUH279" s="107"/>
      <c r="IUI279" s="107"/>
      <c r="IUJ279" s="107"/>
      <c r="IUK279" s="107"/>
      <c r="IUL279" s="107"/>
      <c r="IUM279" s="107"/>
      <c r="IUN279" s="107"/>
      <c r="IUO279" s="107"/>
      <c r="IUP279" s="107"/>
      <c r="IUQ279" s="107"/>
      <c r="IUR279" s="107"/>
      <c r="IUS279" s="107"/>
      <c r="IUT279" s="107"/>
      <c r="IUU279" s="107"/>
      <c r="IUV279" s="107"/>
      <c r="IUW279" s="107"/>
      <c r="IUX279" s="107"/>
      <c r="IUY279" s="107"/>
      <c r="IUZ279" s="107"/>
      <c r="IVA279" s="107"/>
      <c r="IVB279" s="107"/>
      <c r="IVC279" s="107"/>
      <c r="IVD279" s="107"/>
      <c r="IVE279" s="107"/>
      <c r="IVF279" s="107"/>
      <c r="IVG279" s="107"/>
      <c r="IVH279" s="107"/>
      <c r="IVI279" s="107"/>
      <c r="IVJ279" s="107"/>
      <c r="IVK279" s="107"/>
      <c r="IVL279" s="107"/>
      <c r="IVM279" s="107"/>
      <c r="IVN279" s="107"/>
      <c r="IVO279" s="107"/>
      <c r="IVP279" s="107"/>
      <c r="IVQ279" s="107"/>
      <c r="IVR279" s="107"/>
      <c r="IVS279" s="107"/>
      <c r="IVT279" s="107"/>
      <c r="IVU279" s="107"/>
      <c r="IVV279" s="107"/>
      <c r="IVW279" s="107"/>
      <c r="IVX279" s="107"/>
      <c r="IVY279" s="107"/>
      <c r="IVZ279" s="107"/>
      <c r="IWA279" s="107"/>
      <c r="IWB279" s="107"/>
      <c r="IWC279" s="107"/>
      <c r="IWD279" s="107"/>
      <c r="IWE279" s="107"/>
      <c r="IWF279" s="107"/>
      <c r="IWG279" s="107"/>
      <c r="IWH279" s="107"/>
      <c r="IWI279" s="107"/>
      <c r="IWJ279" s="107"/>
      <c r="IWK279" s="107"/>
      <c r="IWL279" s="107"/>
      <c r="IWM279" s="107"/>
      <c r="IWN279" s="107"/>
      <c r="IWO279" s="107"/>
      <c r="IWP279" s="107"/>
      <c r="IWQ279" s="107"/>
      <c r="IWR279" s="107"/>
      <c r="IWS279" s="107"/>
      <c r="IWT279" s="107"/>
      <c r="IWU279" s="107"/>
      <c r="IWV279" s="107"/>
      <c r="IWW279" s="107"/>
      <c r="IWX279" s="107"/>
      <c r="IWY279" s="107"/>
      <c r="IWZ279" s="107"/>
      <c r="IXA279" s="107"/>
      <c r="IXB279" s="107"/>
      <c r="IXC279" s="107"/>
      <c r="IXD279" s="107"/>
      <c r="IXE279" s="107"/>
      <c r="IXF279" s="107"/>
      <c r="IXG279" s="107"/>
      <c r="IXH279" s="107"/>
      <c r="IXI279" s="107"/>
      <c r="IXJ279" s="107"/>
      <c r="IXK279" s="107"/>
      <c r="IXL279" s="107"/>
      <c r="IXM279" s="107"/>
      <c r="IXN279" s="107"/>
      <c r="IXO279" s="107"/>
      <c r="IXP279" s="107"/>
      <c r="IXQ279" s="107"/>
      <c r="IXR279" s="107"/>
      <c r="IXS279" s="107"/>
      <c r="IXT279" s="107"/>
      <c r="IXU279" s="107"/>
      <c r="IXV279" s="107"/>
      <c r="IXW279" s="107"/>
      <c r="IXX279" s="107"/>
      <c r="IXY279" s="107"/>
      <c r="IXZ279" s="107"/>
      <c r="IYA279" s="107"/>
      <c r="IYB279" s="107"/>
      <c r="IYC279" s="107"/>
      <c r="IYD279" s="107"/>
      <c r="IYE279" s="107"/>
      <c r="IYF279" s="107"/>
      <c r="IYG279" s="107"/>
      <c r="IYH279" s="107"/>
      <c r="IYI279" s="107"/>
      <c r="IYJ279" s="107"/>
      <c r="IYK279" s="107"/>
      <c r="IYL279" s="107"/>
      <c r="IYM279" s="107"/>
      <c r="IYN279" s="107"/>
      <c r="IYO279" s="107"/>
      <c r="IYP279" s="107"/>
      <c r="IYQ279" s="107"/>
      <c r="IYR279" s="107"/>
      <c r="IYS279" s="107"/>
      <c r="IYT279" s="107"/>
      <c r="IYU279" s="107"/>
      <c r="IYV279" s="107"/>
      <c r="IYW279" s="107"/>
      <c r="IYX279" s="107"/>
      <c r="IYY279" s="107"/>
      <c r="IYZ279" s="107"/>
      <c r="IZA279" s="107"/>
      <c r="IZB279" s="107"/>
      <c r="IZC279" s="107"/>
      <c r="IZD279" s="107"/>
      <c r="IZE279" s="107"/>
      <c r="IZF279" s="107"/>
      <c r="IZG279" s="107"/>
      <c r="IZH279" s="107"/>
      <c r="IZI279" s="107"/>
      <c r="IZJ279" s="107"/>
      <c r="IZK279" s="107"/>
      <c r="IZL279" s="107"/>
      <c r="IZM279" s="107"/>
      <c r="IZN279" s="107"/>
      <c r="IZO279" s="107"/>
      <c r="IZP279" s="107"/>
      <c r="IZQ279" s="107"/>
      <c r="IZR279" s="107"/>
      <c r="IZS279" s="107"/>
      <c r="IZT279" s="107"/>
      <c r="IZU279" s="107"/>
      <c r="IZV279" s="107"/>
      <c r="IZW279" s="107"/>
      <c r="IZX279" s="107"/>
      <c r="IZY279" s="107"/>
      <c r="IZZ279" s="107"/>
      <c r="JAA279" s="107"/>
      <c r="JAB279" s="107"/>
      <c r="JAC279" s="107"/>
      <c r="JAD279" s="107"/>
      <c r="JAE279" s="107"/>
      <c r="JAF279" s="107"/>
      <c r="JAG279" s="107"/>
      <c r="JAH279" s="107"/>
      <c r="JAI279" s="107"/>
      <c r="JAJ279" s="107"/>
      <c r="JAK279" s="107"/>
      <c r="JAL279" s="107"/>
      <c r="JAM279" s="107"/>
      <c r="JAN279" s="107"/>
      <c r="JAO279" s="107"/>
      <c r="JAP279" s="107"/>
      <c r="JAQ279" s="107"/>
      <c r="JAR279" s="107"/>
      <c r="JAS279" s="107"/>
      <c r="JAT279" s="107"/>
      <c r="JAU279" s="107"/>
      <c r="JAV279" s="107"/>
      <c r="JAW279" s="107"/>
      <c r="JAX279" s="107"/>
      <c r="JAY279" s="107"/>
      <c r="JAZ279" s="107"/>
      <c r="JBA279" s="107"/>
      <c r="JBB279" s="107"/>
      <c r="JBC279" s="107"/>
      <c r="JBD279" s="107"/>
      <c r="JBE279" s="107"/>
      <c r="JBF279" s="107"/>
      <c r="JBG279" s="107"/>
      <c r="JBH279" s="107"/>
      <c r="JBI279" s="107"/>
      <c r="JBJ279" s="107"/>
      <c r="JBK279" s="107"/>
      <c r="JBL279" s="107"/>
      <c r="JBM279" s="107"/>
      <c r="JBN279" s="107"/>
      <c r="JBO279" s="107"/>
      <c r="JBP279" s="107"/>
      <c r="JBQ279" s="107"/>
      <c r="JBR279" s="107"/>
      <c r="JBS279" s="107"/>
      <c r="JBT279" s="107"/>
      <c r="JBU279" s="107"/>
      <c r="JBV279" s="107"/>
      <c r="JBW279" s="107"/>
      <c r="JBX279" s="107"/>
      <c r="JBY279" s="107"/>
      <c r="JBZ279" s="107"/>
      <c r="JCA279" s="107"/>
      <c r="JCB279" s="107"/>
      <c r="JCC279" s="107"/>
      <c r="JCD279" s="107"/>
      <c r="JCE279" s="107"/>
      <c r="JCF279" s="107"/>
      <c r="JCG279" s="107"/>
      <c r="JCH279" s="107"/>
      <c r="JCI279" s="107"/>
      <c r="JCJ279" s="107"/>
      <c r="JCK279" s="107"/>
      <c r="JCL279" s="107"/>
      <c r="JCM279" s="107"/>
      <c r="JCN279" s="107"/>
      <c r="JCO279" s="107"/>
      <c r="JCP279" s="107"/>
      <c r="JCQ279" s="107"/>
      <c r="JCR279" s="107"/>
      <c r="JCS279" s="107"/>
      <c r="JCT279" s="107"/>
      <c r="JCU279" s="107"/>
      <c r="JCV279" s="107"/>
      <c r="JCW279" s="107"/>
      <c r="JCX279" s="107"/>
      <c r="JCY279" s="107"/>
      <c r="JCZ279" s="107"/>
      <c r="JDA279" s="107"/>
      <c r="JDB279" s="107"/>
      <c r="JDC279" s="107"/>
      <c r="JDD279" s="107"/>
      <c r="JDE279" s="107"/>
      <c r="JDF279" s="107"/>
      <c r="JDG279" s="107"/>
      <c r="JDH279" s="107"/>
      <c r="JDI279" s="107"/>
      <c r="JDJ279" s="107"/>
      <c r="JDK279" s="107"/>
      <c r="JDL279" s="107"/>
      <c r="JDM279" s="107"/>
      <c r="JDN279" s="107"/>
      <c r="JDO279" s="107"/>
      <c r="JDP279" s="107"/>
      <c r="JDQ279" s="107"/>
      <c r="JDR279" s="107"/>
      <c r="JDS279" s="107"/>
      <c r="JDT279" s="107"/>
      <c r="JDU279" s="107"/>
      <c r="JDV279" s="107"/>
      <c r="JDW279" s="107"/>
      <c r="JDX279" s="107"/>
      <c r="JDY279" s="107"/>
      <c r="JDZ279" s="107"/>
      <c r="JEA279" s="107"/>
      <c r="JEB279" s="107"/>
      <c r="JEC279" s="107"/>
      <c r="JED279" s="107"/>
      <c r="JEE279" s="107"/>
      <c r="JEF279" s="107"/>
      <c r="JEG279" s="107"/>
      <c r="JEH279" s="107"/>
      <c r="JEI279" s="107"/>
      <c r="JEJ279" s="107"/>
      <c r="JEK279" s="107"/>
      <c r="JEL279" s="107"/>
      <c r="JEM279" s="107"/>
      <c r="JEN279" s="107"/>
      <c r="JEO279" s="107"/>
      <c r="JEP279" s="107"/>
      <c r="JEQ279" s="107"/>
      <c r="JER279" s="107"/>
      <c r="JES279" s="107"/>
      <c r="JET279" s="107"/>
      <c r="JEU279" s="107"/>
      <c r="JEV279" s="107"/>
      <c r="JEW279" s="107"/>
      <c r="JEX279" s="107"/>
      <c r="JEY279" s="107"/>
      <c r="JEZ279" s="107"/>
      <c r="JFA279" s="107"/>
      <c r="JFB279" s="107"/>
      <c r="JFC279" s="107"/>
      <c r="JFD279" s="107"/>
      <c r="JFE279" s="107"/>
      <c r="JFF279" s="107"/>
      <c r="JFG279" s="107"/>
      <c r="JFH279" s="107"/>
      <c r="JFI279" s="107"/>
      <c r="JFJ279" s="107"/>
      <c r="JFK279" s="107"/>
      <c r="JFL279" s="107"/>
      <c r="JFM279" s="107"/>
      <c r="JFN279" s="107"/>
      <c r="JFO279" s="107"/>
      <c r="JFP279" s="107"/>
      <c r="JFQ279" s="107"/>
      <c r="JFR279" s="107"/>
      <c r="JFS279" s="107"/>
      <c r="JFT279" s="107"/>
      <c r="JFU279" s="107"/>
      <c r="JFV279" s="107"/>
      <c r="JFW279" s="107"/>
      <c r="JFX279" s="107"/>
      <c r="JFY279" s="107"/>
      <c r="JFZ279" s="107"/>
      <c r="JGA279" s="107"/>
      <c r="JGB279" s="107"/>
      <c r="JGC279" s="107"/>
      <c r="JGD279" s="107"/>
      <c r="JGE279" s="107"/>
      <c r="JGF279" s="107"/>
      <c r="JGG279" s="107"/>
      <c r="JGH279" s="107"/>
      <c r="JGI279" s="107"/>
      <c r="JGJ279" s="107"/>
      <c r="JGK279" s="107"/>
      <c r="JGL279" s="107"/>
      <c r="JGM279" s="107"/>
      <c r="JGN279" s="107"/>
      <c r="JGO279" s="107"/>
      <c r="JGP279" s="107"/>
      <c r="JGQ279" s="107"/>
      <c r="JGR279" s="107"/>
      <c r="JGS279" s="107"/>
      <c r="JGT279" s="107"/>
      <c r="JGU279" s="107"/>
      <c r="JGV279" s="107"/>
      <c r="JGW279" s="107"/>
      <c r="JGX279" s="107"/>
      <c r="JGY279" s="107"/>
      <c r="JGZ279" s="107"/>
      <c r="JHA279" s="107"/>
      <c r="JHB279" s="107"/>
      <c r="JHC279" s="107"/>
      <c r="JHD279" s="107"/>
      <c r="JHE279" s="107"/>
      <c r="JHF279" s="107"/>
      <c r="JHG279" s="107"/>
      <c r="JHH279" s="107"/>
      <c r="JHI279" s="107"/>
      <c r="JHJ279" s="107"/>
      <c r="JHK279" s="107"/>
      <c r="JHL279" s="107"/>
      <c r="JHM279" s="107"/>
      <c r="JHN279" s="107"/>
      <c r="JHO279" s="107"/>
      <c r="JHP279" s="107"/>
      <c r="JHQ279" s="107"/>
      <c r="JHR279" s="107"/>
      <c r="JHS279" s="107"/>
      <c r="JHT279" s="107"/>
      <c r="JHU279" s="107"/>
      <c r="JHV279" s="107"/>
      <c r="JHW279" s="107"/>
      <c r="JHX279" s="107"/>
      <c r="JHY279" s="107"/>
      <c r="JHZ279" s="107"/>
      <c r="JIA279" s="107"/>
      <c r="JIB279" s="107"/>
      <c r="JIC279" s="107"/>
      <c r="JID279" s="107"/>
      <c r="JIE279" s="107"/>
      <c r="JIF279" s="107"/>
      <c r="JIG279" s="107"/>
      <c r="JIH279" s="107"/>
      <c r="JII279" s="107"/>
      <c r="JIJ279" s="107"/>
      <c r="JIK279" s="107"/>
      <c r="JIL279" s="107"/>
      <c r="JIM279" s="107"/>
      <c r="JIN279" s="107"/>
      <c r="JIO279" s="107"/>
      <c r="JIP279" s="107"/>
      <c r="JIQ279" s="107"/>
      <c r="JIR279" s="107"/>
      <c r="JIS279" s="107"/>
      <c r="JIT279" s="107"/>
      <c r="JIU279" s="107"/>
      <c r="JIV279" s="107"/>
      <c r="JIW279" s="107"/>
      <c r="JIX279" s="107"/>
      <c r="JIY279" s="107"/>
      <c r="JIZ279" s="107"/>
      <c r="JJA279" s="107"/>
      <c r="JJB279" s="107"/>
      <c r="JJC279" s="107"/>
      <c r="JJD279" s="107"/>
      <c r="JJE279" s="107"/>
      <c r="JJF279" s="107"/>
      <c r="JJG279" s="107"/>
      <c r="JJH279" s="107"/>
      <c r="JJI279" s="107"/>
      <c r="JJJ279" s="107"/>
      <c r="JJK279" s="107"/>
      <c r="JJL279" s="107"/>
      <c r="JJM279" s="107"/>
      <c r="JJN279" s="107"/>
      <c r="JJO279" s="107"/>
      <c r="JJP279" s="107"/>
      <c r="JJQ279" s="107"/>
      <c r="JJR279" s="107"/>
      <c r="JJS279" s="107"/>
      <c r="JJT279" s="107"/>
      <c r="JJU279" s="107"/>
      <c r="JJV279" s="107"/>
      <c r="JJW279" s="107"/>
      <c r="JJX279" s="107"/>
      <c r="JJY279" s="107"/>
      <c r="JJZ279" s="107"/>
      <c r="JKA279" s="107"/>
      <c r="JKB279" s="107"/>
      <c r="JKC279" s="107"/>
      <c r="JKD279" s="107"/>
      <c r="JKE279" s="107"/>
      <c r="JKF279" s="107"/>
      <c r="JKG279" s="107"/>
      <c r="JKH279" s="107"/>
      <c r="JKI279" s="107"/>
      <c r="JKJ279" s="107"/>
      <c r="JKK279" s="107"/>
      <c r="JKL279" s="107"/>
      <c r="JKM279" s="107"/>
      <c r="JKN279" s="107"/>
      <c r="JKO279" s="107"/>
      <c r="JKP279" s="107"/>
      <c r="JKQ279" s="107"/>
      <c r="JKR279" s="107"/>
      <c r="JKS279" s="107"/>
      <c r="JKT279" s="107"/>
      <c r="JKU279" s="107"/>
      <c r="JKV279" s="107"/>
      <c r="JKW279" s="107"/>
      <c r="JKX279" s="107"/>
      <c r="JKY279" s="107"/>
      <c r="JKZ279" s="107"/>
      <c r="JLA279" s="107"/>
      <c r="JLB279" s="107"/>
      <c r="JLC279" s="107"/>
      <c r="JLD279" s="107"/>
      <c r="JLE279" s="107"/>
      <c r="JLF279" s="107"/>
      <c r="JLG279" s="107"/>
      <c r="JLH279" s="107"/>
      <c r="JLI279" s="107"/>
      <c r="JLJ279" s="107"/>
      <c r="JLK279" s="107"/>
      <c r="JLL279" s="107"/>
      <c r="JLM279" s="107"/>
      <c r="JLN279" s="107"/>
      <c r="JLO279" s="107"/>
      <c r="JLP279" s="107"/>
      <c r="JLQ279" s="107"/>
      <c r="JLR279" s="107"/>
      <c r="JLS279" s="107"/>
      <c r="JLT279" s="107"/>
      <c r="JLU279" s="107"/>
      <c r="JLV279" s="107"/>
      <c r="JLW279" s="107"/>
      <c r="JLX279" s="107"/>
      <c r="JLY279" s="107"/>
      <c r="JLZ279" s="107"/>
      <c r="JMA279" s="107"/>
      <c r="JMB279" s="107"/>
      <c r="JMC279" s="107"/>
      <c r="JMD279" s="107"/>
      <c r="JME279" s="107"/>
      <c r="JMF279" s="107"/>
      <c r="JMG279" s="107"/>
      <c r="JMH279" s="107"/>
      <c r="JMI279" s="107"/>
      <c r="JMJ279" s="107"/>
      <c r="JMK279" s="107"/>
      <c r="JML279" s="107"/>
      <c r="JMM279" s="107"/>
      <c r="JMN279" s="107"/>
      <c r="JMO279" s="107"/>
      <c r="JMP279" s="107"/>
      <c r="JMQ279" s="107"/>
      <c r="JMR279" s="107"/>
      <c r="JMS279" s="107"/>
      <c r="JMT279" s="107"/>
      <c r="JMU279" s="107"/>
      <c r="JMV279" s="107"/>
      <c r="JMW279" s="107"/>
      <c r="JMX279" s="107"/>
      <c r="JMY279" s="107"/>
      <c r="JMZ279" s="107"/>
      <c r="JNA279" s="107"/>
      <c r="JNB279" s="107"/>
      <c r="JNC279" s="107"/>
      <c r="JND279" s="107"/>
      <c r="JNE279" s="107"/>
      <c r="JNF279" s="107"/>
      <c r="JNG279" s="107"/>
      <c r="JNH279" s="107"/>
      <c r="JNI279" s="107"/>
      <c r="JNJ279" s="107"/>
      <c r="JNK279" s="107"/>
      <c r="JNL279" s="107"/>
      <c r="JNM279" s="107"/>
      <c r="JNN279" s="107"/>
      <c r="JNO279" s="107"/>
      <c r="JNP279" s="107"/>
      <c r="JNQ279" s="107"/>
      <c r="JNR279" s="107"/>
      <c r="JNS279" s="107"/>
      <c r="JNT279" s="107"/>
      <c r="JNU279" s="107"/>
      <c r="JNV279" s="107"/>
      <c r="JNW279" s="107"/>
      <c r="JNX279" s="107"/>
      <c r="JNY279" s="107"/>
      <c r="JNZ279" s="107"/>
      <c r="JOA279" s="107"/>
      <c r="JOB279" s="107"/>
      <c r="JOC279" s="107"/>
      <c r="JOD279" s="107"/>
      <c r="JOE279" s="107"/>
      <c r="JOF279" s="107"/>
      <c r="JOG279" s="107"/>
      <c r="JOH279" s="107"/>
      <c r="JOI279" s="107"/>
      <c r="JOJ279" s="107"/>
      <c r="JOK279" s="107"/>
      <c r="JOL279" s="107"/>
      <c r="JOM279" s="107"/>
      <c r="JON279" s="107"/>
      <c r="JOO279" s="107"/>
      <c r="JOP279" s="107"/>
      <c r="JOQ279" s="107"/>
      <c r="JOR279" s="107"/>
      <c r="JOS279" s="107"/>
      <c r="JOT279" s="107"/>
      <c r="JOU279" s="107"/>
      <c r="JOV279" s="107"/>
      <c r="JOW279" s="107"/>
      <c r="JOX279" s="107"/>
      <c r="JOY279" s="107"/>
      <c r="JOZ279" s="107"/>
      <c r="JPA279" s="107"/>
      <c r="JPB279" s="107"/>
      <c r="JPC279" s="107"/>
      <c r="JPD279" s="107"/>
      <c r="JPE279" s="107"/>
      <c r="JPF279" s="107"/>
      <c r="JPG279" s="107"/>
      <c r="JPH279" s="107"/>
      <c r="JPI279" s="107"/>
      <c r="JPJ279" s="107"/>
      <c r="JPK279" s="107"/>
      <c r="JPL279" s="107"/>
      <c r="JPM279" s="107"/>
      <c r="JPN279" s="107"/>
      <c r="JPO279" s="107"/>
      <c r="JPP279" s="107"/>
      <c r="JPQ279" s="107"/>
      <c r="JPR279" s="107"/>
      <c r="JPS279" s="107"/>
      <c r="JPT279" s="107"/>
      <c r="JPU279" s="107"/>
      <c r="JPV279" s="107"/>
      <c r="JPW279" s="107"/>
      <c r="JPX279" s="107"/>
      <c r="JPY279" s="107"/>
      <c r="JPZ279" s="107"/>
      <c r="JQA279" s="107"/>
      <c r="JQB279" s="107"/>
      <c r="JQC279" s="107"/>
      <c r="JQD279" s="107"/>
      <c r="JQE279" s="107"/>
      <c r="JQF279" s="107"/>
      <c r="JQG279" s="107"/>
      <c r="JQH279" s="107"/>
      <c r="JQI279" s="107"/>
      <c r="JQJ279" s="107"/>
      <c r="JQK279" s="107"/>
      <c r="JQL279" s="107"/>
      <c r="JQM279" s="107"/>
      <c r="JQN279" s="107"/>
      <c r="JQO279" s="107"/>
      <c r="JQP279" s="107"/>
      <c r="JQQ279" s="107"/>
      <c r="JQR279" s="107"/>
      <c r="JQS279" s="107"/>
      <c r="JQT279" s="107"/>
      <c r="JQU279" s="107"/>
      <c r="JQV279" s="107"/>
      <c r="JQW279" s="107"/>
      <c r="JQX279" s="107"/>
      <c r="JQY279" s="107"/>
      <c r="JQZ279" s="107"/>
      <c r="JRA279" s="107"/>
      <c r="JRB279" s="107"/>
      <c r="JRC279" s="107"/>
      <c r="JRD279" s="107"/>
      <c r="JRE279" s="107"/>
      <c r="JRF279" s="107"/>
      <c r="JRG279" s="107"/>
      <c r="JRH279" s="107"/>
      <c r="JRI279" s="107"/>
      <c r="JRJ279" s="107"/>
      <c r="JRK279" s="107"/>
      <c r="JRL279" s="107"/>
      <c r="JRM279" s="107"/>
      <c r="JRN279" s="107"/>
      <c r="JRO279" s="107"/>
      <c r="JRP279" s="107"/>
      <c r="JRQ279" s="107"/>
      <c r="JRR279" s="107"/>
      <c r="JRS279" s="107"/>
      <c r="JRT279" s="107"/>
      <c r="JRU279" s="107"/>
      <c r="JRV279" s="107"/>
      <c r="JRW279" s="107"/>
      <c r="JRX279" s="107"/>
      <c r="JRY279" s="107"/>
      <c r="JRZ279" s="107"/>
      <c r="JSA279" s="107"/>
      <c r="JSB279" s="107"/>
      <c r="JSC279" s="107"/>
      <c r="JSD279" s="107"/>
      <c r="JSE279" s="107"/>
      <c r="JSF279" s="107"/>
      <c r="JSG279" s="107"/>
      <c r="JSH279" s="107"/>
      <c r="JSI279" s="107"/>
      <c r="JSJ279" s="107"/>
      <c r="JSK279" s="107"/>
      <c r="JSL279" s="107"/>
      <c r="JSM279" s="107"/>
      <c r="JSN279" s="107"/>
      <c r="JSO279" s="107"/>
      <c r="JSP279" s="107"/>
      <c r="JSQ279" s="107"/>
      <c r="JSR279" s="107"/>
      <c r="JSS279" s="107"/>
      <c r="JST279" s="107"/>
      <c r="JSU279" s="107"/>
      <c r="JSV279" s="107"/>
      <c r="JSW279" s="107"/>
      <c r="JSX279" s="107"/>
      <c r="JSY279" s="107"/>
      <c r="JSZ279" s="107"/>
      <c r="JTA279" s="107"/>
      <c r="JTB279" s="107"/>
      <c r="JTC279" s="107"/>
      <c r="JTD279" s="107"/>
      <c r="JTE279" s="107"/>
      <c r="JTF279" s="107"/>
      <c r="JTG279" s="107"/>
      <c r="JTH279" s="107"/>
      <c r="JTI279" s="107"/>
      <c r="JTJ279" s="107"/>
      <c r="JTK279" s="107"/>
      <c r="JTL279" s="107"/>
      <c r="JTM279" s="107"/>
      <c r="JTN279" s="107"/>
      <c r="JTO279" s="107"/>
      <c r="JTP279" s="107"/>
      <c r="JTQ279" s="107"/>
      <c r="JTR279" s="107"/>
      <c r="JTS279" s="107"/>
      <c r="JTT279" s="107"/>
      <c r="JTU279" s="107"/>
      <c r="JTV279" s="107"/>
      <c r="JTW279" s="107"/>
      <c r="JTX279" s="107"/>
      <c r="JTY279" s="107"/>
      <c r="JTZ279" s="107"/>
      <c r="JUA279" s="107"/>
      <c r="JUB279" s="107"/>
      <c r="JUC279" s="107"/>
      <c r="JUD279" s="107"/>
      <c r="JUE279" s="107"/>
      <c r="JUF279" s="107"/>
      <c r="JUG279" s="107"/>
      <c r="JUH279" s="107"/>
      <c r="JUI279" s="107"/>
      <c r="JUJ279" s="107"/>
      <c r="JUK279" s="107"/>
      <c r="JUL279" s="107"/>
      <c r="JUM279" s="107"/>
      <c r="JUN279" s="107"/>
      <c r="JUO279" s="107"/>
      <c r="JUP279" s="107"/>
      <c r="JUQ279" s="107"/>
      <c r="JUR279" s="107"/>
      <c r="JUS279" s="107"/>
      <c r="JUT279" s="107"/>
      <c r="JUU279" s="107"/>
      <c r="JUV279" s="107"/>
      <c r="JUW279" s="107"/>
      <c r="JUX279" s="107"/>
      <c r="JUY279" s="107"/>
      <c r="JUZ279" s="107"/>
      <c r="JVA279" s="107"/>
      <c r="JVB279" s="107"/>
      <c r="JVC279" s="107"/>
      <c r="JVD279" s="107"/>
      <c r="JVE279" s="107"/>
      <c r="JVF279" s="107"/>
      <c r="JVG279" s="107"/>
      <c r="JVH279" s="107"/>
      <c r="JVI279" s="107"/>
      <c r="JVJ279" s="107"/>
      <c r="JVK279" s="107"/>
      <c r="JVL279" s="107"/>
      <c r="JVM279" s="107"/>
      <c r="JVN279" s="107"/>
      <c r="JVO279" s="107"/>
      <c r="JVP279" s="107"/>
      <c r="JVQ279" s="107"/>
      <c r="JVR279" s="107"/>
      <c r="JVS279" s="107"/>
      <c r="JVT279" s="107"/>
      <c r="JVU279" s="107"/>
      <c r="JVV279" s="107"/>
      <c r="JVW279" s="107"/>
      <c r="JVX279" s="107"/>
      <c r="JVY279" s="107"/>
      <c r="JVZ279" s="107"/>
      <c r="JWA279" s="107"/>
      <c r="JWB279" s="107"/>
      <c r="JWC279" s="107"/>
      <c r="JWD279" s="107"/>
      <c r="JWE279" s="107"/>
      <c r="JWF279" s="107"/>
      <c r="JWG279" s="107"/>
      <c r="JWH279" s="107"/>
      <c r="JWI279" s="107"/>
      <c r="JWJ279" s="107"/>
      <c r="JWK279" s="107"/>
      <c r="JWL279" s="107"/>
      <c r="JWM279" s="107"/>
      <c r="JWN279" s="107"/>
      <c r="JWO279" s="107"/>
      <c r="JWP279" s="107"/>
      <c r="JWQ279" s="107"/>
      <c r="JWR279" s="107"/>
      <c r="JWS279" s="107"/>
      <c r="JWT279" s="107"/>
      <c r="JWU279" s="107"/>
      <c r="JWV279" s="107"/>
      <c r="JWW279" s="107"/>
      <c r="JWX279" s="107"/>
      <c r="JWY279" s="107"/>
      <c r="JWZ279" s="107"/>
      <c r="JXA279" s="107"/>
      <c r="JXB279" s="107"/>
      <c r="JXC279" s="107"/>
      <c r="JXD279" s="107"/>
      <c r="JXE279" s="107"/>
      <c r="JXF279" s="107"/>
      <c r="JXG279" s="107"/>
      <c r="JXH279" s="107"/>
      <c r="JXI279" s="107"/>
      <c r="JXJ279" s="107"/>
      <c r="JXK279" s="107"/>
      <c r="JXL279" s="107"/>
      <c r="JXM279" s="107"/>
      <c r="JXN279" s="107"/>
      <c r="JXO279" s="107"/>
      <c r="JXP279" s="107"/>
      <c r="JXQ279" s="107"/>
      <c r="JXR279" s="107"/>
      <c r="JXS279" s="107"/>
      <c r="JXT279" s="107"/>
      <c r="JXU279" s="107"/>
      <c r="JXV279" s="107"/>
      <c r="JXW279" s="107"/>
      <c r="JXX279" s="107"/>
      <c r="JXY279" s="107"/>
      <c r="JXZ279" s="107"/>
      <c r="JYA279" s="107"/>
      <c r="JYB279" s="107"/>
      <c r="JYC279" s="107"/>
      <c r="JYD279" s="107"/>
      <c r="JYE279" s="107"/>
      <c r="JYF279" s="107"/>
      <c r="JYG279" s="107"/>
      <c r="JYH279" s="107"/>
      <c r="JYI279" s="107"/>
      <c r="JYJ279" s="107"/>
      <c r="JYK279" s="107"/>
      <c r="JYL279" s="107"/>
      <c r="JYM279" s="107"/>
      <c r="JYN279" s="107"/>
      <c r="JYO279" s="107"/>
      <c r="JYP279" s="107"/>
      <c r="JYQ279" s="107"/>
      <c r="JYR279" s="107"/>
      <c r="JYS279" s="107"/>
      <c r="JYT279" s="107"/>
      <c r="JYU279" s="107"/>
      <c r="JYV279" s="107"/>
      <c r="JYW279" s="107"/>
      <c r="JYX279" s="107"/>
      <c r="JYY279" s="107"/>
      <c r="JYZ279" s="107"/>
      <c r="JZA279" s="107"/>
      <c r="JZB279" s="107"/>
      <c r="JZC279" s="107"/>
      <c r="JZD279" s="107"/>
      <c r="JZE279" s="107"/>
      <c r="JZF279" s="107"/>
      <c r="JZG279" s="107"/>
      <c r="JZH279" s="107"/>
      <c r="JZI279" s="107"/>
      <c r="JZJ279" s="107"/>
      <c r="JZK279" s="107"/>
      <c r="JZL279" s="107"/>
      <c r="JZM279" s="107"/>
      <c r="JZN279" s="107"/>
      <c r="JZO279" s="107"/>
      <c r="JZP279" s="107"/>
      <c r="JZQ279" s="107"/>
      <c r="JZR279" s="107"/>
      <c r="JZS279" s="107"/>
      <c r="JZT279" s="107"/>
      <c r="JZU279" s="107"/>
      <c r="JZV279" s="107"/>
      <c r="JZW279" s="107"/>
      <c r="JZX279" s="107"/>
      <c r="JZY279" s="107"/>
      <c r="JZZ279" s="107"/>
      <c r="KAA279" s="107"/>
      <c r="KAB279" s="107"/>
      <c r="KAC279" s="107"/>
      <c r="KAD279" s="107"/>
      <c r="KAE279" s="107"/>
      <c r="KAF279" s="107"/>
      <c r="KAG279" s="107"/>
      <c r="KAH279" s="107"/>
      <c r="KAI279" s="107"/>
      <c r="KAJ279" s="107"/>
      <c r="KAK279" s="107"/>
      <c r="KAL279" s="107"/>
      <c r="KAM279" s="107"/>
      <c r="KAN279" s="107"/>
      <c r="KAO279" s="107"/>
      <c r="KAP279" s="107"/>
      <c r="KAQ279" s="107"/>
      <c r="KAR279" s="107"/>
      <c r="KAS279" s="107"/>
      <c r="KAT279" s="107"/>
      <c r="KAU279" s="107"/>
      <c r="KAV279" s="107"/>
      <c r="KAW279" s="107"/>
      <c r="KAX279" s="107"/>
      <c r="KAY279" s="107"/>
      <c r="KAZ279" s="107"/>
      <c r="KBA279" s="107"/>
      <c r="KBB279" s="107"/>
      <c r="KBC279" s="107"/>
      <c r="KBD279" s="107"/>
      <c r="KBE279" s="107"/>
      <c r="KBF279" s="107"/>
      <c r="KBG279" s="107"/>
      <c r="KBH279" s="107"/>
      <c r="KBI279" s="107"/>
      <c r="KBJ279" s="107"/>
      <c r="KBK279" s="107"/>
      <c r="KBL279" s="107"/>
      <c r="KBM279" s="107"/>
      <c r="KBN279" s="107"/>
      <c r="KBO279" s="107"/>
      <c r="KBP279" s="107"/>
      <c r="KBQ279" s="107"/>
      <c r="KBR279" s="107"/>
      <c r="KBS279" s="107"/>
      <c r="KBT279" s="107"/>
      <c r="KBU279" s="107"/>
      <c r="KBV279" s="107"/>
      <c r="KBW279" s="107"/>
      <c r="KBX279" s="107"/>
      <c r="KBY279" s="107"/>
      <c r="KBZ279" s="107"/>
      <c r="KCA279" s="107"/>
      <c r="KCB279" s="107"/>
      <c r="KCC279" s="107"/>
      <c r="KCD279" s="107"/>
      <c r="KCE279" s="107"/>
      <c r="KCF279" s="107"/>
      <c r="KCG279" s="107"/>
      <c r="KCH279" s="107"/>
      <c r="KCI279" s="107"/>
      <c r="KCJ279" s="107"/>
      <c r="KCK279" s="107"/>
      <c r="KCL279" s="107"/>
      <c r="KCM279" s="107"/>
      <c r="KCN279" s="107"/>
      <c r="KCO279" s="107"/>
      <c r="KCP279" s="107"/>
      <c r="KCQ279" s="107"/>
      <c r="KCR279" s="107"/>
      <c r="KCS279" s="107"/>
      <c r="KCT279" s="107"/>
      <c r="KCU279" s="107"/>
      <c r="KCV279" s="107"/>
      <c r="KCW279" s="107"/>
      <c r="KCX279" s="107"/>
      <c r="KCY279" s="107"/>
      <c r="KCZ279" s="107"/>
      <c r="KDA279" s="107"/>
      <c r="KDB279" s="107"/>
      <c r="KDC279" s="107"/>
      <c r="KDD279" s="107"/>
      <c r="KDE279" s="107"/>
      <c r="KDF279" s="107"/>
      <c r="KDG279" s="107"/>
      <c r="KDH279" s="107"/>
      <c r="KDI279" s="107"/>
      <c r="KDJ279" s="107"/>
      <c r="KDK279" s="107"/>
      <c r="KDL279" s="107"/>
      <c r="KDM279" s="107"/>
      <c r="KDN279" s="107"/>
      <c r="KDO279" s="107"/>
      <c r="KDP279" s="107"/>
      <c r="KDQ279" s="107"/>
      <c r="KDR279" s="107"/>
      <c r="KDS279" s="107"/>
      <c r="KDT279" s="107"/>
      <c r="KDU279" s="107"/>
      <c r="KDV279" s="107"/>
      <c r="KDW279" s="107"/>
      <c r="KDX279" s="107"/>
      <c r="KDY279" s="107"/>
      <c r="KDZ279" s="107"/>
      <c r="KEA279" s="107"/>
      <c r="KEB279" s="107"/>
      <c r="KEC279" s="107"/>
      <c r="KED279" s="107"/>
      <c r="KEE279" s="107"/>
      <c r="KEF279" s="107"/>
      <c r="KEG279" s="107"/>
      <c r="KEH279" s="107"/>
      <c r="KEI279" s="107"/>
      <c r="KEJ279" s="107"/>
      <c r="KEK279" s="107"/>
      <c r="KEL279" s="107"/>
      <c r="KEM279" s="107"/>
      <c r="KEN279" s="107"/>
      <c r="KEO279" s="107"/>
      <c r="KEP279" s="107"/>
      <c r="KEQ279" s="107"/>
      <c r="KER279" s="107"/>
      <c r="KES279" s="107"/>
      <c r="KET279" s="107"/>
      <c r="KEU279" s="107"/>
      <c r="KEV279" s="107"/>
      <c r="KEW279" s="107"/>
      <c r="KEX279" s="107"/>
      <c r="KEY279" s="107"/>
      <c r="KEZ279" s="107"/>
      <c r="KFA279" s="107"/>
      <c r="KFB279" s="107"/>
      <c r="KFC279" s="107"/>
      <c r="KFD279" s="107"/>
      <c r="KFE279" s="107"/>
      <c r="KFF279" s="107"/>
      <c r="KFG279" s="107"/>
      <c r="KFH279" s="107"/>
      <c r="KFI279" s="107"/>
      <c r="KFJ279" s="107"/>
      <c r="KFK279" s="107"/>
      <c r="KFL279" s="107"/>
      <c r="KFM279" s="107"/>
      <c r="KFN279" s="107"/>
      <c r="KFO279" s="107"/>
      <c r="KFP279" s="107"/>
      <c r="KFQ279" s="107"/>
      <c r="KFR279" s="107"/>
      <c r="KFS279" s="107"/>
      <c r="KFT279" s="107"/>
      <c r="KFU279" s="107"/>
      <c r="KFV279" s="107"/>
      <c r="KFW279" s="107"/>
      <c r="KFX279" s="107"/>
      <c r="KFY279" s="107"/>
      <c r="KFZ279" s="107"/>
      <c r="KGA279" s="107"/>
      <c r="KGB279" s="107"/>
      <c r="KGC279" s="107"/>
      <c r="KGD279" s="107"/>
      <c r="KGE279" s="107"/>
      <c r="KGF279" s="107"/>
      <c r="KGG279" s="107"/>
      <c r="KGH279" s="107"/>
      <c r="KGI279" s="107"/>
      <c r="KGJ279" s="107"/>
      <c r="KGK279" s="107"/>
      <c r="KGL279" s="107"/>
      <c r="KGM279" s="107"/>
      <c r="KGN279" s="107"/>
      <c r="KGO279" s="107"/>
      <c r="KGP279" s="107"/>
      <c r="KGQ279" s="107"/>
      <c r="KGR279" s="107"/>
      <c r="KGS279" s="107"/>
      <c r="KGT279" s="107"/>
      <c r="KGU279" s="107"/>
      <c r="KGV279" s="107"/>
      <c r="KGW279" s="107"/>
      <c r="KGX279" s="107"/>
      <c r="KGY279" s="107"/>
      <c r="KGZ279" s="107"/>
      <c r="KHA279" s="107"/>
      <c r="KHB279" s="107"/>
      <c r="KHC279" s="107"/>
      <c r="KHD279" s="107"/>
      <c r="KHE279" s="107"/>
      <c r="KHF279" s="107"/>
      <c r="KHG279" s="107"/>
      <c r="KHH279" s="107"/>
      <c r="KHI279" s="107"/>
      <c r="KHJ279" s="107"/>
      <c r="KHK279" s="107"/>
      <c r="KHL279" s="107"/>
      <c r="KHM279" s="107"/>
      <c r="KHN279" s="107"/>
      <c r="KHO279" s="107"/>
      <c r="KHP279" s="107"/>
      <c r="KHQ279" s="107"/>
      <c r="KHR279" s="107"/>
      <c r="KHS279" s="107"/>
      <c r="KHT279" s="107"/>
      <c r="KHU279" s="107"/>
      <c r="KHV279" s="107"/>
      <c r="KHW279" s="107"/>
      <c r="KHX279" s="107"/>
      <c r="KHY279" s="107"/>
      <c r="KHZ279" s="107"/>
      <c r="KIA279" s="107"/>
      <c r="KIB279" s="107"/>
      <c r="KIC279" s="107"/>
      <c r="KID279" s="107"/>
      <c r="KIE279" s="107"/>
      <c r="KIF279" s="107"/>
      <c r="KIG279" s="107"/>
      <c r="KIH279" s="107"/>
      <c r="KII279" s="107"/>
      <c r="KIJ279" s="107"/>
      <c r="KIK279" s="107"/>
      <c r="KIL279" s="107"/>
      <c r="KIM279" s="107"/>
      <c r="KIN279" s="107"/>
      <c r="KIO279" s="107"/>
      <c r="KIP279" s="107"/>
      <c r="KIQ279" s="107"/>
      <c r="KIR279" s="107"/>
      <c r="KIS279" s="107"/>
      <c r="KIT279" s="107"/>
      <c r="KIU279" s="107"/>
      <c r="KIV279" s="107"/>
      <c r="KIW279" s="107"/>
      <c r="KIX279" s="107"/>
      <c r="KIY279" s="107"/>
      <c r="KIZ279" s="107"/>
      <c r="KJA279" s="107"/>
      <c r="KJB279" s="107"/>
      <c r="KJC279" s="107"/>
      <c r="KJD279" s="107"/>
      <c r="KJE279" s="107"/>
      <c r="KJF279" s="107"/>
      <c r="KJG279" s="107"/>
      <c r="KJH279" s="107"/>
      <c r="KJI279" s="107"/>
      <c r="KJJ279" s="107"/>
      <c r="KJK279" s="107"/>
      <c r="KJL279" s="107"/>
      <c r="KJM279" s="107"/>
      <c r="KJN279" s="107"/>
      <c r="KJO279" s="107"/>
      <c r="KJP279" s="107"/>
      <c r="KJQ279" s="107"/>
      <c r="KJR279" s="107"/>
      <c r="KJS279" s="107"/>
      <c r="KJT279" s="107"/>
      <c r="KJU279" s="107"/>
      <c r="KJV279" s="107"/>
      <c r="KJW279" s="107"/>
      <c r="KJX279" s="107"/>
      <c r="KJY279" s="107"/>
      <c r="KJZ279" s="107"/>
      <c r="KKA279" s="107"/>
      <c r="KKB279" s="107"/>
      <c r="KKC279" s="107"/>
      <c r="KKD279" s="107"/>
      <c r="KKE279" s="107"/>
      <c r="KKF279" s="107"/>
      <c r="KKG279" s="107"/>
      <c r="KKH279" s="107"/>
      <c r="KKI279" s="107"/>
      <c r="KKJ279" s="107"/>
      <c r="KKK279" s="107"/>
      <c r="KKL279" s="107"/>
      <c r="KKM279" s="107"/>
      <c r="KKN279" s="107"/>
      <c r="KKO279" s="107"/>
      <c r="KKP279" s="107"/>
      <c r="KKQ279" s="107"/>
      <c r="KKR279" s="107"/>
      <c r="KKS279" s="107"/>
      <c r="KKT279" s="107"/>
      <c r="KKU279" s="107"/>
      <c r="KKV279" s="107"/>
      <c r="KKW279" s="107"/>
      <c r="KKX279" s="107"/>
      <c r="KKY279" s="107"/>
      <c r="KKZ279" s="107"/>
      <c r="KLA279" s="107"/>
      <c r="KLB279" s="107"/>
      <c r="KLC279" s="107"/>
      <c r="KLD279" s="107"/>
      <c r="KLE279" s="107"/>
      <c r="KLF279" s="107"/>
      <c r="KLG279" s="107"/>
      <c r="KLH279" s="107"/>
      <c r="KLI279" s="107"/>
      <c r="KLJ279" s="107"/>
      <c r="KLK279" s="107"/>
      <c r="KLL279" s="107"/>
      <c r="KLM279" s="107"/>
      <c r="KLN279" s="107"/>
      <c r="KLO279" s="107"/>
      <c r="KLP279" s="107"/>
      <c r="KLQ279" s="107"/>
      <c r="KLR279" s="107"/>
      <c r="KLS279" s="107"/>
      <c r="KLT279" s="107"/>
      <c r="KLU279" s="107"/>
      <c r="KLV279" s="107"/>
      <c r="KLW279" s="107"/>
      <c r="KLX279" s="107"/>
      <c r="KLY279" s="107"/>
      <c r="KLZ279" s="107"/>
      <c r="KMA279" s="107"/>
      <c r="KMB279" s="107"/>
      <c r="KMC279" s="107"/>
      <c r="KMD279" s="107"/>
      <c r="KME279" s="107"/>
      <c r="KMF279" s="107"/>
      <c r="KMG279" s="107"/>
      <c r="KMH279" s="107"/>
      <c r="KMI279" s="107"/>
      <c r="KMJ279" s="107"/>
      <c r="KMK279" s="107"/>
      <c r="KML279" s="107"/>
      <c r="KMM279" s="107"/>
      <c r="KMN279" s="107"/>
      <c r="KMO279" s="107"/>
      <c r="KMP279" s="107"/>
      <c r="KMQ279" s="107"/>
      <c r="KMR279" s="107"/>
      <c r="KMS279" s="107"/>
      <c r="KMT279" s="107"/>
      <c r="KMU279" s="107"/>
      <c r="KMV279" s="107"/>
      <c r="KMW279" s="107"/>
      <c r="KMX279" s="107"/>
      <c r="KMY279" s="107"/>
      <c r="KMZ279" s="107"/>
      <c r="KNA279" s="107"/>
      <c r="KNB279" s="107"/>
      <c r="KNC279" s="107"/>
      <c r="KND279" s="107"/>
      <c r="KNE279" s="107"/>
      <c r="KNF279" s="107"/>
      <c r="KNG279" s="107"/>
      <c r="KNH279" s="107"/>
      <c r="KNI279" s="107"/>
      <c r="KNJ279" s="107"/>
      <c r="KNK279" s="107"/>
      <c r="KNL279" s="107"/>
      <c r="KNM279" s="107"/>
      <c r="KNN279" s="107"/>
      <c r="KNO279" s="107"/>
      <c r="KNP279" s="107"/>
      <c r="KNQ279" s="107"/>
      <c r="KNR279" s="107"/>
      <c r="KNS279" s="107"/>
      <c r="KNT279" s="107"/>
      <c r="KNU279" s="107"/>
      <c r="KNV279" s="107"/>
      <c r="KNW279" s="107"/>
      <c r="KNX279" s="107"/>
      <c r="KNY279" s="107"/>
      <c r="KNZ279" s="107"/>
      <c r="KOA279" s="107"/>
      <c r="KOB279" s="107"/>
      <c r="KOC279" s="107"/>
      <c r="KOD279" s="107"/>
      <c r="KOE279" s="107"/>
      <c r="KOF279" s="107"/>
      <c r="KOG279" s="107"/>
      <c r="KOH279" s="107"/>
      <c r="KOI279" s="107"/>
      <c r="KOJ279" s="107"/>
      <c r="KOK279" s="107"/>
      <c r="KOL279" s="107"/>
      <c r="KOM279" s="107"/>
      <c r="KON279" s="107"/>
      <c r="KOO279" s="107"/>
      <c r="KOP279" s="107"/>
      <c r="KOQ279" s="107"/>
      <c r="KOR279" s="107"/>
      <c r="KOS279" s="107"/>
      <c r="KOT279" s="107"/>
      <c r="KOU279" s="107"/>
      <c r="KOV279" s="107"/>
      <c r="KOW279" s="107"/>
      <c r="KOX279" s="107"/>
      <c r="KOY279" s="107"/>
      <c r="KOZ279" s="107"/>
      <c r="KPA279" s="107"/>
      <c r="KPB279" s="107"/>
      <c r="KPC279" s="107"/>
      <c r="KPD279" s="107"/>
      <c r="KPE279" s="107"/>
      <c r="KPF279" s="107"/>
      <c r="KPG279" s="107"/>
      <c r="KPH279" s="107"/>
      <c r="KPI279" s="107"/>
      <c r="KPJ279" s="107"/>
      <c r="KPK279" s="107"/>
      <c r="KPL279" s="107"/>
      <c r="KPM279" s="107"/>
      <c r="KPN279" s="107"/>
      <c r="KPO279" s="107"/>
      <c r="KPP279" s="107"/>
      <c r="KPQ279" s="107"/>
      <c r="KPR279" s="107"/>
      <c r="KPS279" s="107"/>
      <c r="KPT279" s="107"/>
      <c r="KPU279" s="107"/>
      <c r="KPV279" s="107"/>
      <c r="KPW279" s="107"/>
      <c r="KPX279" s="107"/>
      <c r="KPY279" s="107"/>
      <c r="KPZ279" s="107"/>
      <c r="KQA279" s="107"/>
      <c r="KQB279" s="107"/>
      <c r="KQC279" s="107"/>
      <c r="KQD279" s="107"/>
      <c r="KQE279" s="107"/>
      <c r="KQF279" s="107"/>
      <c r="KQG279" s="107"/>
      <c r="KQH279" s="107"/>
      <c r="KQI279" s="107"/>
      <c r="KQJ279" s="107"/>
      <c r="KQK279" s="107"/>
      <c r="KQL279" s="107"/>
      <c r="KQM279" s="107"/>
      <c r="KQN279" s="107"/>
      <c r="KQO279" s="107"/>
      <c r="KQP279" s="107"/>
      <c r="KQQ279" s="107"/>
      <c r="KQR279" s="107"/>
      <c r="KQS279" s="107"/>
      <c r="KQT279" s="107"/>
      <c r="KQU279" s="107"/>
      <c r="KQV279" s="107"/>
      <c r="KQW279" s="107"/>
      <c r="KQX279" s="107"/>
      <c r="KQY279" s="107"/>
      <c r="KQZ279" s="107"/>
      <c r="KRA279" s="107"/>
      <c r="KRB279" s="107"/>
      <c r="KRC279" s="107"/>
      <c r="KRD279" s="107"/>
      <c r="KRE279" s="107"/>
      <c r="KRF279" s="107"/>
      <c r="KRG279" s="107"/>
      <c r="KRH279" s="107"/>
      <c r="KRI279" s="107"/>
      <c r="KRJ279" s="107"/>
      <c r="KRK279" s="107"/>
      <c r="KRL279" s="107"/>
      <c r="KRM279" s="107"/>
      <c r="KRN279" s="107"/>
      <c r="KRO279" s="107"/>
      <c r="KRP279" s="107"/>
      <c r="KRQ279" s="107"/>
      <c r="KRR279" s="107"/>
      <c r="KRS279" s="107"/>
      <c r="KRT279" s="107"/>
      <c r="KRU279" s="107"/>
      <c r="KRV279" s="107"/>
      <c r="KRW279" s="107"/>
      <c r="KRX279" s="107"/>
      <c r="KRY279" s="107"/>
      <c r="KRZ279" s="107"/>
      <c r="KSA279" s="107"/>
      <c r="KSB279" s="107"/>
      <c r="KSC279" s="107"/>
      <c r="KSD279" s="107"/>
      <c r="KSE279" s="107"/>
      <c r="KSF279" s="107"/>
      <c r="KSG279" s="107"/>
      <c r="KSH279" s="107"/>
      <c r="KSI279" s="107"/>
      <c r="KSJ279" s="107"/>
      <c r="KSK279" s="107"/>
      <c r="KSL279" s="107"/>
      <c r="KSM279" s="107"/>
      <c r="KSN279" s="107"/>
      <c r="KSO279" s="107"/>
      <c r="KSP279" s="107"/>
      <c r="KSQ279" s="107"/>
      <c r="KSR279" s="107"/>
      <c r="KSS279" s="107"/>
      <c r="KST279" s="107"/>
      <c r="KSU279" s="107"/>
      <c r="KSV279" s="107"/>
      <c r="KSW279" s="107"/>
      <c r="KSX279" s="107"/>
      <c r="KSY279" s="107"/>
      <c r="KSZ279" s="107"/>
      <c r="KTA279" s="107"/>
      <c r="KTB279" s="107"/>
      <c r="KTC279" s="107"/>
      <c r="KTD279" s="107"/>
      <c r="KTE279" s="107"/>
      <c r="KTF279" s="107"/>
      <c r="KTG279" s="107"/>
      <c r="KTH279" s="107"/>
      <c r="KTI279" s="107"/>
      <c r="KTJ279" s="107"/>
      <c r="KTK279" s="107"/>
      <c r="KTL279" s="107"/>
      <c r="KTM279" s="107"/>
      <c r="KTN279" s="107"/>
      <c r="KTO279" s="107"/>
      <c r="KTP279" s="107"/>
      <c r="KTQ279" s="107"/>
      <c r="KTR279" s="107"/>
      <c r="KTS279" s="107"/>
      <c r="KTT279" s="107"/>
      <c r="KTU279" s="107"/>
      <c r="KTV279" s="107"/>
      <c r="KTW279" s="107"/>
      <c r="KTX279" s="107"/>
      <c r="KTY279" s="107"/>
      <c r="KTZ279" s="107"/>
      <c r="KUA279" s="107"/>
      <c r="KUB279" s="107"/>
      <c r="KUC279" s="107"/>
      <c r="KUD279" s="107"/>
      <c r="KUE279" s="107"/>
      <c r="KUF279" s="107"/>
      <c r="KUG279" s="107"/>
      <c r="KUH279" s="107"/>
      <c r="KUI279" s="107"/>
      <c r="KUJ279" s="107"/>
      <c r="KUK279" s="107"/>
      <c r="KUL279" s="107"/>
      <c r="KUM279" s="107"/>
      <c r="KUN279" s="107"/>
      <c r="KUO279" s="107"/>
      <c r="KUP279" s="107"/>
      <c r="KUQ279" s="107"/>
      <c r="KUR279" s="107"/>
      <c r="KUS279" s="107"/>
      <c r="KUT279" s="107"/>
      <c r="KUU279" s="107"/>
      <c r="KUV279" s="107"/>
      <c r="KUW279" s="107"/>
      <c r="KUX279" s="107"/>
      <c r="KUY279" s="107"/>
      <c r="KUZ279" s="107"/>
      <c r="KVA279" s="107"/>
      <c r="KVB279" s="107"/>
      <c r="KVC279" s="107"/>
      <c r="KVD279" s="107"/>
      <c r="KVE279" s="107"/>
      <c r="KVF279" s="107"/>
      <c r="KVG279" s="107"/>
      <c r="KVH279" s="107"/>
      <c r="KVI279" s="107"/>
      <c r="KVJ279" s="107"/>
      <c r="KVK279" s="107"/>
      <c r="KVL279" s="107"/>
      <c r="KVM279" s="107"/>
      <c r="KVN279" s="107"/>
      <c r="KVO279" s="107"/>
      <c r="KVP279" s="107"/>
      <c r="KVQ279" s="107"/>
      <c r="KVR279" s="107"/>
      <c r="KVS279" s="107"/>
      <c r="KVT279" s="107"/>
      <c r="KVU279" s="107"/>
      <c r="KVV279" s="107"/>
      <c r="KVW279" s="107"/>
      <c r="KVX279" s="107"/>
      <c r="KVY279" s="107"/>
      <c r="KVZ279" s="107"/>
      <c r="KWA279" s="107"/>
      <c r="KWB279" s="107"/>
      <c r="KWC279" s="107"/>
      <c r="KWD279" s="107"/>
      <c r="KWE279" s="107"/>
      <c r="KWF279" s="107"/>
      <c r="KWG279" s="107"/>
      <c r="KWH279" s="107"/>
      <c r="KWI279" s="107"/>
      <c r="KWJ279" s="107"/>
      <c r="KWK279" s="107"/>
      <c r="KWL279" s="107"/>
      <c r="KWM279" s="107"/>
      <c r="KWN279" s="107"/>
      <c r="KWO279" s="107"/>
      <c r="KWP279" s="107"/>
      <c r="KWQ279" s="107"/>
      <c r="KWR279" s="107"/>
      <c r="KWS279" s="107"/>
      <c r="KWT279" s="107"/>
      <c r="KWU279" s="107"/>
      <c r="KWV279" s="107"/>
      <c r="KWW279" s="107"/>
      <c r="KWX279" s="107"/>
      <c r="KWY279" s="107"/>
      <c r="KWZ279" s="107"/>
      <c r="KXA279" s="107"/>
      <c r="KXB279" s="107"/>
      <c r="KXC279" s="107"/>
      <c r="KXD279" s="107"/>
      <c r="KXE279" s="107"/>
      <c r="KXF279" s="107"/>
      <c r="KXG279" s="107"/>
      <c r="KXH279" s="107"/>
      <c r="KXI279" s="107"/>
      <c r="KXJ279" s="107"/>
      <c r="KXK279" s="107"/>
      <c r="KXL279" s="107"/>
      <c r="KXM279" s="107"/>
      <c r="KXN279" s="107"/>
      <c r="KXO279" s="107"/>
      <c r="KXP279" s="107"/>
      <c r="KXQ279" s="107"/>
      <c r="KXR279" s="107"/>
      <c r="KXS279" s="107"/>
      <c r="KXT279" s="107"/>
      <c r="KXU279" s="107"/>
      <c r="KXV279" s="107"/>
      <c r="KXW279" s="107"/>
      <c r="KXX279" s="107"/>
      <c r="KXY279" s="107"/>
      <c r="KXZ279" s="107"/>
      <c r="KYA279" s="107"/>
      <c r="KYB279" s="107"/>
      <c r="KYC279" s="107"/>
      <c r="KYD279" s="107"/>
      <c r="KYE279" s="107"/>
      <c r="KYF279" s="107"/>
      <c r="KYG279" s="107"/>
      <c r="KYH279" s="107"/>
      <c r="KYI279" s="107"/>
      <c r="KYJ279" s="107"/>
      <c r="KYK279" s="107"/>
      <c r="KYL279" s="107"/>
      <c r="KYM279" s="107"/>
      <c r="KYN279" s="107"/>
      <c r="KYO279" s="107"/>
      <c r="KYP279" s="107"/>
      <c r="KYQ279" s="107"/>
      <c r="KYR279" s="107"/>
      <c r="KYS279" s="107"/>
      <c r="KYT279" s="107"/>
      <c r="KYU279" s="107"/>
      <c r="KYV279" s="107"/>
      <c r="KYW279" s="107"/>
      <c r="KYX279" s="107"/>
      <c r="KYY279" s="107"/>
      <c r="KYZ279" s="107"/>
      <c r="KZA279" s="107"/>
      <c r="KZB279" s="107"/>
      <c r="KZC279" s="107"/>
      <c r="KZD279" s="107"/>
      <c r="KZE279" s="107"/>
      <c r="KZF279" s="107"/>
      <c r="KZG279" s="107"/>
      <c r="KZH279" s="107"/>
      <c r="KZI279" s="107"/>
      <c r="KZJ279" s="107"/>
      <c r="KZK279" s="107"/>
      <c r="KZL279" s="107"/>
      <c r="KZM279" s="107"/>
      <c r="KZN279" s="107"/>
      <c r="KZO279" s="107"/>
      <c r="KZP279" s="107"/>
      <c r="KZQ279" s="107"/>
      <c r="KZR279" s="107"/>
      <c r="KZS279" s="107"/>
      <c r="KZT279" s="107"/>
      <c r="KZU279" s="107"/>
      <c r="KZV279" s="107"/>
      <c r="KZW279" s="107"/>
      <c r="KZX279" s="107"/>
      <c r="KZY279" s="107"/>
      <c r="KZZ279" s="107"/>
      <c r="LAA279" s="107"/>
      <c r="LAB279" s="107"/>
      <c r="LAC279" s="107"/>
      <c r="LAD279" s="107"/>
      <c r="LAE279" s="107"/>
      <c r="LAF279" s="107"/>
      <c r="LAG279" s="107"/>
      <c r="LAH279" s="107"/>
      <c r="LAI279" s="107"/>
      <c r="LAJ279" s="107"/>
      <c r="LAK279" s="107"/>
      <c r="LAL279" s="107"/>
      <c r="LAM279" s="107"/>
      <c r="LAN279" s="107"/>
      <c r="LAO279" s="107"/>
      <c r="LAP279" s="107"/>
      <c r="LAQ279" s="107"/>
      <c r="LAR279" s="107"/>
      <c r="LAS279" s="107"/>
      <c r="LAT279" s="107"/>
      <c r="LAU279" s="107"/>
      <c r="LAV279" s="107"/>
      <c r="LAW279" s="107"/>
      <c r="LAX279" s="107"/>
      <c r="LAY279" s="107"/>
      <c r="LAZ279" s="107"/>
      <c r="LBA279" s="107"/>
      <c r="LBB279" s="107"/>
      <c r="LBC279" s="107"/>
      <c r="LBD279" s="107"/>
      <c r="LBE279" s="107"/>
      <c r="LBF279" s="107"/>
      <c r="LBG279" s="107"/>
      <c r="LBH279" s="107"/>
      <c r="LBI279" s="107"/>
      <c r="LBJ279" s="107"/>
      <c r="LBK279" s="107"/>
      <c r="LBL279" s="107"/>
      <c r="LBM279" s="107"/>
      <c r="LBN279" s="107"/>
      <c r="LBO279" s="107"/>
      <c r="LBP279" s="107"/>
      <c r="LBQ279" s="107"/>
      <c r="LBR279" s="107"/>
      <c r="LBS279" s="107"/>
      <c r="LBT279" s="107"/>
      <c r="LBU279" s="107"/>
      <c r="LBV279" s="107"/>
      <c r="LBW279" s="107"/>
      <c r="LBX279" s="107"/>
      <c r="LBY279" s="107"/>
      <c r="LBZ279" s="107"/>
      <c r="LCA279" s="107"/>
      <c r="LCB279" s="107"/>
      <c r="LCC279" s="107"/>
      <c r="LCD279" s="107"/>
      <c r="LCE279" s="107"/>
      <c r="LCF279" s="107"/>
      <c r="LCG279" s="107"/>
      <c r="LCH279" s="107"/>
      <c r="LCI279" s="107"/>
      <c r="LCJ279" s="107"/>
      <c r="LCK279" s="107"/>
      <c r="LCL279" s="107"/>
      <c r="LCM279" s="107"/>
      <c r="LCN279" s="107"/>
      <c r="LCO279" s="107"/>
      <c r="LCP279" s="107"/>
      <c r="LCQ279" s="107"/>
      <c r="LCR279" s="107"/>
      <c r="LCS279" s="107"/>
      <c r="LCT279" s="107"/>
      <c r="LCU279" s="107"/>
      <c r="LCV279" s="107"/>
      <c r="LCW279" s="107"/>
      <c r="LCX279" s="107"/>
      <c r="LCY279" s="107"/>
      <c r="LCZ279" s="107"/>
      <c r="LDA279" s="107"/>
      <c r="LDB279" s="107"/>
      <c r="LDC279" s="107"/>
      <c r="LDD279" s="107"/>
      <c r="LDE279" s="107"/>
      <c r="LDF279" s="107"/>
      <c r="LDG279" s="107"/>
      <c r="LDH279" s="107"/>
      <c r="LDI279" s="107"/>
      <c r="LDJ279" s="107"/>
      <c r="LDK279" s="107"/>
      <c r="LDL279" s="107"/>
      <c r="LDM279" s="107"/>
      <c r="LDN279" s="107"/>
      <c r="LDO279" s="107"/>
      <c r="LDP279" s="107"/>
      <c r="LDQ279" s="107"/>
      <c r="LDR279" s="107"/>
      <c r="LDS279" s="107"/>
      <c r="LDT279" s="107"/>
      <c r="LDU279" s="107"/>
      <c r="LDV279" s="107"/>
      <c r="LDW279" s="107"/>
      <c r="LDX279" s="107"/>
      <c r="LDY279" s="107"/>
      <c r="LDZ279" s="107"/>
      <c r="LEA279" s="107"/>
      <c r="LEB279" s="107"/>
      <c r="LEC279" s="107"/>
      <c r="LED279" s="107"/>
      <c r="LEE279" s="107"/>
      <c r="LEF279" s="107"/>
      <c r="LEG279" s="107"/>
      <c r="LEH279" s="107"/>
      <c r="LEI279" s="107"/>
      <c r="LEJ279" s="107"/>
      <c r="LEK279" s="107"/>
      <c r="LEL279" s="107"/>
      <c r="LEM279" s="107"/>
      <c r="LEN279" s="107"/>
      <c r="LEO279" s="107"/>
      <c r="LEP279" s="107"/>
      <c r="LEQ279" s="107"/>
      <c r="LER279" s="107"/>
      <c r="LES279" s="107"/>
      <c r="LET279" s="107"/>
      <c r="LEU279" s="107"/>
      <c r="LEV279" s="107"/>
      <c r="LEW279" s="107"/>
      <c r="LEX279" s="107"/>
      <c r="LEY279" s="107"/>
      <c r="LEZ279" s="107"/>
      <c r="LFA279" s="107"/>
      <c r="LFB279" s="107"/>
      <c r="LFC279" s="107"/>
      <c r="LFD279" s="107"/>
      <c r="LFE279" s="107"/>
      <c r="LFF279" s="107"/>
      <c r="LFG279" s="107"/>
      <c r="LFH279" s="107"/>
      <c r="LFI279" s="107"/>
      <c r="LFJ279" s="107"/>
      <c r="LFK279" s="107"/>
      <c r="LFL279" s="107"/>
      <c r="LFM279" s="107"/>
      <c r="LFN279" s="107"/>
      <c r="LFO279" s="107"/>
      <c r="LFP279" s="107"/>
      <c r="LFQ279" s="107"/>
      <c r="LFR279" s="107"/>
      <c r="LFS279" s="107"/>
      <c r="LFT279" s="107"/>
      <c r="LFU279" s="107"/>
      <c r="LFV279" s="107"/>
      <c r="LFW279" s="107"/>
      <c r="LFX279" s="107"/>
      <c r="LFY279" s="107"/>
      <c r="LFZ279" s="107"/>
      <c r="LGA279" s="107"/>
      <c r="LGB279" s="107"/>
      <c r="LGC279" s="107"/>
      <c r="LGD279" s="107"/>
      <c r="LGE279" s="107"/>
      <c r="LGF279" s="107"/>
      <c r="LGG279" s="107"/>
      <c r="LGH279" s="107"/>
      <c r="LGI279" s="107"/>
      <c r="LGJ279" s="107"/>
      <c r="LGK279" s="107"/>
      <c r="LGL279" s="107"/>
      <c r="LGM279" s="107"/>
      <c r="LGN279" s="107"/>
      <c r="LGO279" s="107"/>
      <c r="LGP279" s="107"/>
      <c r="LGQ279" s="107"/>
      <c r="LGR279" s="107"/>
      <c r="LGS279" s="107"/>
      <c r="LGT279" s="107"/>
      <c r="LGU279" s="107"/>
      <c r="LGV279" s="107"/>
      <c r="LGW279" s="107"/>
      <c r="LGX279" s="107"/>
      <c r="LGY279" s="107"/>
      <c r="LGZ279" s="107"/>
      <c r="LHA279" s="107"/>
      <c r="LHB279" s="107"/>
      <c r="LHC279" s="107"/>
      <c r="LHD279" s="107"/>
      <c r="LHE279" s="107"/>
      <c r="LHF279" s="107"/>
      <c r="LHG279" s="107"/>
      <c r="LHH279" s="107"/>
      <c r="LHI279" s="107"/>
      <c r="LHJ279" s="107"/>
      <c r="LHK279" s="107"/>
      <c r="LHL279" s="107"/>
      <c r="LHM279" s="107"/>
      <c r="LHN279" s="107"/>
      <c r="LHO279" s="107"/>
      <c r="LHP279" s="107"/>
      <c r="LHQ279" s="107"/>
      <c r="LHR279" s="107"/>
      <c r="LHS279" s="107"/>
      <c r="LHT279" s="107"/>
      <c r="LHU279" s="107"/>
      <c r="LHV279" s="107"/>
      <c r="LHW279" s="107"/>
      <c r="LHX279" s="107"/>
      <c r="LHY279" s="107"/>
      <c r="LHZ279" s="107"/>
      <c r="LIA279" s="107"/>
      <c r="LIB279" s="107"/>
      <c r="LIC279" s="107"/>
      <c r="LID279" s="107"/>
      <c r="LIE279" s="107"/>
      <c r="LIF279" s="107"/>
      <c r="LIG279" s="107"/>
      <c r="LIH279" s="107"/>
      <c r="LII279" s="107"/>
      <c r="LIJ279" s="107"/>
      <c r="LIK279" s="107"/>
      <c r="LIL279" s="107"/>
      <c r="LIM279" s="107"/>
      <c r="LIN279" s="107"/>
      <c r="LIO279" s="107"/>
      <c r="LIP279" s="107"/>
      <c r="LIQ279" s="107"/>
      <c r="LIR279" s="107"/>
      <c r="LIS279" s="107"/>
      <c r="LIT279" s="107"/>
      <c r="LIU279" s="107"/>
      <c r="LIV279" s="107"/>
      <c r="LIW279" s="107"/>
      <c r="LIX279" s="107"/>
      <c r="LIY279" s="107"/>
      <c r="LIZ279" s="107"/>
      <c r="LJA279" s="107"/>
      <c r="LJB279" s="107"/>
      <c r="LJC279" s="107"/>
      <c r="LJD279" s="107"/>
      <c r="LJE279" s="107"/>
      <c r="LJF279" s="107"/>
      <c r="LJG279" s="107"/>
      <c r="LJH279" s="107"/>
      <c r="LJI279" s="107"/>
      <c r="LJJ279" s="107"/>
      <c r="LJK279" s="107"/>
      <c r="LJL279" s="107"/>
      <c r="LJM279" s="107"/>
      <c r="LJN279" s="107"/>
      <c r="LJO279" s="107"/>
      <c r="LJP279" s="107"/>
      <c r="LJQ279" s="107"/>
      <c r="LJR279" s="107"/>
      <c r="LJS279" s="107"/>
      <c r="LJT279" s="107"/>
      <c r="LJU279" s="107"/>
      <c r="LJV279" s="107"/>
      <c r="LJW279" s="107"/>
      <c r="LJX279" s="107"/>
      <c r="LJY279" s="107"/>
      <c r="LJZ279" s="107"/>
      <c r="LKA279" s="107"/>
      <c r="LKB279" s="107"/>
      <c r="LKC279" s="107"/>
      <c r="LKD279" s="107"/>
      <c r="LKE279" s="107"/>
      <c r="LKF279" s="107"/>
      <c r="LKG279" s="107"/>
      <c r="LKH279" s="107"/>
      <c r="LKI279" s="107"/>
      <c r="LKJ279" s="107"/>
      <c r="LKK279" s="107"/>
      <c r="LKL279" s="107"/>
      <c r="LKM279" s="107"/>
      <c r="LKN279" s="107"/>
      <c r="LKO279" s="107"/>
      <c r="LKP279" s="107"/>
      <c r="LKQ279" s="107"/>
      <c r="LKR279" s="107"/>
      <c r="LKS279" s="107"/>
      <c r="LKT279" s="107"/>
      <c r="LKU279" s="107"/>
      <c r="LKV279" s="107"/>
      <c r="LKW279" s="107"/>
      <c r="LKX279" s="107"/>
      <c r="LKY279" s="107"/>
      <c r="LKZ279" s="107"/>
      <c r="LLA279" s="107"/>
      <c r="LLB279" s="107"/>
      <c r="LLC279" s="107"/>
      <c r="LLD279" s="107"/>
      <c r="LLE279" s="107"/>
      <c r="LLF279" s="107"/>
      <c r="LLG279" s="107"/>
      <c r="LLH279" s="107"/>
      <c r="LLI279" s="107"/>
      <c r="LLJ279" s="107"/>
      <c r="LLK279" s="107"/>
      <c r="LLL279" s="107"/>
      <c r="LLM279" s="107"/>
      <c r="LLN279" s="107"/>
      <c r="LLO279" s="107"/>
      <c r="LLP279" s="107"/>
      <c r="LLQ279" s="107"/>
      <c r="LLR279" s="107"/>
      <c r="LLS279" s="107"/>
      <c r="LLT279" s="107"/>
      <c r="LLU279" s="107"/>
      <c r="LLV279" s="107"/>
      <c r="LLW279" s="107"/>
      <c r="LLX279" s="107"/>
      <c r="LLY279" s="107"/>
      <c r="LLZ279" s="107"/>
      <c r="LMA279" s="107"/>
      <c r="LMB279" s="107"/>
      <c r="LMC279" s="107"/>
      <c r="LMD279" s="107"/>
      <c r="LME279" s="107"/>
      <c r="LMF279" s="107"/>
      <c r="LMG279" s="107"/>
      <c r="LMH279" s="107"/>
      <c r="LMI279" s="107"/>
      <c r="LMJ279" s="107"/>
      <c r="LMK279" s="107"/>
      <c r="LML279" s="107"/>
      <c r="LMM279" s="107"/>
      <c r="LMN279" s="107"/>
      <c r="LMO279" s="107"/>
      <c r="LMP279" s="107"/>
      <c r="LMQ279" s="107"/>
      <c r="LMR279" s="107"/>
      <c r="LMS279" s="107"/>
      <c r="LMT279" s="107"/>
      <c r="LMU279" s="107"/>
      <c r="LMV279" s="107"/>
      <c r="LMW279" s="107"/>
      <c r="LMX279" s="107"/>
      <c r="LMY279" s="107"/>
      <c r="LMZ279" s="107"/>
      <c r="LNA279" s="107"/>
      <c r="LNB279" s="107"/>
      <c r="LNC279" s="107"/>
      <c r="LND279" s="107"/>
      <c r="LNE279" s="107"/>
      <c r="LNF279" s="107"/>
      <c r="LNG279" s="107"/>
      <c r="LNH279" s="107"/>
      <c r="LNI279" s="107"/>
      <c r="LNJ279" s="107"/>
      <c r="LNK279" s="107"/>
      <c r="LNL279" s="107"/>
      <c r="LNM279" s="107"/>
      <c r="LNN279" s="107"/>
      <c r="LNO279" s="107"/>
      <c r="LNP279" s="107"/>
      <c r="LNQ279" s="107"/>
      <c r="LNR279" s="107"/>
      <c r="LNS279" s="107"/>
      <c r="LNT279" s="107"/>
      <c r="LNU279" s="107"/>
      <c r="LNV279" s="107"/>
      <c r="LNW279" s="107"/>
      <c r="LNX279" s="107"/>
      <c r="LNY279" s="107"/>
      <c r="LNZ279" s="107"/>
      <c r="LOA279" s="107"/>
      <c r="LOB279" s="107"/>
      <c r="LOC279" s="107"/>
      <c r="LOD279" s="107"/>
      <c r="LOE279" s="107"/>
      <c r="LOF279" s="107"/>
      <c r="LOG279" s="107"/>
      <c r="LOH279" s="107"/>
      <c r="LOI279" s="107"/>
      <c r="LOJ279" s="107"/>
      <c r="LOK279" s="107"/>
      <c r="LOL279" s="107"/>
      <c r="LOM279" s="107"/>
      <c r="LON279" s="107"/>
      <c r="LOO279" s="107"/>
      <c r="LOP279" s="107"/>
      <c r="LOQ279" s="107"/>
      <c r="LOR279" s="107"/>
      <c r="LOS279" s="107"/>
      <c r="LOT279" s="107"/>
      <c r="LOU279" s="107"/>
      <c r="LOV279" s="107"/>
      <c r="LOW279" s="107"/>
      <c r="LOX279" s="107"/>
      <c r="LOY279" s="107"/>
      <c r="LOZ279" s="107"/>
      <c r="LPA279" s="107"/>
      <c r="LPB279" s="107"/>
      <c r="LPC279" s="107"/>
      <c r="LPD279" s="107"/>
      <c r="LPE279" s="107"/>
      <c r="LPF279" s="107"/>
      <c r="LPG279" s="107"/>
      <c r="LPH279" s="107"/>
      <c r="LPI279" s="107"/>
      <c r="LPJ279" s="107"/>
      <c r="LPK279" s="107"/>
      <c r="LPL279" s="107"/>
      <c r="LPM279" s="107"/>
      <c r="LPN279" s="107"/>
      <c r="LPO279" s="107"/>
      <c r="LPP279" s="107"/>
      <c r="LPQ279" s="107"/>
      <c r="LPR279" s="107"/>
      <c r="LPS279" s="107"/>
      <c r="LPT279" s="107"/>
      <c r="LPU279" s="107"/>
      <c r="LPV279" s="107"/>
      <c r="LPW279" s="107"/>
      <c r="LPX279" s="107"/>
      <c r="LPY279" s="107"/>
      <c r="LPZ279" s="107"/>
      <c r="LQA279" s="107"/>
      <c r="LQB279" s="107"/>
      <c r="LQC279" s="107"/>
      <c r="LQD279" s="107"/>
      <c r="LQE279" s="107"/>
      <c r="LQF279" s="107"/>
      <c r="LQG279" s="107"/>
      <c r="LQH279" s="107"/>
      <c r="LQI279" s="107"/>
      <c r="LQJ279" s="107"/>
      <c r="LQK279" s="107"/>
      <c r="LQL279" s="107"/>
      <c r="LQM279" s="107"/>
      <c r="LQN279" s="107"/>
      <c r="LQO279" s="107"/>
      <c r="LQP279" s="107"/>
      <c r="LQQ279" s="107"/>
      <c r="LQR279" s="107"/>
      <c r="LQS279" s="107"/>
      <c r="LQT279" s="107"/>
      <c r="LQU279" s="107"/>
      <c r="LQV279" s="107"/>
      <c r="LQW279" s="107"/>
      <c r="LQX279" s="107"/>
      <c r="LQY279" s="107"/>
      <c r="LQZ279" s="107"/>
      <c r="LRA279" s="107"/>
      <c r="LRB279" s="107"/>
      <c r="LRC279" s="107"/>
      <c r="LRD279" s="107"/>
      <c r="LRE279" s="107"/>
      <c r="LRF279" s="107"/>
      <c r="LRG279" s="107"/>
      <c r="LRH279" s="107"/>
      <c r="LRI279" s="107"/>
      <c r="LRJ279" s="107"/>
      <c r="LRK279" s="107"/>
      <c r="LRL279" s="107"/>
      <c r="LRM279" s="107"/>
      <c r="LRN279" s="107"/>
      <c r="LRO279" s="107"/>
      <c r="LRP279" s="107"/>
      <c r="LRQ279" s="107"/>
      <c r="LRR279" s="107"/>
      <c r="LRS279" s="107"/>
      <c r="LRT279" s="107"/>
      <c r="LRU279" s="107"/>
      <c r="LRV279" s="107"/>
      <c r="LRW279" s="107"/>
      <c r="LRX279" s="107"/>
      <c r="LRY279" s="107"/>
      <c r="LRZ279" s="107"/>
      <c r="LSA279" s="107"/>
      <c r="LSB279" s="107"/>
      <c r="LSC279" s="107"/>
      <c r="LSD279" s="107"/>
      <c r="LSE279" s="107"/>
      <c r="LSF279" s="107"/>
      <c r="LSG279" s="107"/>
      <c r="LSH279" s="107"/>
      <c r="LSI279" s="107"/>
      <c r="LSJ279" s="107"/>
      <c r="LSK279" s="107"/>
      <c r="LSL279" s="107"/>
      <c r="LSM279" s="107"/>
      <c r="LSN279" s="107"/>
      <c r="LSO279" s="107"/>
      <c r="LSP279" s="107"/>
      <c r="LSQ279" s="107"/>
      <c r="LSR279" s="107"/>
      <c r="LSS279" s="107"/>
      <c r="LST279" s="107"/>
      <c r="LSU279" s="107"/>
      <c r="LSV279" s="107"/>
      <c r="LSW279" s="107"/>
      <c r="LSX279" s="107"/>
      <c r="LSY279" s="107"/>
      <c r="LSZ279" s="107"/>
      <c r="LTA279" s="107"/>
      <c r="LTB279" s="107"/>
      <c r="LTC279" s="107"/>
      <c r="LTD279" s="107"/>
      <c r="LTE279" s="107"/>
      <c r="LTF279" s="107"/>
      <c r="LTG279" s="107"/>
      <c r="LTH279" s="107"/>
      <c r="LTI279" s="107"/>
      <c r="LTJ279" s="107"/>
      <c r="LTK279" s="107"/>
      <c r="LTL279" s="107"/>
      <c r="LTM279" s="107"/>
      <c r="LTN279" s="107"/>
      <c r="LTO279" s="107"/>
      <c r="LTP279" s="107"/>
      <c r="LTQ279" s="107"/>
      <c r="LTR279" s="107"/>
      <c r="LTS279" s="107"/>
      <c r="LTT279" s="107"/>
      <c r="LTU279" s="107"/>
      <c r="LTV279" s="107"/>
      <c r="LTW279" s="107"/>
      <c r="LTX279" s="107"/>
      <c r="LTY279" s="107"/>
      <c r="LTZ279" s="107"/>
      <c r="LUA279" s="107"/>
      <c r="LUB279" s="107"/>
      <c r="LUC279" s="107"/>
      <c r="LUD279" s="107"/>
      <c r="LUE279" s="107"/>
      <c r="LUF279" s="107"/>
      <c r="LUG279" s="107"/>
      <c r="LUH279" s="107"/>
      <c r="LUI279" s="107"/>
      <c r="LUJ279" s="107"/>
      <c r="LUK279" s="107"/>
      <c r="LUL279" s="107"/>
      <c r="LUM279" s="107"/>
      <c r="LUN279" s="107"/>
      <c r="LUO279" s="107"/>
      <c r="LUP279" s="107"/>
      <c r="LUQ279" s="107"/>
      <c r="LUR279" s="107"/>
      <c r="LUS279" s="107"/>
      <c r="LUT279" s="107"/>
      <c r="LUU279" s="107"/>
      <c r="LUV279" s="107"/>
      <c r="LUW279" s="107"/>
      <c r="LUX279" s="107"/>
      <c r="LUY279" s="107"/>
      <c r="LUZ279" s="107"/>
      <c r="LVA279" s="107"/>
      <c r="LVB279" s="107"/>
      <c r="LVC279" s="107"/>
      <c r="LVD279" s="107"/>
      <c r="LVE279" s="107"/>
      <c r="LVF279" s="107"/>
      <c r="LVG279" s="107"/>
      <c r="LVH279" s="107"/>
      <c r="LVI279" s="107"/>
      <c r="LVJ279" s="107"/>
      <c r="LVK279" s="107"/>
      <c r="LVL279" s="107"/>
      <c r="LVM279" s="107"/>
      <c r="LVN279" s="107"/>
      <c r="LVO279" s="107"/>
      <c r="LVP279" s="107"/>
      <c r="LVQ279" s="107"/>
      <c r="LVR279" s="107"/>
      <c r="LVS279" s="107"/>
      <c r="LVT279" s="107"/>
      <c r="LVU279" s="107"/>
      <c r="LVV279" s="107"/>
      <c r="LVW279" s="107"/>
      <c r="LVX279" s="107"/>
      <c r="LVY279" s="107"/>
      <c r="LVZ279" s="107"/>
      <c r="LWA279" s="107"/>
      <c r="LWB279" s="107"/>
      <c r="LWC279" s="107"/>
      <c r="LWD279" s="107"/>
      <c r="LWE279" s="107"/>
      <c r="LWF279" s="107"/>
      <c r="LWG279" s="107"/>
      <c r="LWH279" s="107"/>
      <c r="LWI279" s="107"/>
      <c r="LWJ279" s="107"/>
      <c r="LWK279" s="107"/>
      <c r="LWL279" s="107"/>
      <c r="LWM279" s="107"/>
      <c r="LWN279" s="107"/>
      <c r="LWO279" s="107"/>
      <c r="LWP279" s="107"/>
      <c r="LWQ279" s="107"/>
      <c r="LWR279" s="107"/>
      <c r="LWS279" s="107"/>
      <c r="LWT279" s="107"/>
      <c r="LWU279" s="107"/>
      <c r="LWV279" s="107"/>
      <c r="LWW279" s="107"/>
      <c r="LWX279" s="107"/>
      <c r="LWY279" s="107"/>
      <c r="LWZ279" s="107"/>
      <c r="LXA279" s="107"/>
      <c r="LXB279" s="107"/>
      <c r="LXC279" s="107"/>
      <c r="LXD279" s="107"/>
      <c r="LXE279" s="107"/>
      <c r="LXF279" s="107"/>
      <c r="LXG279" s="107"/>
      <c r="LXH279" s="107"/>
      <c r="LXI279" s="107"/>
      <c r="LXJ279" s="107"/>
      <c r="LXK279" s="107"/>
      <c r="LXL279" s="107"/>
      <c r="LXM279" s="107"/>
      <c r="LXN279" s="107"/>
      <c r="LXO279" s="107"/>
      <c r="LXP279" s="107"/>
      <c r="LXQ279" s="107"/>
      <c r="LXR279" s="107"/>
      <c r="LXS279" s="107"/>
      <c r="LXT279" s="107"/>
      <c r="LXU279" s="107"/>
      <c r="LXV279" s="107"/>
      <c r="LXW279" s="107"/>
      <c r="LXX279" s="107"/>
      <c r="LXY279" s="107"/>
      <c r="LXZ279" s="107"/>
      <c r="LYA279" s="107"/>
      <c r="LYB279" s="107"/>
      <c r="LYC279" s="107"/>
      <c r="LYD279" s="107"/>
      <c r="LYE279" s="107"/>
      <c r="LYF279" s="107"/>
      <c r="LYG279" s="107"/>
      <c r="LYH279" s="107"/>
      <c r="LYI279" s="107"/>
      <c r="LYJ279" s="107"/>
      <c r="LYK279" s="107"/>
      <c r="LYL279" s="107"/>
      <c r="LYM279" s="107"/>
      <c r="LYN279" s="107"/>
      <c r="LYO279" s="107"/>
      <c r="LYP279" s="107"/>
      <c r="LYQ279" s="107"/>
      <c r="LYR279" s="107"/>
      <c r="LYS279" s="107"/>
      <c r="LYT279" s="107"/>
      <c r="LYU279" s="107"/>
      <c r="LYV279" s="107"/>
      <c r="LYW279" s="107"/>
      <c r="LYX279" s="107"/>
      <c r="LYY279" s="107"/>
      <c r="LYZ279" s="107"/>
      <c r="LZA279" s="107"/>
      <c r="LZB279" s="107"/>
      <c r="LZC279" s="107"/>
      <c r="LZD279" s="107"/>
      <c r="LZE279" s="107"/>
      <c r="LZF279" s="107"/>
      <c r="LZG279" s="107"/>
      <c r="LZH279" s="107"/>
      <c r="LZI279" s="107"/>
      <c r="LZJ279" s="107"/>
      <c r="LZK279" s="107"/>
      <c r="LZL279" s="107"/>
      <c r="LZM279" s="107"/>
      <c r="LZN279" s="107"/>
      <c r="LZO279" s="107"/>
      <c r="LZP279" s="107"/>
      <c r="LZQ279" s="107"/>
      <c r="LZR279" s="107"/>
      <c r="LZS279" s="107"/>
      <c r="LZT279" s="107"/>
      <c r="LZU279" s="107"/>
      <c r="LZV279" s="107"/>
      <c r="LZW279" s="107"/>
      <c r="LZX279" s="107"/>
      <c r="LZY279" s="107"/>
      <c r="LZZ279" s="107"/>
      <c r="MAA279" s="107"/>
      <c r="MAB279" s="107"/>
      <c r="MAC279" s="107"/>
      <c r="MAD279" s="107"/>
      <c r="MAE279" s="107"/>
      <c r="MAF279" s="107"/>
      <c r="MAG279" s="107"/>
      <c r="MAH279" s="107"/>
      <c r="MAI279" s="107"/>
      <c r="MAJ279" s="107"/>
      <c r="MAK279" s="107"/>
      <c r="MAL279" s="107"/>
      <c r="MAM279" s="107"/>
      <c r="MAN279" s="107"/>
      <c r="MAO279" s="107"/>
      <c r="MAP279" s="107"/>
      <c r="MAQ279" s="107"/>
      <c r="MAR279" s="107"/>
      <c r="MAS279" s="107"/>
      <c r="MAT279" s="107"/>
      <c r="MAU279" s="107"/>
      <c r="MAV279" s="107"/>
      <c r="MAW279" s="107"/>
      <c r="MAX279" s="107"/>
      <c r="MAY279" s="107"/>
      <c r="MAZ279" s="107"/>
      <c r="MBA279" s="107"/>
      <c r="MBB279" s="107"/>
      <c r="MBC279" s="107"/>
      <c r="MBD279" s="107"/>
      <c r="MBE279" s="107"/>
      <c r="MBF279" s="107"/>
      <c r="MBG279" s="107"/>
      <c r="MBH279" s="107"/>
      <c r="MBI279" s="107"/>
      <c r="MBJ279" s="107"/>
      <c r="MBK279" s="107"/>
      <c r="MBL279" s="107"/>
      <c r="MBM279" s="107"/>
      <c r="MBN279" s="107"/>
      <c r="MBO279" s="107"/>
      <c r="MBP279" s="107"/>
      <c r="MBQ279" s="107"/>
      <c r="MBR279" s="107"/>
      <c r="MBS279" s="107"/>
      <c r="MBT279" s="107"/>
      <c r="MBU279" s="107"/>
      <c r="MBV279" s="107"/>
      <c r="MBW279" s="107"/>
      <c r="MBX279" s="107"/>
      <c r="MBY279" s="107"/>
      <c r="MBZ279" s="107"/>
      <c r="MCA279" s="107"/>
      <c r="MCB279" s="107"/>
      <c r="MCC279" s="107"/>
      <c r="MCD279" s="107"/>
      <c r="MCE279" s="107"/>
      <c r="MCF279" s="107"/>
      <c r="MCG279" s="107"/>
      <c r="MCH279" s="107"/>
      <c r="MCI279" s="107"/>
      <c r="MCJ279" s="107"/>
      <c r="MCK279" s="107"/>
      <c r="MCL279" s="107"/>
      <c r="MCM279" s="107"/>
      <c r="MCN279" s="107"/>
      <c r="MCO279" s="107"/>
      <c r="MCP279" s="107"/>
      <c r="MCQ279" s="107"/>
      <c r="MCR279" s="107"/>
      <c r="MCS279" s="107"/>
      <c r="MCT279" s="107"/>
      <c r="MCU279" s="107"/>
      <c r="MCV279" s="107"/>
      <c r="MCW279" s="107"/>
      <c r="MCX279" s="107"/>
      <c r="MCY279" s="107"/>
      <c r="MCZ279" s="107"/>
      <c r="MDA279" s="107"/>
      <c r="MDB279" s="107"/>
      <c r="MDC279" s="107"/>
      <c r="MDD279" s="107"/>
      <c r="MDE279" s="107"/>
      <c r="MDF279" s="107"/>
      <c r="MDG279" s="107"/>
      <c r="MDH279" s="107"/>
      <c r="MDI279" s="107"/>
      <c r="MDJ279" s="107"/>
      <c r="MDK279" s="107"/>
      <c r="MDL279" s="107"/>
      <c r="MDM279" s="107"/>
      <c r="MDN279" s="107"/>
      <c r="MDO279" s="107"/>
      <c r="MDP279" s="107"/>
      <c r="MDQ279" s="107"/>
      <c r="MDR279" s="107"/>
      <c r="MDS279" s="107"/>
      <c r="MDT279" s="107"/>
      <c r="MDU279" s="107"/>
      <c r="MDV279" s="107"/>
      <c r="MDW279" s="107"/>
      <c r="MDX279" s="107"/>
      <c r="MDY279" s="107"/>
      <c r="MDZ279" s="107"/>
      <c r="MEA279" s="107"/>
      <c r="MEB279" s="107"/>
      <c r="MEC279" s="107"/>
      <c r="MED279" s="107"/>
      <c r="MEE279" s="107"/>
      <c r="MEF279" s="107"/>
      <c r="MEG279" s="107"/>
      <c r="MEH279" s="107"/>
      <c r="MEI279" s="107"/>
      <c r="MEJ279" s="107"/>
      <c r="MEK279" s="107"/>
      <c r="MEL279" s="107"/>
      <c r="MEM279" s="107"/>
      <c r="MEN279" s="107"/>
      <c r="MEO279" s="107"/>
      <c r="MEP279" s="107"/>
      <c r="MEQ279" s="107"/>
      <c r="MER279" s="107"/>
      <c r="MES279" s="107"/>
      <c r="MET279" s="107"/>
      <c r="MEU279" s="107"/>
      <c r="MEV279" s="107"/>
      <c r="MEW279" s="107"/>
      <c r="MEX279" s="107"/>
      <c r="MEY279" s="107"/>
      <c r="MEZ279" s="107"/>
      <c r="MFA279" s="107"/>
      <c r="MFB279" s="107"/>
      <c r="MFC279" s="107"/>
      <c r="MFD279" s="107"/>
      <c r="MFE279" s="107"/>
      <c r="MFF279" s="107"/>
      <c r="MFG279" s="107"/>
      <c r="MFH279" s="107"/>
      <c r="MFI279" s="107"/>
      <c r="MFJ279" s="107"/>
      <c r="MFK279" s="107"/>
      <c r="MFL279" s="107"/>
      <c r="MFM279" s="107"/>
      <c r="MFN279" s="107"/>
      <c r="MFO279" s="107"/>
      <c r="MFP279" s="107"/>
      <c r="MFQ279" s="107"/>
      <c r="MFR279" s="107"/>
      <c r="MFS279" s="107"/>
      <c r="MFT279" s="107"/>
      <c r="MFU279" s="107"/>
      <c r="MFV279" s="107"/>
      <c r="MFW279" s="107"/>
      <c r="MFX279" s="107"/>
      <c r="MFY279" s="107"/>
      <c r="MFZ279" s="107"/>
      <c r="MGA279" s="107"/>
      <c r="MGB279" s="107"/>
      <c r="MGC279" s="107"/>
      <c r="MGD279" s="107"/>
      <c r="MGE279" s="107"/>
      <c r="MGF279" s="107"/>
      <c r="MGG279" s="107"/>
      <c r="MGH279" s="107"/>
      <c r="MGI279" s="107"/>
      <c r="MGJ279" s="107"/>
      <c r="MGK279" s="107"/>
      <c r="MGL279" s="107"/>
      <c r="MGM279" s="107"/>
      <c r="MGN279" s="107"/>
      <c r="MGO279" s="107"/>
      <c r="MGP279" s="107"/>
      <c r="MGQ279" s="107"/>
      <c r="MGR279" s="107"/>
      <c r="MGS279" s="107"/>
      <c r="MGT279" s="107"/>
      <c r="MGU279" s="107"/>
      <c r="MGV279" s="107"/>
      <c r="MGW279" s="107"/>
      <c r="MGX279" s="107"/>
      <c r="MGY279" s="107"/>
      <c r="MGZ279" s="107"/>
      <c r="MHA279" s="107"/>
      <c r="MHB279" s="107"/>
      <c r="MHC279" s="107"/>
      <c r="MHD279" s="107"/>
      <c r="MHE279" s="107"/>
      <c r="MHF279" s="107"/>
      <c r="MHG279" s="107"/>
      <c r="MHH279" s="107"/>
      <c r="MHI279" s="107"/>
      <c r="MHJ279" s="107"/>
      <c r="MHK279" s="107"/>
      <c r="MHL279" s="107"/>
      <c r="MHM279" s="107"/>
      <c r="MHN279" s="107"/>
      <c r="MHO279" s="107"/>
      <c r="MHP279" s="107"/>
      <c r="MHQ279" s="107"/>
      <c r="MHR279" s="107"/>
      <c r="MHS279" s="107"/>
      <c r="MHT279" s="107"/>
      <c r="MHU279" s="107"/>
      <c r="MHV279" s="107"/>
      <c r="MHW279" s="107"/>
      <c r="MHX279" s="107"/>
      <c r="MHY279" s="107"/>
      <c r="MHZ279" s="107"/>
      <c r="MIA279" s="107"/>
      <c r="MIB279" s="107"/>
      <c r="MIC279" s="107"/>
      <c r="MID279" s="107"/>
      <c r="MIE279" s="107"/>
      <c r="MIF279" s="107"/>
      <c r="MIG279" s="107"/>
      <c r="MIH279" s="107"/>
      <c r="MII279" s="107"/>
      <c r="MIJ279" s="107"/>
      <c r="MIK279" s="107"/>
      <c r="MIL279" s="107"/>
      <c r="MIM279" s="107"/>
      <c r="MIN279" s="107"/>
      <c r="MIO279" s="107"/>
      <c r="MIP279" s="107"/>
      <c r="MIQ279" s="107"/>
      <c r="MIR279" s="107"/>
      <c r="MIS279" s="107"/>
      <c r="MIT279" s="107"/>
      <c r="MIU279" s="107"/>
      <c r="MIV279" s="107"/>
      <c r="MIW279" s="107"/>
      <c r="MIX279" s="107"/>
      <c r="MIY279" s="107"/>
      <c r="MIZ279" s="107"/>
      <c r="MJA279" s="107"/>
      <c r="MJB279" s="107"/>
      <c r="MJC279" s="107"/>
      <c r="MJD279" s="107"/>
      <c r="MJE279" s="107"/>
      <c r="MJF279" s="107"/>
      <c r="MJG279" s="107"/>
      <c r="MJH279" s="107"/>
      <c r="MJI279" s="107"/>
      <c r="MJJ279" s="107"/>
      <c r="MJK279" s="107"/>
      <c r="MJL279" s="107"/>
      <c r="MJM279" s="107"/>
      <c r="MJN279" s="107"/>
      <c r="MJO279" s="107"/>
      <c r="MJP279" s="107"/>
      <c r="MJQ279" s="107"/>
      <c r="MJR279" s="107"/>
      <c r="MJS279" s="107"/>
      <c r="MJT279" s="107"/>
      <c r="MJU279" s="107"/>
      <c r="MJV279" s="107"/>
      <c r="MJW279" s="107"/>
      <c r="MJX279" s="107"/>
      <c r="MJY279" s="107"/>
      <c r="MJZ279" s="107"/>
      <c r="MKA279" s="107"/>
      <c r="MKB279" s="107"/>
      <c r="MKC279" s="107"/>
      <c r="MKD279" s="107"/>
      <c r="MKE279" s="107"/>
      <c r="MKF279" s="107"/>
      <c r="MKG279" s="107"/>
      <c r="MKH279" s="107"/>
      <c r="MKI279" s="107"/>
      <c r="MKJ279" s="107"/>
      <c r="MKK279" s="107"/>
      <c r="MKL279" s="107"/>
      <c r="MKM279" s="107"/>
      <c r="MKN279" s="107"/>
      <c r="MKO279" s="107"/>
      <c r="MKP279" s="107"/>
      <c r="MKQ279" s="107"/>
      <c r="MKR279" s="107"/>
      <c r="MKS279" s="107"/>
      <c r="MKT279" s="107"/>
      <c r="MKU279" s="107"/>
      <c r="MKV279" s="107"/>
      <c r="MKW279" s="107"/>
      <c r="MKX279" s="107"/>
      <c r="MKY279" s="107"/>
      <c r="MKZ279" s="107"/>
      <c r="MLA279" s="107"/>
      <c r="MLB279" s="107"/>
      <c r="MLC279" s="107"/>
      <c r="MLD279" s="107"/>
      <c r="MLE279" s="107"/>
      <c r="MLF279" s="107"/>
      <c r="MLG279" s="107"/>
      <c r="MLH279" s="107"/>
      <c r="MLI279" s="107"/>
      <c r="MLJ279" s="107"/>
      <c r="MLK279" s="107"/>
      <c r="MLL279" s="107"/>
      <c r="MLM279" s="107"/>
      <c r="MLN279" s="107"/>
      <c r="MLO279" s="107"/>
      <c r="MLP279" s="107"/>
      <c r="MLQ279" s="107"/>
      <c r="MLR279" s="107"/>
      <c r="MLS279" s="107"/>
      <c r="MLT279" s="107"/>
      <c r="MLU279" s="107"/>
      <c r="MLV279" s="107"/>
      <c r="MLW279" s="107"/>
      <c r="MLX279" s="107"/>
      <c r="MLY279" s="107"/>
      <c r="MLZ279" s="107"/>
      <c r="MMA279" s="107"/>
      <c r="MMB279" s="107"/>
      <c r="MMC279" s="107"/>
      <c r="MMD279" s="107"/>
      <c r="MME279" s="107"/>
      <c r="MMF279" s="107"/>
      <c r="MMG279" s="107"/>
      <c r="MMH279" s="107"/>
      <c r="MMI279" s="107"/>
      <c r="MMJ279" s="107"/>
      <c r="MMK279" s="107"/>
      <c r="MML279" s="107"/>
      <c r="MMM279" s="107"/>
      <c r="MMN279" s="107"/>
      <c r="MMO279" s="107"/>
      <c r="MMP279" s="107"/>
      <c r="MMQ279" s="107"/>
      <c r="MMR279" s="107"/>
      <c r="MMS279" s="107"/>
      <c r="MMT279" s="107"/>
      <c r="MMU279" s="107"/>
      <c r="MMV279" s="107"/>
      <c r="MMW279" s="107"/>
      <c r="MMX279" s="107"/>
      <c r="MMY279" s="107"/>
      <c r="MMZ279" s="107"/>
      <c r="MNA279" s="107"/>
      <c r="MNB279" s="107"/>
      <c r="MNC279" s="107"/>
      <c r="MND279" s="107"/>
      <c r="MNE279" s="107"/>
      <c r="MNF279" s="107"/>
      <c r="MNG279" s="107"/>
      <c r="MNH279" s="107"/>
      <c r="MNI279" s="107"/>
      <c r="MNJ279" s="107"/>
      <c r="MNK279" s="107"/>
      <c r="MNL279" s="107"/>
      <c r="MNM279" s="107"/>
      <c r="MNN279" s="107"/>
      <c r="MNO279" s="107"/>
      <c r="MNP279" s="107"/>
      <c r="MNQ279" s="107"/>
      <c r="MNR279" s="107"/>
      <c r="MNS279" s="107"/>
      <c r="MNT279" s="107"/>
      <c r="MNU279" s="107"/>
      <c r="MNV279" s="107"/>
      <c r="MNW279" s="107"/>
      <c r="MNX279" s="107"/>
      <c r="MNY279" s="107"/>
      <c r="MNZ279" s="107"/>
      <c r="MOA279" s="107"/>
      <c r="MOB279" s="107"/>
      <c r="MOC279" s="107"/>
      <c r="MOD279" s="107"/>
      <c r="MOE279" s="107"/>
      <c r="MOF279" s="107"/>
      <c r="MOG279" s="107"/>
      <c r="MOH279" s="107"/>
      <c r="MOI279" s="107"/>
      <c r="MOJ279" s="107"/>
      <c r="MOK279" s="107"/>
      <c r="MOL279" s="107"/>
      <c r="MOM279" s="107"/>
      <c r="MON279" s="107"/>
      <c r="MOO279" s="107"/>
      <c r="MOP279" s="107"/>
      <c r="MOQ279" s="107"/>
      <c r="MOR279" s="107"/>
      <c r="MOS279" s="107"/>
      <c r="MOT279" s="107"/>
      <c r="MOU279" s="107"/>
      <c r="MOV279" s="107"/>
      <c r="MOW279" s="107"/>
      <c r="MOX279" s="107"/>
      <c r="MOY279" s="107"/>
      <c r="MOZ279" s="107"/>
      <c r="MPA279" s="107"/>
      <c r="MPB279" s="107"/>
      <c r="MPC279" s="107"/>
      <c r="MPD279" s="107"/>
      <c r="MPE279" s="107"/>
      <c r="MPF279" s="107"/>
      <c r="MPG279" s="107"/>
      <c r="MPH279" s="107"/>
      <c r="MPI279" s="107"/>
      <c r="MPJ279" s="107"/>
      <c r="MPK279" s="107"/>
      <c r="MPL279" s="107"/>
      <c r="MPM279" s="107"/>
      <c r="MPN279" s="107"/>
      <c r="MPO279" s="107"/>
      <c r="MPP279" s="107"/>
      <c r="MPQ279" s="107"/>
      <c r="MPR279" s="107"/>
      <c r="MPS279" s="107"/>
      <c r="MPT279" s="107"/>
      <c r="MPU279" s="107"/>
      <c r="MPV279" s="107"/>
      <c r="MPW279" s="107"/>
      <c r="MPX279" s="107"/>
      <c r="MPY279" s="107"/>
      <c r="MPZ279" s="107"/>
      <c r="MQA279" s="107"/>
      <c r="MQB279" s="107"/>
      <c r="MQC279" s="107"/>
      <c r="MQD279" s="107"/>
      <c r="MQE279" s="107"/>
      <c r="MQF279" s="107"/>
      <c r="MQG279" s="107"/>
      <c r="MQH279" s="107"/>
      <c r="MQI279" s="107"/>
      <c r="MQJ279" s="107"/>
      <c r="MQK279" s="107"/>
      <c r="MQL279" s="107"/>
      <c r="MQM279" s="107"/>
      <c r="MQN279" s="107"/>
      <c r="MQO279" s="107"/>
      <c r="MQP279" s="107"/>
      <c r="MQQ279" s="107"/>
      <c r="MQR279" s="107"/>
      <c r="MQS279" s="107"/>
      <c r="MQT279" s="107"/>
      <c r="MQU279" s="107"/>
      <c r="MQV279" s="107"/>
      <c r="MQW279" s="107"/>
      <c r="MQX279" s="107"/>
      <c r="MQY279" s="107"/>
      <c r="MQZ279" s="107"/>
      <c r="MRA279" s="107"/>
      <c r="MRB279" s="107"/>
      <c r="MRC279" s="107"/>
      <c r="MRD279" s="107"/>
      <c r="MRE279" s="107"/>
      <c r="MRF279" s="107"/>
      <c r="MRG279" s="107"/>
      <c r="MRH279" s="107"/>
      <c r="MRI279" s="107"/>
      <c r="MRJ279" s="107"/>
      <c r="MRK279" s="107"/>
      <c r="MRL279" s="107"/>
      <c r="MRM279" s="107"/>
      <c r="MRN279" s="107"/>
      <c r="MRO279" s="107"/>
      <c r="MRP279" s="107"/>
      <c r="MRQ279" s="107"/>
      <c r="MRR279" s="107"/>
      <c r="MRS279" s="107"/>
      <c r="MRT279" s="107"/>
      <c r="MRU279" s="107"/>
      <c r="MRV279" s="107"/>
      <c r="MRW279" s="107"/>
      <c r="MRX279" s="107"/>
      <c r="MRY279" s="107"/>
      <c r="MRZ279" s="107"/>
      <c r="MSA279" s="107"/>
      <c r="MSB279" s="107"/>
      <c r="MSC279" s="107"/>
      <c r="MSD279" s="107"/>
      <c r="MSE279" s="107"/>
      <c r="MSF279" s="107"/>
      <c r="MSG279" s="107"/>
      <c r="MSH279" s="107"/>
      <c r="MSI279" s="107"/>
      <c r="MSJ279" s="107"/>
      <c r="MSK279" s="107"/>
      <c r="MSL279" s="107"/>
      <c r="MSM279" s="107"/>
      <c r="MSN279" s="107"/>
      <c r="MSO279" s="107"/>
      <c r="MSP279" s="107"/>
      <c r="MSQ279" s="107"/>
      <c r="MSR279" s="107"/>
      <c r="MSS279" s="107"/>
      <c r="MST279" s="107"/>
      <c r="MSU279" s="107"/>
      <c r="MSV279" s="107"/>
      <c r="MSW279" s="107"/>
      <c r="MSX279" s="107"/>
      <c r="MSY279" s="107"/>
      <c r="MSZ279" s="107"/>
      <c r="MTA279" s="107"/>
      <c r="MTB279" s="107"/>
      <c r="MTC279" s="107"/>
      <c r="MTD279" s="107"/>
      <c r="MTE279" s="107"/>
      <c r="MTF279" s="107"/>
      <c r="MTG279" s="107"/>
      <c r="MTH279" s="107"/>
      <c r="MTI279" s="107"/>
      <c r="MTJ279" s="107"/>
      <c r="MTK279" s="107"/>
      <c r="MTL279" s="107"/>
      <c r="MTM279" s="107"/>
      <c r="MTN279" s="107"/>
      <c r="MTO279" s="107"/>
      <c r="MTP279" s="107"/>
      <c r="MTQ279" s="107"/>
      <c r="MTR279" s="107"/>
      <c r="MTS279" s="107"/>
      <c r="MTT279" s="107"/>
      <c r="MTU279" s="107"/>
      <c r="MTV279" s="107"/>
      <c r="MTW279" s="107"/>
      <c r="MTX279" s="107"/>
      <c r="MTY279" s="107"/>
      <c r="MTZ279" s="107"/>
      <c r="MUA279" s="107"/>
      <c r="MUB279" s="107"/>
      <c r="MUC279" s="107"/>
      <c r="MUD279" s="107"/>
      <c r="MUE279" s="107"/>
      <c r="MUF279" s="107"/>
      <c r="MUG279" s="107"/>
      <c r="MUH279" s="107"/>
      <c r="MUI279" s="107"/>
      <c r="MUJ279" s="107"/>
      <c r="MUK279" s="107"/>
      <c r="MUL279" s="107"/>
      <c r="MUM279" s="107"/>
      <c r="MUN279" s="107"/>
      <c r="MUO279" s="107"/>
      <c r="MUP279" s="107"/>
      <c r="MUQ279" s="107"/>
      <c r="MUR279" s="107"/>
      <c r="MUS279" s="107"/>
      <c r="MUT279" s="107"/>
      <c r="MUU279" s="107"/>
      <c r="MUV279" s="107"/>
      <c r="MUW279" s="107"/>
      <c r="MUX279" s="107"/>
      <c r="MUY279" s="107"/>
      <c r="MUZ279" s="107"/>
      <c r="MVA279" s="107"/>
      <c r="MVB279" s="107"/>
      <c r="MVC279" s="107"/>
      <c r="MVD279" s="107"/>
      <c r="MVE279" s="107"/>
      <c r="MVF279" s="107"/>
      <c r="MVG279" s="107"/>
      <c r="MVH279" s="107"/>
      <c r="MVI279" s="107"/>
      <c r="MVJ279" s="107"/>
      <c r="MVK279" s="107"/>
      <c r="MVL279" s="107"/>
      <c r="MVM279" s="107"/>
      <c r="MVN279" s="107"/>
      <c r="MVO279" s="107"/>
      <c r="MVP279" s="107"/>
      <c r="MVQ279" s="107"/>
      <c r="MVR279" s="107"/>
      <c r="MVS279" s="107"/>
      <c r="MVT279" s="107"/>
      <c r="MVU279" s="107"/>
      <c r="MVV279" s="107"/>
      <c r="MVW279" s="107"/>
      <c r="MVX279" s="107"/>
      <c r="MVY279" s="107"/>
      <c r="MVZ279" s="107"/>
      <c r="MWA279" s="107"/>
      <c r="MWB279" s="107"/>
      <c r="MWC279" s="107"/>
      <c r="MWD279" s="107"/>
      <c r="MWE279" s="107"/>
      <c r="MWF279" s="107"/>
      <c r="MWG279" s="107"/>
      <c r="MWH279" s="107"/>
      <c r="MWI279" s="107"/>
      <c r="MWJ279" s="107"/>
      <c r="MWK279" s="107"/>
      <c r="MWL279" s="107"/>
      <c r="MWM279" s="107"/>
      <c r="MWN279" s="107"/>
      <c r="MWO279" s="107"/>
      <c r="MWP279" s="107"/>
      <c r="MWQ279" s="107"/>
      <c r="MWR279" s="107"/>
      <c r="MWS279" s="107"/>
      <c r="MWT279" s="107"/>
      <c r="MWU279" s="107"/>
      <c r="MWV279" s="107"/>
      <c r="MWW279" s="107"/>
      <c r="MWX279" s="107"/>
      <c r="MWY279" s="107"/>
      <c r="MWZ279" s="107"/>
      <c r="MXA279" s="107"/>
      <c r="MXB279" s="107"/>
      <c r="MXC279" s="107"/>
      <c r="MXD279" s="107"/>
      <c r="MXE279" s="107"/>
      <c r="MXF279" s="107"/>
      <c r="MXG279" s="107"/>
      <c r="MXH279" s="107"/>
      <c r="MXI279" s="107"/>
      <c r="MXJ279" s="107"/>
      <c r="MXK279" s="107"/>
      <c r="MXL279" s="107"/>
      <c r="MXM279" s="107"/>
      <c r="MXN279" s="107"/>
      <c r="MXO279" s="107"/>
      <c r="MXP279" s="107"/>
      <c r="MXQ279" s="107"/>
      <c r="MXR279" s="107"/>
      <c r="MXS279" s="107"/>
      <c r="MXT279" s="107"/>
      <c r="MXU279" s="107"/>
      <c r="MXV279" s="107"/>
      <c r="MXW279" s="107"/>
      <c r="MXX279" s="107"/>
      <c r="MXY279" s="107"/>
      <c r="MXZ279" s="107"/>
      <c r="MYA279" s="107"/>
      <c r="MYB279" s="107"/>
      <c r="MYC279" s="107"/>
      <c r="MYD279" s="107"/>
      <c r="MYE279" s="107"/>
      <c r="MYF279" s="107"/>
      <c r="MYG279" s="107"/>
      <c r="MYH279" s="107"/>
      <c r="MYI279" s="107"/>
      <c r="MYJ279" s="107"/>
      <c r="MYK279" s="107"/>
      <c r="MYL279" s="107"/>
      <c r="MYM279" s="107"/>
      <c r="MYN279" s="107"/>
      <c r="MYO279" s="107"/>
      <c r="MYP279" s="107"/>
      <c r="MYQ279" s="107"/>
      <c r="MYR279" s="107"/>
      <c r="MYS279" s="107"/>
      <c r="MYT279" s="107"/>
      <c r="MYU279" s="107"/>
      <c r="MYV279" s="107"/>
      <c r="MYW279" s="107"/>
      <c r="MYX279" s="107"/>
      <c r="MYY279" s="107"/>
      <c r="MYZ279" s="107"/>
      <c r="MZA279" s="107"/>
      <c r="MZB279" s="107"/>
      <c r="MZC279" s="107"/>
      <c r="MZD279" s="107"/>
      <c r="MZE279" s="107"/>
      <c r="MZF279" s="107"/>
      <c r="MZG279" s="107"/>
      <c r="MZH279" s="107"/>
      <c r="MZI279" s="107"/>
      <c r="MZJ279" s="107"/>
      <c r="MZK279" s="107"/>
      <c r="MZL279" s="107"/>
      <c r="MZM279" s="107"/>
      <c r="MZN279" s="107"/>
      <c r="MZO279" s="107"/>
      <c r="MZP279" s="107"/>
      <c r="MZQ279" s="107"/>
      <c r="MZR279" s="107"/>
      <c r="MZS279" s="107"/>
      <c r="MZT279" s="107"/>
      <c r="MZU279" s="107"/>
      <c r="MZV279" s="107"/>
      <c r="MZW279" s="107"/>
      <c r="MZX279" s="107"/>
      <c r="MZY279" s="107"/>
      <c r="MZZ279" s="107"/>
      <c r="NAA279" s="107"/>
      <c r="NAB279" s="107"/>
      <c r="NAC279" s="107"/>
      <c r="NAD279" s="107"/>
      <c r="NAE279" s="107"/>
      <c r="NAF279" s="107"/>
      <c r="NAG279" s="107"/>
      <c r="NAH279" s="107"/>
      <c r="NAI279" s="107"/>
      <c r="NAJ279" s="107"/>
      <c r="NAK279" s="107"/>
      <c r="NAL279" s="107"/>
      <c r="NAM279" s="107"/>
      <c r="NAN279" s="107"/>
      <c r="NAO279" s="107"/>
      <c r="NAP279" s="107"/>
      <c r="NAQ279" s="107"/>
      <c r="NAR279" s="107"/>
      <c r="NAS279" s="107"/>
      <c r="NAT279" s="107"/>
      <c r="NAU279" s="107"/>
      <c r="NAV279" s="107"/>
      <c r="NAW279" s="107"/>
      <c r="NAX279" s="107"/>
      <c r="NAY279" s="107"/>
      <c r="NAZ279" s="107"/>
      <c r="NBA279" s="107"/>
      <c r="NBB279" s="107"/>
      <c r="NBC279" s="107"/>
      <c r="NBD279" s="107"/>
      <c r="NBE279" s="107"/>
      <c r="NBF279" s="107"/>
      <c r="NBG279" s="107"/>
      <c r="NBH279" s="107"/>
      <c r="NBI279" s="107"/>
      <c r="NBJ279" s="107"/>
      <c r="NBK279" s="107"/>
      <c r="NBL279" s="107"/>
      <c r="NBM279" s="107"/>
      <c r="NBN279" s="107"/>
      <c r="NBO279" s="107"/>
      <c r="NBP279" s="107"/>
      <c r="NBQ279" s="107"/>
      <c r="NBR279" s="107"/>
      <c r="NBS279" s="107"/>
      <c r="NBT279" s="107"/>
      <c r="NBU279" s="107"/>
      <c r="NBV279" s="107"/>
      <c r="NBW279" s="107"/>
      <c r="NBX279" s="107"/>
      <c r="NBY279" s="107"/>
      <c r="NBZ279" s="107"/>
      <c r="NCA279" s="107"/>
      <c r="NCB279" s="107"/>
      <c r="NCC279" s="107"/>
      <c r="NCD279" s="107"/>
      <c r="NCE279" s="107"/>
      <c r="NCF279" s="107"/>
      <c r="NCG279" s="107"/>
      <c r="NCH279" s="107"/>
      <c r="NCI279" s="107"/>
      <c r="NCJ279" s="107"/>
      <c r="NCK279" s="107"/>
      <c r="NCL279" s="107"/>
      <c r="NCM279" s="107"/>
      <c r="NCN279" s="107"/>
      <c r="NCO279" s="107"/>
      <c r="NCP279" s="107"/>
      <c r="NCQ279" s="107"/>
      <c r="NCR279" s="107"/>
      <c r="NCS279" s="107"/>
      <c r="NCT279" s="107"/>
      <c r="NCU279" s="107"/>
      <c r="NCV279" s="107"/>
      <c r="NCW279" s="107"/>
      <c r="NCX279" s="107"/>
      <c r="NCY279" s="107"/>
      <c r="NCZ279" s="107"/>
      <c r="NDA279" s="107"/>
      <c r="NDB279" s="107"/>
      <c r="NDC279" s="107"/>
      <c r="NDD279" s="107"/>
      <c r="NDE279" s="107"/>
      <c r="NDF279" s="107"/>
      <c r="NDG279" s="107"/>
      <c r="NDH279" s="107"/>
      <c r="NDI279" s="107"/>
      <c r="NDJ279" s="107"/>
      <c r="NDK279" s="107"/>
      <c r="NDL279" s="107"/>
      <c r="NDM279" s="107"/>
      <c r="NDN279" s="107"/>
      <c r="NDO279" s="107"/>
      <c r="NDP279" s="107"/>
      <c r="NDQ279" s="107"/>
      <c r="NDR279" s="107"/>
      <c r="NDS279" s="107"/>
      <c r="NDT279" s="107"/>
      <c r="NDU279" s="107"/>
      <c r="NDV279" s="107"/>
      <c r="NDW279" s="107"/>
      <c r="NDX279" s="107"/>
      <c r="NDY279" s="107"/>
      <c r="NDZ279" s="107"/>
      <c r="NEA279" s="107"/>
      <c r="NEB279" s="107"/>
      <c r="NEC279" s="107"/>
      <c r="NED279" s="107"/>
      <c r="NEE279" s="107"/>
      <c r="NEF279" s="107"/>
      <c r="NEG279" s="107"/>
      <c r="NEH279" s="107"/>
      <c r="NEI279" s="107"/>
      <c r="NEJ279" s="107"/>
      <c r="NEK279" s="107"/>
      <c r="NEL279" s="107"/>
      <c r="NEM279" s="107"/>
      <c r="NEN279" s="107"/>
      <c r="NEO279" s="107"/>
      <c r="NEP279" s="107"/>
      <c r="NEQ279" s="107"/>
      <c r="NER279" s="107"/>
      <c r="NES279" s="107"/>
      <c r="NET279" s="107"/>
      <c r="NEU279" s="107"/>
      <c r="NEV279" s="107"/>
      <c r="NEW279" s="107"/>
      <c r="NEX279" s="107"/>
      <c r="NEY279" s="107"/>
      <c r="NEZ279" s="107"/>
      <c r="NFA279" s="107"/>
      <c r="NFB279" s="107"/>
      <c r="NFC279" s="107"/>
      <c r="NFD279" s="107"/>
      <c r="NFE279" s="107"/>
      <c r="NFF279" s="107"/>
      <c r="NFG279" s="107"/>
      <c r="NFH279" s="107"/>
      <c r="NFI279" s="107"/>
      <c r="NFJ279" s="107"/>
      <c r="NFK279" s="107"/>
      <c r="NFL279" s="107"/>
      <c r="NFM279" s="107"/>
      <c r="NFN279" s="107"/>
      <c r="NFO279" s="107"/>
      <c r="NFP279" s="107"/>
      <c r="NFQ279" s="107"/>
      <c r="NFR279" s="107"/>
      <c r="NFS279" s="107"/>
      <c r="NFT279" s="107"/>
      <c r="NFU279" s="107"/>
      <c r="NFV279" s="107"/>
      <c r="NFW279" s="107"/>
      <c r="NFX279" s="107"/>
      <c r="NFY279" s="107"/>
      <c r="NFZ279" s="107"/>
      <c r="NGA279" s="107"/>
      <c r="NGB279" s="107"/>
      <c r="NGC279" s="107"/>
      <c r="NGD279" s="107"/>
      <c r="NGE279" s="107"/>
      <c r="NGF279" s="107"/>
      <c r="NGG279" s="107"/>
      <c r="NGH279" s="107"/>
      <c r="NGI279" s="107"/>
      <c r="NGJ279" s="107"/>
      <c r="NGK279" s="107"/>
      <c r="NGL279" s="107"/>
      <c r="NGM279" s="107"/>
      <c r="NGN279" s="107"/>
      <c r="NGO279" s="107"/>
      <c r="NGP279" s="107"/>
      <c r="NGQ279" s="107"/>
      <c r="NGR279" s="107"/>
      <c r="NGS279" s="107"/>
      <c r="NGT279" s="107"/>
      <c r="NGU279" s="107"/>
      <c r="NGV279" s="107"/>
      <c r="NGW279" s="107"/>
      <c r="NGX279" s="107"/>
      <c r="NGY279" s="107"/>
      <c r="NGZ279" s="107"/>
      <c r="NHA279" s="107"/>
      <c r="NHB279" s="107"/>
      <c r="NHC279" s="107"/>
      <c r="NHD279" s="107"/>
      <c r="NHE279" s="107"/>
      <c r="NHF279" s="107"/>
      <c r="NHG279" s="107"/>
      <c r="NHH279" s="107"/>
      <c r="NHI279" s="107"/>
      <c r="NHJ279" s="107"/>
      <c r="NHK279" s="107"/>
      <c r="NHL279" s="107"/>
      <c r="NHM279" s="107"/>
      <c r="NHN279" s="107"/>
      <c r="NHO279" s="107"/>
      <c r="NHP279" s="107"/>
      <c r="NHQ279" s="107"/>
      <c r="NHR279" s="107"/>
      <c r="NHS279" s="107"/>
      <c r="NHT279" s="107"/>
      <c r="NHU279" s="107"/>
      <c r="NHV279" s="107"/>
      <c r="NHW279" s="107"/>
      <c r="NHX279" s="107"/>
      <c r="NHY279" s="107"/>
      <c r="NHZ279" s="107"/>
      <c r="NIA279" s="107"/>
      <c r="NIB279" s="107"/>
      <c r="NIC279" s="107"/>
      <c r="NID279" s="107"/>
      <c r="NIE279" s="107"/>
      <c r="NIF279" s="107"/>
      <c r="NIG279" s="107"/>
      <c r="NIH279" s="107"/>
      <c r="NII279" s="107"/>
      <c r="NIJ279" s="107"/>
      <c r="NIK279" s="107"/>
      <c r="NIL279" s="107"/>
      <c r="NIM279" s="107"/>
      <c r="NIN279" s="107"/>
      <c r="NIO279" s="107"/>
      <c r="NIP279" s="107"/>
      <c r="NIQ279" s="107"/>
      <c r="NIR279" s="107"/>
      <c r="NIS279" s="107"/>
      <c r="NIT279" s="107"/>
      <c r="NIU279" s="107"/>
      <c r="NIV279" s="107"/>
      <c r="NIW279" s="107"/>
      <c r="NIX279" s="107"/>
      <c r="NIY279" s="107"/>
      <c r="NIZ279" s="107"/>
      <c r="NJA279" s="107"/>
      <c r="NJB279" s="107"/>
      <c r="NJC279" s="107"/>
      <c r="NJD279" s="107"/>
      <c r="NJE279" s="107"/>
      <c r="NJF279" s="107"/>
      <c r="NJG279" s="107"/>
      <c r="NJH279" s="107"/>
      <c r="NJI279" s="107"/>
      <c r="NJJ279" s="107"/>
      <c r="NJK279" s="107"/>
      <c r="NJL279" s="107"/>
      <c r="NJM279" s="107"/>
      <c r="NJN279" s="107"/>
      <c r="NJO279" s="107"/>
      <c r="NJP279" s="107"/>
      <c r="NJQ279" s="107"/>
      <c r="NJR279" s="107"/>
      <c r="NJS279" s="107"/>
      <c r="NJT279" s="107"/>
      <c r="NJU279" s="107"/>
      <c r="NJV279" s="107"/>
      <c r="NJW279" s="107"/>
      <c r="NJX279" s="107"/>
      <c r="NJY279" s="107"/>
      <c r="NJZ279" s="107"/>
      <c r="NKA279" s="107"/>
      <c r="NKB279" s="107"/>
      <c r="NKC279" s="107"/>
      <c r="NKD279" s="107"/>
      <c r="NKE279" s="107"/>
      <c r="NKF279" s="107"/>
      <c r="NKG279" s="107"/>
      <c r="NKH279" s="107"/>
      <c r="NKI279" s="107"/>
      <c r="NKJ279" s="107"/>
      <c r="NKK279" s="107"/>
      <c r="NKL279" s="107"/>
      <c r="NKM279" s="107"/>
      <c r="NKN279" s="107"/>
      <c r="NKO279" s="107"/>
      <c r="NKP279" s="107"/>
      <c r="NKQ279" s="107"/>
      <c r="NKR279" s="107"/>
      <c r="NKS279" s="107"/>
      <c r="NKT279" s="107"/>
      <c r="NKU279" s="107"/>
      <c r="NKV279" s="107"/>
      <c r="NKW279" s="107"/>
      <c r="NKX279" s="107"/>
      <c r="NKY279" s="107"/>
      <c r="NKZ279" s="107"/>
      <c r="NLA279" s="107"/>
      <c r="NLB279" s="107"/>
      <c r="NLC279" s="107"/>
      <c r="NLD279" s="107"/>
      <c r="NLE279" s="107"/>
      <c r="NLF279" s="107"/>
      <c r="NLG279" s="107"/>
      <c r="NLH279" s="107"/>
      <c r="NLI279" s="107"/>
      <c r="NLJ279" s="107"/>
      <c r="NLK279" s="107"/>
      <c r="NLL279" s="107"/>
      <c r="NLM279" s="107"/>
      <c r="NLN279" s="107"/>
      <c r="NLO279" s="107"/>
      <c r="NLP279" s="107"/>
      <c r="NLQ279" s="107"/>
      <c r="NLR279" s="107"/>
      <c r="NLS279" s="107"/>
      <c r="NLT279" s="107"/>
      <c r="NLU279" s="107"/>
      <c r="NLV279" s="107"/>
      <c r="NLW279" s="107"/>
      <c r="NLX279" s="107"/>
      <c r="NLY279" s="107"/>
      <c r="NLZ279" s="107"/>
      <c r="NMA279" s="107"/>
      <c r="NMB279" s="107"/>
      <c r="NMC279" s="107"/>
      <c r="NMD279" s="107"/>
      <c r="NME279" s="107"/>
      <c r="NMF279" s="107"/>
      <c r="NMG279" s="107"/>
      <c r="NMH279" s="107"/>
      <c r="NMI279" s="107"/>
      <c r="NMJ279" s="107"/>
      <c r="NMK279" s="107"/>
      <c r="NML279" s="107"/>
      <c r="NMM279" s="107"/>
      <c r="NMN279" s="107"/>
      <c r="NMO279" s="107"/>
      <c r="NMP279" s="107"/>
      <c r="NMQ279" s="107"/>
      <c r="NMR279" s="107"/>
      <c r="NMS279" s="107"/>
      <c r="NMT279" s="107"/>
      <c r="NMU279" s="107"/>
      <c r="NMV279" s="107"/>
      <c r="NMW279" s="107"/>
      <c r="NMX279" s="107"/>
      <c r="NMY279" s="107"/>
      <c r="NMZ279" s="107"/>
      <c r="NNA279" s="107"/>
      <c r="NNB279" s="107"/>
      <c r="NNC279" s="107"/>
      <c r="NND279" s="107"/>
      <c r="NNE279" s="107"/>
      <c r="NNF279" s="107"/>
      <c r="NNG279" s="107"/>
      <c r="NNH279" s="107"/>
      <c r="NNI279" s="107"/>
      <c r="NNJ279" s="107"/>
      <c r="NNK279" s="107"/>
      <c r="NNL279" s="107"/>
      <c r="NNM279" s="107"/>
      <c r="NNN279" s="107"/>
      <c r="NNO279" s="107"/>
      <c r="NNP279" s="107"/>
      <c r="NNQ279" s="107"/>
      <c r="NNR279" s="107"/>
      <c r="NNS279" s="107"/>
      <c r="NNT279" s="107"/>
      <c r="NNU279" s="107"/>
      <c r="NNV279" s="107"/>
      <c r="NNW279" s="107"/>
      <c r="NNX279" s="107"/>
      <c r="NNY279" s="107"/>
      <c r="NNZ279" s="107"/>
      <c r="NOA279" s="107"/>
      <c r="NOB279" s="107"/>
      <c r="NOC279" s="107"/>
      <c r="NOD279" s="107"/>
      <c r="NOE279" s="107"/>
      <c r="NOF279" s="107"/>
      <c r="NOG279" s="107"/>
      <c r="NOH279" s="107"/>
      <c r="NOI279" s="107"/>
      <c r="NOJ279" s="107"/>
      <c r="NOK279" s="107"/>
      <c r="NOL279" s="107"/>
      <c r="NOM279" s="107"/>
      <c r="NON279" s="107"/>
      <c r="NOO279" s="107"/>
      <c r="NOP279" s="107"/>
      <c r="NOQ279" s="107"/>
      <c r="NOR279" s="107"/>
      <c r="NOS279" s="107"/>
      <c r="NOT279" s="107"/>
      <c r="NOU279" s="107"/>
      <c r="NOV279" s="107"/>
      <c r="NOW279" s="107"/>
      <c r="NOX279" s="107"/>
      <c r="NOY279" s="107"/>
      <c r="NOZ279" s="107"/>
      <c r="NPA279" s="107"/>
      <c r="NPB279" s="107"/>
      <c r="NPC279" s="107"/>
      <c r="NPD279" s="107"/>
      <c r="NPE279" s="107"/>
      <c r="NPF279" s="107"/>
      <c r="NPG279" s="107"/>
      <c r="NPH279" s="107"/>
      <c r="NPI279" s="107"/>
      <c r="NPJ279" s="107"/>
      <c r="NPK279" s="107"/>
      <c r="NPL279" s="107"/>
      <c r="NPM279" s="107"/>
      <c r="NPN279" s="107"/>
      <c r="NPO279" s="107"/>
      <c r="NPP279" s="107"/>
      <c r="NPQ279" s="107"/>
      <c r="NPR279" s="107"/>
      <c r="NPS279" s="107"/>
      <c r="NPT279" s="107"/>
      <c r="NPU279" s="107"/>
      <c r="NPV279" s="107"/>
      <c r="NPW279" s="107"/>
      <c r="NPX279" s="107"/>
      <c r="NPY279" s="107"/>
      <c r="NPZ279" s="107"/>
      <c r="NQA279" s="107"/>
      <c r="NQB279" s="107"/>
      <c r="NQC279" s="107"/>
      <c r="NQD279" s="107"/>
      <c r="NQE279" s="107"/>
      <c r="NQF279" s="107"/>
      <c r="NQG279" s="107"/>
      <c r="NQH279" s="107"/>
      <c r="NQI279" s="107"/>
      <c r="NQJ279" s="107"/>
      <c r="NQK279" s="107"/>
      <c r="NQL279" s="107"/>
      <c r="NQM279" s="107"/>
      <c r="NQN279" s="107"/>
      <c r="NQO279" s="107"/>
      <c r="NQP279" s="107"/>
      <c r="NQQ279" s="107"/>
      <c r="NQR279" s="107"/>
      <c r="NQS279" s="107"/>
      <c r="NQT279" s="107"/>
      <c r="NQU279" s="107"/>
      <c r="NQV279" s="107"/>
      <c r="NQW279" s="107"/>
      <c r="NQX279" s="107"/>
      <c r="NQY279" s="107"/>
      <c r="NQZ279" s="107"/>
      <c r="NRA279" s="107"/>
      <c r="NRB279" s="107"/>
      <c r="NRC279" s="107"/>
      <c r="NRD279" s="107"/>
      <c r="NRE279" s="107"/>
      <c r="NRF279" s="107"/>
      <c r="NRG279" s="107"/>
      <c r="NRH279" s="107"/>
      <c r="NRI279" s="107"/>
      <c r="NRJ279" s="107"/>
      <c r="NRK279" s="107"/>
      <c r="NRL279" s="107"/>
      <c r="NRM279" s="107"/>
      <c r="NRN279" s="107"/>
      <c r="NRO279" s="107"/>
      <c r="NRP279" s="107"/>
      <c r="NRQ279" s="107"/>
      <c r="NRR279" s="107"/>
      <c r="NRS279" s="107"/>
      <c r="NRT279" s="107"/>
      <c r="NRU279" s="107"/>
      <c r="NRV279" s="107"/>
      <c r="NRW279" s="107"/>
      <c r="NRX279" s="107"/>
      <c r="NRY279" s="107"/>
      <c r="NRZ279" s="107"/>
      <c r="NSA279" s="107"/>
      <c r="NSB279" s="107"/>
      <c r="NSC279" s="107"/>
      <c r="NSD279" s="107"/>
      <c r="NSE279" s="107"/>
      <c r="NSF279" s="107"/>
      <c r="NSG279" s="107"/>
      <c r="NSH279" s="107"/>
      <c r="NSI279" s="107"/>
      <c r="NSJ279" s="107"/>
      <c r="NSK279" s="107"/>
      <c r="NSL279" s="107"/>
      <c r="NSM279" s="107"/>
      <c r="NSN279" s="107"/>
      <c r="NSO279" s="107"/>
      <c r="NSP279" s="107"/>
      <c r="NSQ279" s="107"/>
      <c r="NSR279" s="107"/>
      <c r="NSS279" s="107"/>
      <c r="NST279" s="107"/>
      <c r="NSU279" s="107"/>
      <c r="NSV279" s="107"/>
      <c r="NSW279" s="107"/>
      <c r="NSX279" s="107"/>
      <c r="NSY279" s="107"/>
      <c r="NSZ279" s="107"/>
      <c r="NTA279" s="107"/>
      <c r="NTB279" s="107"/>
      <c r="NTC279" s="107"/>
      <c r="NTD279" s="107"/>
      <c r="NTE279" s="107"/>
      <c r="NTF279" s="107"/>
      <c r="NTG279" s="107"/>
      <c r="NTH279" s="107"/>
      <c r="NTI279" s="107"/>
      <c r="NTJ279" s="107"/>
      <c r="NTK279" s="107"/>
      <c r="NTL279" s="107"/>
      <c r="NTM279" s="107"/>
      <c r="NTN279" s="107"/>
      <c r="NTO279" s="107"/>
      <c r="NTP279" s="107"/>
      <c r="NTQ279" s="107"/>
      <c r="NTR279" s="107"/>
      <c r="NTS279" s="107"/>
      <c r="NTT279" s="107"/>
      <c r="NTU279" s="107"/>
      <c r="NTV279" s="107"/>
      <c r="NTW279" s="107"/>
      <c r="NTX279" s="107"/>
      <c r="NTY279" s="107"/>
      <c r="NTZ279" s="107"/>
      <c r="NUA279" s="107"/>
      <c r="NUB279" s="107"/>
      <c r="NUC279" s="107"/>
      <c r="NUD279" s="107"/>
      <c r="NUE279" s="107"/>
      <c r="NUF279" s="107"/>
      <c r="NUG279" s="107"/>
      <c r="NUH279" s="107"/>
      <c r="NUI279" s="107"/>
      <c r="NUJ279" s="107"/>
      <c r="NUK279" s="107"/>
      <c r="NUL279" s="107"/>
      <c r="NUM279" s="107"/>
      <c r="NUN279" s="107"/>
      <c r="NUO279" s="107"/>
      <c r="NUP279" s="107"/>
      <c r="NUQ279" s="107"/>
      <c r="NUR279" s="107"/>
      <c r="NUS279" s="107"/>
      <c r="NUT279" s="107"/>
      <c r="NUU279" s="107"/>
      <c r="NUV279" s="107"/>
      <c r="NUW279" s="107"/>
      <c r="NUX279" s="107"/>
      <c r="NUY279" s="107"/>
      <c r="NUZ279" s="107"/>
      <c r="NVA279" s="107"/>
      <c r="NVB279" s="107"/>
      <c r="NVC279" s="107"/>
      <c r="NVD279" s="107"/>
      <c r="NVE279" s="107"/>
      <c r="NVF279" s="107"/>
      <c r="NVG279" s="107"/>
      <c r="NVH279" s="107"/>
      <c r="NVI279" s="107"/>
      <c r="NVJ279" s="107"/>
      <c r="NVK279" s="107"/>
      <c r="NVL279" s="107"/>
      <c r="NVM279" s="107"/>
      <c r="NVN279" s="107"/>
      <c r="NVO279" s="107"/>
      <c r="NVP279" s="107"/>
      <c r="NVQ279" s="107"/>
      <c r="NVR279" s="107"/>
      <c r="NVS279" s="107"/>
      <c r="NVT279" s="107"/>
      <c r="NVU279" s="107"/>
      <c r="NVV279" s="107"/>
      <c r="NVW279" s="107"/>
      <c r="NVX279" s="107"/>
      <c r="NVY279" s="107"/>
      <c r="NVZ279" s="107"/>
      <c r="NWA279" s="107"/>
      <c r="NWB279" s="107"/>
      <c r="NWC279" s="107"/>
      <c r="NWD279" s="107"/>
      <c r="NWE279" s="107"/>
      <c r="NWF279" s="107"/>
      <c r="NWG279" s="107"/>
      <c r="NWH279" s="107"/>
      <c r="NWI279" s="107"/>
      <c r="NWJ279" s="107"/>
      <c r="NWK279" s="107"/>
      <c r="NWL279" s="107"/>
      <c r="NWM279" s="107"/>
      <c r="NWN279" s="107"/>
      <c r="NWO279" s="107"/>
      <c r="NWP279" s="107"/>
      <c r="NWQ279" s="107"/>
      <c r="NWR279" s="107"/>
      <c r="NWS279" s="107"/>
      <c r="NWT279" s="107"/>
      <c r="NWU279" s="107"/>
      <c r="NWV279" s="107"/>
      <c r="NWW279" s="107"/>
      <c r="NWX279" s="107"/>
      <c r="NWY279" s="107"/>
      <c r="NWZ279" s="107"/>
      <c r="NXA279" s="107"/>
      <c r="NXB279" s="107"/>
      <c r="NXC279" s="107"/>
      <c r="NXD279" s="107"/>
      <c r="NXE279" s="107"/>
      <c r="NXF279" s="107"/>
      <c r="NXG279" s="107"/>
      <c r="NXH279" s="107"/>
      <c r="NXI279" s="107"/>
      <c r="NXJ279" s="107"/>
      <c r="NXK279" s="107"/>
      <c r="NXL279" s="107"/>
      <c r="NXM279" s="107"/>
      <c r="NXN279" s="107"/>
      <c r="NXO279" s="107"/>
      <c r="NXP279" s="107"/>
      <c r="NXQ279" s="107"/>
      <c r="NXR279" s="107"/>
      <c r="NXS279" s="107"/>
      <c r="NXT279" s="107"/>
      <c r="NXU279" s="107"/>
      <c r="NXV279" s="107"/>
      <c r="NXW279" s="107"/>
      <c r="NXX279" s="107"/>
      <c r="NXY279" s="107"/>
      <c r="NXZ279" s="107"/>
      <c r="NYA279" s="107"/>
      <c r="NYB279" s="107"/>
      <c r="NYC279" s="107"/>
      <c r="NYD279" s="107"/>
      <c r="NYE279" s="107"/>
      <c r="NYF279" s="107"/>
      <c r="NYG279" s="107"/>
      <c r="NYH279" s="107"/>
      <c r="NYI279" s="107"/>
      <c r="NYJ279" s="107"/>
      <c r="NYK279" s="107"/>
      <c r="NYL279" s="107"/>
      <c r="NYM279" s="107"/>
      <c r="NYN279" s="107"/>
      <c r="NYO279" s="107"/>
      <c r="NYP279" s="107"/>
      <c r="NYQ279" s="107"/>
      <c r="NYR279" s="107"/>
      <c r="NYS279" s="107"/>
      <c r="NYT279" s="107"/>
      <c r="NYU279" s="107"/>
      <c r="NYV279" s="107"/>
      <c r="NYW279" s="107"/>
      <c r="NYX279" s="107"/>
      <c r="NYY279" s="107"/>
      <c r="NYZ279" s="107"/>
      <c r="NZA279" s="107"/>
      <c r="NZB279" s="107"/>
      <c r="NZC279" s="107"/>
      <c r="NZD279" s="107"/>
      <c r="NZE279" s="107"/>
      <c r="NZF279" s="107"/>
      <c r="NZG279" s="107"/>
      <c r="NZH279" s="107"/>
      <c r="NZI279" s="107"/>
      <c r="NZJ279" s="107"/>
      <c r="NZK279" s="107"/>
      <c r="NZL279" s="107"/>
      <c r="NZM279" s="107"/>
      <c r="NZN279" s="107"/>
      <c r="NZO279" s="107"/>
      <c r="NZP279" s="107"/>
      <c r="NZQ279" s="107"/>
      <c r="NZR279" s="107"/>
      <c r="NZS279" s="107"/>
      <c r="NZT279" s="107"/>
      <c r="NZU279" s="107"/>
      <c r="NZV279" s="107"/>
      <c r="NZW279" s="107"/>
      <c r="NZX279" s="107"/>
      <c r="NZY279" s="107"/>
      <c r="NZZ279" s="107"/>
      <c r="OAA279" s="107"/>
      <c r="OAB279" s="107"/>
      <c r="OAC279" s="107"/>
      <c r="OAD279" s="107"/>
      <c r="OAE279" s="107"/>
      <c r="OAF279" s="107"/>
      <c r="OAG279" s="107"/>
      <c r="OAH279" s="107"/>
      <c r="OAI279" s="107"/>
      <c r="OAJ279" s="107"/>
      <c r="OAK279" s="107"/>
      <c r="OAL279" s="107"/>
      <c r="OAM279" s="107"/>
      <c r="OAN279" s="107"/>
      <c r="OAO279" s="107"/>
      <c r="OAP279" s="107"/>
      <c r="OAQ279" s="107"/>
      <c r="OAR279" s="107"/>
      <c r="OAS279" s="107"/>
      <c r="OAT279" s="107"/>
      <c r="OAU279" s="107"/>
      <c r="OAV279" s="107"/>
      <c r="OAW279" s="107"/>
      <c r="OAX279" s="107"/>
      <c r="OAY279" s="107"/>
      <c r="OAZ279" s="107"/>
      <c r="OBA279" s="107"/>
      <c r="OBB279" s="107"/>
      <c r="OBC279" s="107"/>
      <c r="OBD279" s="107"/>
      <c r="OBE279" s="107"/>
      <c r="OBF279" s="107"/>
      <c r="OBG279" s="107"/>
      <c r="OBH279" s="107"/>
      <c r="OBI279" s="107"/>
      <c r="OBJ279" s="107"/>
      <c r="OBK279" s="107"/>
      <c r="OBL279" s="107"/>
      <c r="OBM279" s="107"/>
      <c r="OBN279" s="107"/>
      <c r="OBO279" s="107"/>
      <c r="OBP279" s="107"/>
      <c r="OBQ279" s="107"/>
      <c r="OBR279" s="107"/>
      <c r="OBS279" s="107"/>
      <c r="OBT279" s="107"/>
      <c r="OBU279" s="107"/>
      <c r="OBV279" s="107"/>
      <c r="OBW279" s="107"/>
      <c r="OBX279" s="107"/>
      <c r="OBY279" s="107"/>
      <c r="OBZ279" s="107"/>
      <c r="OCA279" s="107"/>
      <c r="OCB279" s="107"/>
      <c r="OCC279" s="107"/>
      <c r="OCD279" s="107"/>
      <c r="OCE279" s="107"/>
      <c r="OCF279" s="107"/>
      <c r="OCG279" s="107"/>
      <c r="OCH279" s="107"/>
      <c r="OCI279" s="107"/>
      <c r="OCJ279" s="107"/>
      <c r="OCK279" s="107"/>
      <c r="OCL279" s="107"/>
      <c r="OCM279" s="107"/>
      <c r="OCN279" s="107"/>
      <c r="OCO279" s="107"/>
      <c r="OCP279" s="107"/>
      <c r="OCQ279" s="107"/>
      <c r="OCR279" s="107"/>
      <c r="OCS279" s="107"/>
      <c r="OCT279" s="107"/>
      <c r="OCU279" s="107"/>
      <c r="OCV279" s="107"/>
      <c r="OCW279" s="107"/>
      <c r="OCX279" s="107"/>
      <c r="OCY279" s="107"/>
      <c r="OCZ279" s="107"/>
      <c r="ODA279" s="107"/>
      <c r="ODB279" s="107"/>
      <c r="ODC279" s="107"/>
      <c r="ODD279" s="107"/>
      <c r="ODE279" s="107"/>
      <c r="ODF279" s="107"/>
      <c r="ODG279" s="107"/>
      <c r="ODH279" s="107"/>
      <c r="ODI279" s="107"/>
      <c r="ODJ279" s="107"/>
      <c r="ODK279" s="107"/>
      <c r="ODL279" s="107"/>
      <c r="ODM279" s="107"/>
      <c r="ODN279" s="107"/>
      <c r="ODO279" s="107"/>
      <c r="ODP279" s="107"/>
      <c r="ODQ279" s="107"/>
      <c r="ODR279" s="107"/>
      <c r="ODS279" s="107"/>
      <c r="ODT279" s="107"/>
      <c r="ODU279" s="107"/>
      <c r="ODV279" s="107"/>
      <c r="ODW279" s="107"/>
      <c r="ODX279" s="107"/>
      <c r="ODY279" s="107"/>
      <c r="ODZ279" s="107"/>
      <c r="OEA279" s="107"/>
      <c r="OEB279" s="107"/>
      <c r="OEC279" s="107"/>
      <c r="OED279" s="107"/>
      <c r="OEE279" s="107"/>
      <c r="OEF279" s="107"/>
      <c r="OEG279" s="107"/>
      <c r="OEH279" s="107"/>
      <c r="OEI279" s="107"/>
      <c r="OEJ279" s="107"/>
      <c r="OEK279" s="107"/>
      <c r="OEL279" s="107"/>
      <c r="OEM279" s="107"/>
      <c r="OEN279" s="107"/>
      <c r="OEO279" s="107"/>
      <c r="OEP279" s="107"/>
      <c r="OEQ279" s="107"/>
      <c r="OER279" s="107"/>
      <c r="OES279" s="107"/>
      <c r="OET279" s="107"/>
      <c r="OEU279" s="107"/>
      <c r="OEV279" s="107"/>
      <c r="OEW279" s="107"/>
      <c r="OEX279" s="107"/>
      <c r="OEY279" s="107"/>
      <c r="OEZ279" s="107"/>
      <c r="OFA279" s="107"/>
      <c r="OFB279" s="107"/>
      <c r="OFC279" s="107"/>
      <c r="OFD279" s="107"/>
      <c r="OFE279" s="107"/>
      <c r="OFF279" s="107"/>
      <c r="OFG279" s="107"/>
      <c r="OFH279" s="107"/>
      <c r="OFI279" s="107"/>
      <c r="OFJ279" s="107"/>
      <c r="OFK279" s="107"/>
      <c r="OFL279" s="107"/>
      <c r="OFM279" s="107"/>
      <c r="OFN279" s="107"/>
      <c r="OFO279" s="107"/>
      <c r="OFP279" s="107"/>
      <c r="OFQ279" s="107"/>
      <c r="OFR279" s="107"/>
      <c r="OFS279" s="107"/>
      <c r="OFT279" s="107"/>
      <c r="OFU279" s="107"/>
      <c r="OFV279" s="107"/>
      <c r="OFW279" s="107"/>
      <c r="OFX279" s="107"/>
      <c r="OFY279" s="107"/>
      <c r="OFZ279" s="107"/>
      <c r="OGA279" s="107"/>
      <c r="OGB279" s="107"/>
      <c r="OGC279" s="107"/>
      <c r="OGD279" s="107"/>
      <c r="OGE279" s="107"/>
      <c r="OGF279" s="107"/>
      <c r="OGG279" s="107"/>
      <c r="OGH279" s="107"/>
      <c r="OGI279" s="107"/>
      <c r="OGJ279" s="107"/>
      <c r="OGK279" s="107"/>
      <c r="OGL279" s="107"/>
      <c r="OGM279" s="107"/>
      <c r="OGN279" s="107"/>
      <c r="OGO279" s="107"/>
      <c r="OGP279" s="107"/>
      <c r="OGQ279" s="107"/>
      <c r="OGR279" s="107"/>
      <c r="OGS279" s="107"/>
      <c r="OGT279" s="107"/>
      <c r="OGU279" s="107"/>
      <c r="OGV279" s="107"/>
      <c r="OGW279" s="107"/>
      <c r="OGX279" s="107"/>
      <c r="OGY279" s="107"/>
      <c r="OGZ279" s="107"/>
      <c r="OHA279" s="107"/>
      <c r="OHB279" s="107"/>
      <c r="OHC279" s="107"/>
      <c r="OHD279" s="107"/>
      <c r="OHE279" s="107"/>
      <c r="OHF279" s="107"/>
      <c r="OHG279" s="107"/>
      <c r="OHH279" s="107"/>
      <c r="OHI279" s="107"/>
      <c r="OHJ279" s="107"/>
      <c r="OHK279" s="107"/>
      <c r="OHL279" s="107"/>
      <c r="OHM279" s="107"/>
      <c r="OHN279" s="107"/>
      <c r="OHO279" s="107"/>
      <c r="OHP279" s="107"/>
      <c r="OHQ279" s="107"/>
      <c r="OHR279" s="107"/>
      <c r="OHS279" s="107"/>
      <c r="OHT279" s="107"/>
      <c r="OHU279" s="107"/>
      <c r="OHV279" s="107"/>
      <c r="OHW279" s="107"/>
      <c r="OHX279" s="107"/>
      <c r="OHY279" s="107"/>
      <c r="OHZ279" s="107"/>
      <c r="OIA279" s="107"/>
      <c r="OIB279" s="107"/>
      <c r="OIC279" s="107"/>
      <c r="OID279" s="107"/>
      <c r="OIE279" s="107"/>
      <c r="OIF279" s="107"/>
      <c r="OIG279" s="107"/>
      <c r="OIH279" s="107"/>
      <c r="OII279" s="107"/>
      <c r="OIJ279" s="107"/>
      <c r="OIK279" s="107"/>
      <c r="OIL279" s="107"/>
      <c r="OIM279" s="107"/>
      <c r="OIN279" s="107"/>
      <c r="OIO279" s="107"/>
      <c r="OIP279" s="107"/>
      <c r="OIQ279" s="107"/>
      <c r="OIR279" s="107"/>
      <c r="OIS279" s="107"/>
      <c r="OIT279" s="107"/>
      <c r="OIU279" s="107"/>
      <c r="OIV279" s="107"/>
      <c r="OIW279" s="107"/>
      <c r="OIX279" s="107"/>
      <c r="OIY279" s="107"/>
      <c r="OIZ279" s="107"/>
      <c r="OJA279" s="107"/>
      <c r="OJB279" s="107"/>
      <c r="OJC279" s="107"/>
      <c r="OJD279" s="107"/>
      <c r="OJE279" s="107"/>
      <c r="OJF279" s="107"/>
      <c r="OJG279" s="107"/>
      <c r="OJH279" s="107"/>
      <c r="OJI279" s="107"/>
      <c r="OJJ279" s="107"/>
      <c r="OJK279" s="107"/>
      <c r="OJL279" s="107"/>
      <c r="OJM279" s="107"/>
      <c r="OJN279" s="107"/>
      <c r="OJO279" s="107"/>
      <c r="OJP279" s="107"/>
      <c r="OJQ279" s="107"/>
      <c r="OJR279" s="107"/>
      <c r="OJS279" s="107"/>
      <c r="OJT279" s="107"/>
      <c r="OJU279" s="107"/>
      <c r="OJV279" s="107"/>
      <c r="OJW279" s="107"/>
      <c r="OJX279" s="107"/>
      <c r="OJY279" s="107"/>
      <c r="OJZ279" s="107"/>
      <c r="OKA279" s="107"/>
      <c r="OKB279" s="107"/>
      <c r="OKC279" s="107"/>
      <c r="OKD279" s="107"/>
      <c r="OKE279" s="107"/>
      <c r="OKF279" s="107"/>
      <c r="OKG279" s="107"/>
      <c r="OKH279" s="107"/>
      <c r="OKI279" s="107"/>
      <c r="OKJ279" s="107"/>
      <c r="OKK279" s="107"/>
      <c r="OKL279" s="107"/>
      <c r="OKM279" s="107"/>
      <c r="OKN279" s="107"/>
      <c r="OKO279" s="107"/>
      <c r="OKP279" s="107"/>
      <c r="OKQ279" s="107"/>
      <c r="OKR279" s="107"/>
      <c r="OKS279" s="107"/>
      <c r="OKT279" s="107"/>
      <c r="OKU279" s="107"/>
      <c r="OKV279" s="107"/>
      <c r="OKW279" s="107"/>
      <c r="OKX279" s="107"/>
      <c r="OKY279" s="107"/>
      <c r="OKZ279" s="107"/>
      <c r="OLA279" s="107"/>
      <c r="OLB279" s="107"/>
      <c r="OLC279" s="107"/>
      <c r="OLD279" s="107"/>
      <c r="OLE279" s="107"/>
      <c r="OLF279" s="107"/>
      <c r="OLG279" s="107"/>
      <c r="OLH279" s="107"/>
      <c r="OLI279" s="107"/>
      <c r="OLJ279" s="107"/>
      <c r="OLK279" s="107"/>
      <c r="OLL279" s="107"/>
      <c r="OLM279" s="107"/>
      <c r="OLN279" s="107"/>
      <c r="OLO279" s="107"/>
      <c r="OLP279" s="107"/>
      <c r="OLQ279" s="107"/>
      <c r="OLR279" s="107"/>
      <c r="OLS279" s="107"/>
      <c r="OLT279" s="107"/>
      <c r="OLU279" s="107"/>
      <c r="OLV279" s="107"/>
      <c r="OLW279" s="107"/>
      <c r="OLX279" s="107"/>
      <c r="OLY279" s="107"/>
      <c r="OLZ279" s="107"/>
      <c r="OMA279" s="107"/>
      <c r="OMB279" s="107"/>
      <c r="OMC279" s="107"/>
      <c r="OMD279" s="107"/>
      <c r="OME279" s="107"/>
      <c r="OMF279" s="107"/>
      <c r="OMG279" s="107"/>
      <c r="OMH279" s="107"/>
      <c r="OMI279" s="107"/>
      <c r="OMJ279" s="107"/>
      <c r="OMK279" s="107"/>
      <c r="OML279" s="107"/>
      <c r="OMM279" s="107"/>
      <c r="OMN279" s="107"/>
      <c r="OMO279" s="107"/>
      <c r="OMP279" s="107"/>
      <c r="OMQ279" s="107"/>
      <c r="OMR279" s="107"/>
      <c r="OMS279" s="107"/>
      <c r="OMT279" s="107"/>
      <c r="OMU279" s="107"/>
      <c r="OMV279" s="107"/>
      <c r="OMW279" s="107"/>
      <c r="OMX279" s="107"/>
      <c r="OMY279" s="107"/>
      <c r="OMZ279" s="107"/>
      <c r="ONA279" s="107"/>
      <c r="ONB279" s="107"/>
      <c r="ONC279" s="107"/>
      <c r="OND279" s="107"/>
      <c r="ONE279" s="107"/>
      <c r="ONF279" s="107"/>
      <c r="ONG279" s="107"/>
      <c r="ONH279" s="107"/>
      <c r="ONI279" s="107"/>
      <c r="ONJ279" s="107"/>
      <c r="ONK279" s="107"/>
      <c r="ONL279" s="107"/>
      <c r="ONM279" s="107"/>
      <c r="ONN279" s="107"/>
      <c r="ONO279" s="107"/>
      <c r="ONP279" s="107"/>
      <c r="ONQ279" s="107"/>
      <c r="ONR279" s="107"/>
      <c r="ONS279" s="107"/>
      <c r="ONT279" s="107"/>
      <c r="ONU279" s="107"/>
      <c r="ONV279" s="107"/>
      <c r="ONW279" s="107"/>
      <c r="ONX279" s="107"/>
      <c r="ONY279" s="107"/>
      <c r="ONZ279" s="107"/>
      <c r="OOA279" s="107"/>
      <c r="OOB279" s="107"/>
      <c r="OOC279" s="107"/>
      <c r="OOD279" s="107"/>
      <c r="OOE279" s="107"/>
      <c r="OOF279" s="107"/>
      <c r="OOG279" s="107"/>
      <c r="OOH279" s="107"/>
      <c r="OOI279" s="107"/>
      <c r="OOJ279" s="107"/>
      <c r="OOK279" s="107"/>
      <c r="OOL279" s="107"/>
      <c r="OOM279" s="107"/>
      <c r="OON279" s="107"/>
      <c r="OOO279" s="107"/>
      <c r="OOP279" s="107"/>
      <c r="OOQ279" s="107"/>
      <c r="OOR279" s="107"/>
      <c r="OOS279" s="107"/>
      <c r="OOT279" s="107"/>
      <c r="OOU279" s="107"/>
      <c r="OOV279" s="107"/>
      <c r="OOW279" s="107"/>
      <c r="OOX279" s="107"/>
      <c r="OOY279" s="107"/>
      <c r="OOZ279" s="107"/>
      <c r="OPA279" s="107"/>
      <c r="OPB279" s="107"/>
      <c r="OPC279" s="107"/>
      <c r="OPD279" s="107"/>
      <c r="OPE279" s="107"/>
      <c r="OPF279" s="107"/>
      <c r="OPG279" s="107"/>
      <c r="OPH279" s="107"/>
      <c r="OPI279" s="107"/>
      <c r="OPJ279" s="107"/>
      <c r="OPK279" s="107"/>
      <c r="OPL279" s="107"/>
      <c r="OPM279" s="107"/>
      <c r="OPN279" s="107"/>
      <c r="OPO279" s="107"/>
      <c r="OPP279" s="107"/>
      <c r="OPQ279" s="107"/>
      <c r="OPR279" s="107"/>
      <c r="OPS279" s="107"/>
      <c r="OPT279" s="107"/>
      <c r="OPU279" s="107"/>
      <c r="OPV279" s="107"/>
      <c r="OPW279" s="107"/>
      <c r="OPX279" s="107"/>
      <c r="OPY279" s="107"/>
      <c r="OPZ279" s="107"/>
      <c r="OQA279" s="107"/>
      <c r="OQB279" s="107"/>
      <c r="OQC279" s="107"/>
      <c r="OQD279" s="107"/>
      <c r="OQE279" s="107"/>
      <c r="OQF279" s="107"/>
      <c r="OQG279" s="107"/>
      <c r="OQH279" s="107"/>
      <c r="OQI279" s="107"/>
      <c r="OQJ279" s="107"/>
      <c r="OQK279" s="107"/>
      <c r="OQL279" s="107"/>
      <c r="OQM279" s="107"/>
      <c r="OQN279" s="107"/>
      <c r="OQO279" s="107"/>
      <c r="OQP279" s="107"/>
      <c r="OQQ279" s="107"/>
      <c r="OQR279" s="107"/>
      <c r="OQS279" s="107"/>
      <c r="OQT279" s="107"/>
      <c r="OQU279" s="107"/>
      <c r="OQV279" s="107"/>
      <c r="OQW279" s="107"/>
      <c r="OQX279" s="107"/>
      <c r="OQY279" s="107"/>
      <c r="OQZ279" s="107"/>
      <c r="ORA279" s="107"/>
      <c r="ORB279" s="107"/>
      <c r="ORC279" s="107"/>
      <c r="ORD279" s="107"/>
      <c r="ORE279" s="107"/>
      <c r="ORF279" s="107"/>
      <c r="ORG279" s="107"/>
      <c r="ORH279" s="107"/>
      <c r="ORI279" s="107"/>
      <c r="ORJ279" s="107"/>
      <c r="ORK279" s="107"/>
      <c r="ORL279" s="107"/>
      <c r="ORM279" s="107"/>
      <c r="ORN279" s="107"/>
      <c r="ORO279" s="107"/>
      <c r="ORP279" s="107"/>
      <c r="ORQ279" s="107"/>
      <c r="ORR279" s="107"/>
      <c r="ORS279" s="107"/>
      <c r="ORT279" s="107"/>
      <c r="ORU279" s="107"/>
      <c r="ORV279" s="107"/>
      <c r="ORW279" s="107"/>
      <c r="ORX279" s="107"/>
      <c r="ORY279" s="107"/>
      <c r="ORZ279" s="107"/>
      <c r="OSA279" s="107"/>
      <c r="OSB279" s="107"/>
      <c r="OSC279" s="107"/>
      <c r="OSD279" s="107"/>
      <c r="OSE279" s="107"/>
      <c r="OSF279" s="107"/>
      <c r="OSG279" s="107"/>
      <c r="OSH279" s="107"/>
      <c r="OSI279" s="107"/>
      <c r="OSJ279" s="107"/>
      <c r="OSK279" s="107"/>
      <c r="OSL279" s="107"/>
      <c r="OSM279" s="107"/>
      <c r="OSN279" s="107"/>
      <c r="OSO279" s="107"/>
      <c r="OSP279" s="107"/>
      <c r="OSQ279" s="107"/>
      <c r="OSR279" s="107"/>
      <c r="OSS279" s="107"/>
      <c r="OST279" s="107"/>
      <c r="OSU279" s="107"/>
      <c r="OSV279" s="107"/>
      <c r="OSW279" s="107"/>
      <c r="OSX279" s="107"/>
      <c r="OSY279" s="107"/>
      <c r="OSZ279" s="107"/>
      <c r="OTA279" s="107"/>
      <c r="OTB279" s="107"/>
      <c r="OTC279" s="107"/>
      <c r="OTD279" s="107"/>
      <c r="OTE279" s="107"/>
      <c r="OTF279" s="107"/>
      <c r="OTG279" s="107"/>
      <c r="OTH279" s="107"/>
      <c r="OTI279" s="107"/>
      <c r="OTJ279" s="107"/>
      <c r="OTK279" s="107"/>
      <c r="OTL279" s="107"/>
      <c r="OTM279" s="107"/>
      <c r="OTN279" s="107"/>
      <c r="OTO279" s="107"/>
      <c r="OTP279" s="107"/>
      <c r="OTQ279" s="107"/>
      <c r="OTR279" s="107"/>
      <c r="OTS279" s="107"/>
      <c r="OTT279" s="107"/>
      <c r="OTU279" s="107"/>
      <c r="OTV279" s="107"/>
      <c r="OTW279" s="107"/>
      <c r="OTX279" s="107"/>
      <c r="OTY279" s="107"/>
      <c r="OTZ279" s="107"/>
      <c r="OUA279" s="107"/>
      <c r="OUB279" s="107"/>
      <c r="OUC279" s="107"/>
      <c r="OUD279" s="107"/>
      <c r="OUE279" s="107"/>
      <c r="OUF279" s="107"/>
      <c r="OUG279" s="107"/>
      <c r="OUH279" s="107"/>
      <c r="OUI279" s="107"/>
      <c r="OUJ279" s="107"/>
      <c r="OUK279" s="107"/>
      <c r="OUL279" s="107"/>
      <c r="OUM279" s="107"/>
      <c r="OUN279" s="107"/>
      <c r="OUO279" s="107"/>
      <c r="OUP279" s="107"/>
      <c r="OUQ279" s="107"/>
      <c r="OUR279" s="107"/>
      <c r="OUS279" s="107"/>
      <c r="OUT279" s="107"/>
      <c r="OUU279" s="107"/>
      <c r="OUV279" s="107"/>
      <c r="OUW279" s="107"/>
      <c r="OUX279" s="107"/>
      <c r="OUY279" s="107"/>
      <c r="OUZ279" s="107"/>
      <c r="OVA279" s="107"/>
      <c r="OVB279" s="107"/>
      <c r="OVC279" s="107"/>
      <c r="OVD279" s="107"/>
      <c r="OVE279" s="107"/>
      <c r="OVF279" s="107"/>
      <c r="OVG279" s="107"/>
      <c r="OVH279" s="107"/>
      <c r="OVI279" s="107"/>
      <c r="OVJ279" s="107"/>
      <c r="OVK279" s="107"/>
      <c r="OVL279" s="107"/>
      <c r="OVM279" s="107"/>
      <c r="OVN279" s="107"/>
      <c r="OVO279" s="107"/>
      <c r="OVP279" s="107"/>
      <c r="OVQ279" s="107"/>
      <c r="OVR279" s="107"/>
      <c r="OVS279" s="107"/>
      <c r="OVT279" s="107"/>
      <c r="OVU279" s="107"/>
      <c r="OVV279" s="107"/>
      <c r="OVW279" s="107"/>
      <c r="OVX279" s="107"/>
      <c r="OVY279" s="107"/>
      <c r="OVZ279" s="107"/>
      <c r="OWA279" s="107"/>
      <c r="OWB279" s="107"/>
      <c r="OWC279" s="107"/>
      <c r="OWD279" s="107"/>
      <c r="OWE279" s="107"/>
      <c r="OWF279" s="107"/>
      <c r="OWG279" s="107"/>
      <c r="OWH279" s="107"/>
      <c r="OWI279" s="107"/>
      <c r="OWJ279" s="107"/>
      <c r="OWK279" s="107"/>
      <c r="OWL279" s="107"/>
      <c r="OWM279" s="107"/>
      <c r="OWN279" s="107"/>
      <c r="OWO279" s="107"/>
      <c r="OWP279" s="107"/>
      <c r="OWQ279" s="107"/>
      <c r="OWR279" s="107"/>
      <c r="OWS279" s="107"/>
      <c r="OWT279" s="107"/>
      <c r="OWU279" s="107"/>
      <c r="OWV279" s="107"/>
      <c r="OWW279" s="107"/>
      <c r="OWX279" s="107"/>
      <c r="OWY279" s="107"/>
      <c r="OWZ279" s="107"/>
      <c r="OXA279" s="107"/>
      <c r="OXB279" s="107"/>
      <c r="OXC279" s="107"/>
      <c r="OXD279" s="107"/>
      <c r="OXE279" s="107"/>
      <c r="OXF279" s="107"/>
      <c r="OXG279" s="107"/>
      <c r="OXH279" s="107"/>
      <c r="OXI279" s="107"/>
      <c r="OXJ279" s="107"/>
      <c r="OXK279" s="107"/>
      <c r="OXL279" s="107"/>
      <c r="OXM279" s="107"/>
      <c r="OXN279" s="107"/>
      <c r="OXO279" s="107"/>
      <c r="OXP279" s="107"/>
      <c r="OXQ279" s="107"/>
      <c r="OXR279" s="107"/>
      <c r="OXS279" s="107"/>
      <c r="OXT279" s="107"/>
      <c r="OXU279" s="107"/>
      <c r="OXV279" s="107"/>
      <c r="OXW279" s="107"/>
      <c r="OXX279" s="107"/>
      <c r="OXY279" s="107"/>
      <c r="OXZ279" s="107"/>
      <c r="OYA279" s="107"/>
      <c r="OYB279" s="107"/>
      <c r="OYC279" s="107"/>
      <c r="OYD279" s="107"/>
      <c r="OYE279" s="107"/>
      <c r="OYF279" s="107"/>
      <c r="OYG279" s="107"/>
      <c r="OYH279" s="107"/>
      <c r="OYI279" s="107"/>
      <c r="OYJ279" s="107"/>
      <c r="OYK279" s="107"/>
      <c r="OYL279" s="107"/>
      <c r="OYM279" s="107"/>
      <c r="OYN279" s="107"/>
      <c r="OYO279" s="107"/>
      <c r="OYP279" s="107"/>
      <c r="OYQ279" s="107"/>
      <c r="OYR279" s="107"/>
      <c r="OYS279" s="107"/>
      <c r="OYT279" s="107"/>
      <c r="OYU279" s="107"/>
      <c r="OYV279" s="107"/>
      <c r="OYW279" s="107"/>
      <c r="OYX279" s="107"/>
      <c r="OYY279" s="107"/>
      <c r="OYZ279" s="107"/>
      <c r="OZA279" s="107"/>
      <c r="OZB279" s="107"/>
      <c r="OZC279" s="107"/>
      <c r="OZD279" s="107"/>
      <c r="OZE279" s="107"/>
      <c r="OZF279" s="107"/>
      <c r="OZG279" s="107"/>
      <c r="OZH279" s="107"/>
      <c r="OZI279" s="107"/>
      <c r="OZJ279" s="107"/>
      <c r="OZK279" s="107"/>
      <c r="OZL279" s="107"/>
      <c r="OZM279" s="107"/>
      <c r="OZN279" s="107"/>
      <c r="OZO279" s="107"/>
      <c r="OZP279" s="107"/>
      <c r="OZQ279" s="107"/>
      <c r="OZR279" s="107"/>
      <c r="OZS279" s="107"/>
      <c r="OZT279" s="107"/>
      <c r="OZU279" s="107"/>
      <c r="OZV279" s="107"/>
      <c r="OZW279" s="107"/>
      <c r="OZX279" s="107"/>
      <c r="OZY279" s="107"/>
      <c r="OZZ279" s="107"/>
      <c r="PAA279" s="107"/>
      <c r="PAB279" s="107"/>
      <c r="PAC279" s="107"/>
      <c r="PAD279" s="107"/>
      <c r="PAE279" s="107"/>
      <c r="PAF279" s="107"/>
      <c r="PAG279" s="107"/>
      <c r="PAH279" s="107"/>
      <c r="PAI279" s="107"/>
      <c r="PAJ279" s="107"/>
      <c r="PAK279" s="107"/>
      <c r="PAL279" s="107"/>
      <c r="PAM279" s="107"/>
      <c r="PAN279" s="107"/>
      <c r="PAO279" s="107"/>
      <c r="PAP279" s="107"/>
      <c r="PAQ279" s="107"/>
      <c r="PAR279" s="107"/>
      <c r="PAS279" s="107"/>
      <c r="PAT279" s="107"/>
      <c r="PAU279" s="107"/>
      <c r="PAV279" s="107"/>
      <c r="PAW279" s="107"/>
      <c r="PAX279" s="107"/>
      <c r="PAY279" s="107"/>
      <c r="PAZ279" s="107"/>
      <c r="PBA279" s="107"/>
      <c r="PBB279" s="107"/>
      <c r="PBC279" s="107"/>
      <c r="PBD279" s="107"/>
      <c r="PBE279" s="107"/>
      <c r="PBF279" s="107"/>
      <c r="PBG279" s="107"/>
      <c r="PBH279" s="107"/>
      <c r="PBI279" s="107"/>
      <c r="PBJ279" s="107"/>
      <c r="PBK279" s="107"/>
      <c r="PBL279" s="107"/>
      <c r="PBM279" s="107"/>
      <c r="PBN279" s="107"/>
      <c r="PBO279" s="107"/>
      <c r="PBP279" s="107"/>
      <c r="PBQ279" s="107"/>
      <c r="PBR279" s="107"/>
      <c r="PBS279" s="107"/>
      <c r="PBT279" s="107"/>
      <c r="PBU279" s="107"/>
      <c r="PBV279" s="107"/>
      <c r="PBW279" s="107"/>
      <c r="PBX279" s="107"/>
      <c r="PBY279" s="107"/>
      <c r="PBZ279" s="107"/>
      <c r="PCA279" s="107"/>
      <c r="PCB279" s="107"/>
      <c r="PCC279" s="107"/>
      <c r="PCD279" s="107"/>
      <c r="PCE279" s="107"/>
      <c r="PCF279" s="107"/>
      <c r="PCG279" s="107"/>
      <c r="PCH279" s="107"/>
      <c r="PCI279" s="107"/>
      <c r="PCJ279" s="107"/>
      <c r="PCK279" s="107"/>
      <c r="PCL279" s="107"/>
      <c r="PCM279" s="107"/>
      <c r="PCN279" s="107"/>
      <c r="PCO279" s="107"/>
      <c r="PCP279" s="107"/>
      <c r="PCQ279" s="107"/>
      <c r="PCR279" s="107"/>
      <c r="PCS279" s="107"/>
      <c r="PCT279" s="107"/>
      <c r="PCU279" s="107"/>
      <c r="PCV279" s="107"/>
      <c r="PCW279" s="107"/>
      <c r="PCX279" s="107"/>
      <c r="PCY279" s="107"/>
      <c r="PCZ279" s="107"/>
      <c r="PDA279" s="107"/>
      <c r="PDB279" s="107"/>
      <c r="PDC279" s="107"/>
      <c r="PDD279" s="107"/>
      <c r="PDE279" s="107"/>
      <c r="PDF279" s="107"/>
      <c r="PDG279" s="107"/>
      <c r="PDH279" s="107"/>
      <c r="PDI279" s="107"/>
      <c r="PDJ279" s="107"/>
      <c r="PDK279" s="107"/>
      <c r="PDL279" s="107"/>
      <c r="PDM279" s="107"/>
      <c r="PDN279" s="107"/>
      <c r="PDO279" s="107"/>
      <c r="PDP279" s="107"/>
      <c r="PDQ279" s="107"/>
      <c r="PDR279" s="107"/>
      <c r="PDS279" s="107"/>
      <c r="PDT279" s="107"/>
      <c r="PDU279" s="107"/>
      <c r="PDV279" s="107"/>
      <c r="PDW279" s="107"/>
      <c r="PDX279" s="107"/>
      <c r="PDY279" s="107"/>
      <c r="PDZ279" s="107"/>
      <c r="PEA279" s="107"/>
      <c r="PEB279" s="107"/>
      <c r="PEC279" s="107"/>
      <c r="PED279" s="107"/>
      <c r="PEE279" s="107"/>
      <c r="PEF279" s="107"/>
      <c r="PEG279" s="107"/>
      <c r="PEH279" s="107"/>
      <c r="PEI279" s="107"/>
      <c r="PEJ279" s="107"/>
      <c r="PEK279" s="107"/>
      <c r="PEL279" s="107"/>
      <c r="PEM279" s="107"/>
      <c r="PEN279" s="107"/>
      <c r="PEO279" s="107"/>
      <c r="PEP279" s="107"/>
      <c r="PEQ279" s="107"/>
      <c r="PER279" s="107"/>
      <c r="PES279" s="107"/>
      <c r="PET279" s="107"/>
      <c r="PEU279" s="107"/>
      <c r="PEV279" s="107"/>
      <c r="PEW279" s="107"/>
      <c r="PEX279" s="107"/>
      <c r="PEY279" s="107"/>
      <c r="PEZ279" s="107"/>
      <c r="PFA279" s="107"/>
      <c r="PFB279" s="107"/>
      <c r="PFC279" s="107"/>
      <c r="PFD279" s="107"/>
      <c r="PFE279" s="107"/>
      <c r="PFF279" s="107"/>
      <c r="PFG279" s="107"/>
      <c r="PFH279" s="107"/>
      <c r="PFI279" s="107"/>
      <c r="PFJ279" s="107"/>
      <c r="PFK279" s="107"/>
      <c r="PFL279" s="107"/>
      <c r="PFM279" s="107"/>
      <c r="PFN279" s="107"/>
      <c r="PFO279" s="107"/>
      <c r="PFP279" s="107"/>
      <c r="PFQ279" s="107"/>
      <c r="PFR279" s="107"/>
      <c r="PFS279" s="107"/>
      <c r="PFT279" s="107"/>
      <c r="PFU279" s="107"/>
      <c r="PFV279" s="107"/>
      <c r="PFW279" s="107"/>
      <c r="PFX279" s="107"/>
      <c r="PFY279" s="107"/>
      <c r="PFZ279" s="107"/>
      <c r="PGA279" s="107"/>
      <c r="PGB279" s="107"/>
      <c r="PGC279" s="107"/>
      <c r="PGD279" s="107"/>
      <c r="PGE279" s="107"/>
      <c r="PGF279" s="107"/>
      <c r="PGG279" s="107"/>
      <c r="PGH279" s="107"/>
      <c r="PGI279" s="107"/>
      <c r="PGJ279" s="107"/>
      <c r="PGK279" s="107"/>
      <c r="PGL279" s="107"/>
      <c r="PGM279" s="107"/>
      <c r="PGN279" s="107"/>
      <c r="PGO279" s="107"/>
      <c r="PGP279" s="107"/>
      <c r="PGQ279" s="107"/>
      <c r="PGR279" s="107"/>
      <c r="PGS279" s="107"/>
      <c r="PGT279" s="107"/>
      <c r="PGU279" s="107"/>
      <c r="PGV279" s="107"/>
      <c r="PGW279" s="107"/>
      <c r="PGX279" s="107"/>
      <c r="PGY279" s="107"/>
      <c r="PGZ279" s="107"/>
      <c r="PHA279" s="107"/>
      <c r="PHB279" s="107"/>
      <c r="PHC279" s="107"/>
      <c r="PHD279" s="107"/>
      <c r="PHE279" s="107"/>
      <c r="PHF279" s="107"/>
      <c r="PHG279" s="107"/>
      <c r="PHH279" s="107"/>
      <c r="PHI279" s="107"/>
      <c r="PHJ279" s="107"/>
      <c r="PHK279" s="107"/>
      <c r="PHL279" s="107"/>
      <c r="PHM279" s="107"/>
      <c r="PHN279" s="107"/>
      <c r="PHO279" s="107"/>
      <c r="PHP279" s="107"/>
      <c r="PHQ279" s="107"/>
      <c r="PHR279" s="107"/>
      <c r="PHS279" s="107"/>
      <c r="PHT279" s="107"/>
      <c r="PHU279" s="107"/>
      <c r="PHV279" s="107"/>
      <c r="PHW279" s="107"/>
      <c r="PHX279" s="107"/>
      <c r="PHY279" s="107"/>
      <c r="PHZ279" s="107"/>
      <c r="PIA279" s="107"/>
      <c r="PIB279" s="107"/>
      <c r="PIC279" s="107"/>
      <c r="PID279" s="107"/>
      <c r="PIE279" s="107"/>
      <c r="PIF279" s="107"/>
      <c r="PIG279" s="107"/>
      <c r="PIH279" s="107"/>
      <c r="PII279" s="107"/>
      <c r="PIJ279" s="107"/>
      <c r="PIK279" s="107"/>
      <c r="PIL279" s="107"/>
      <c r="PIM279" s="107"/>
      <c r="PIN279" s="107"/>
      <c r="PIO279" s="107"/>
      <c r="PIP279" s="107"/>
      <c r="PIQ279" s="107"/>
      <c r="PIR279" s="107"/>
      <c r="PIS279" s="107"/>
      <c r="PIT279" s="107"/>
      <c r="PIU279" s="107"/>
      <c r="PIV279" s="107"/>
      <c r="PIW279" s="107"/>
      <c r="PIX279" s="107"/>
      <c r="PIY279" s="107"/>
      <c r="PIZ279" s="107"/>
      <c r="PJA279" s="107"/>
      <c r="PJB279" s="107"/>
      <c r="PJC279" s="107"/>
      <c r="PJD279" s="107"/>
      <c r="PJE279" s="107"/>
      <c r="PJF279" s="107"/>
      <c r="PJG279" s="107"/>
      <c r="PJH279" s="107"/>
      <c r="PJI279" s="107"/>
      <c r="PJJ279" s="107"/>
      <c r="PJK279" s="107"/>
      <c r="PJL279" s="107"/>
      <c r="PJM279" s="107"/>
      <c r="PJN279" s="107"/>
      <c r="PJO279" s="107"/>
      <c r="PJP279" s="107"/>
      <c r="PJQ279" s="107"/>
      <c r="PJR279" s="107"/>
      <c r="PJS279" s="107"/>
      <c r="PJT279" s="107"/>
      <c r="PJU279" s="107"/>
      <c r="PJV279" s="107"/>
      <c r="PJW279" s="107"/>
      <c r="PJX279" s="107"/>
      <c r="PJY279" s="107"/>
      <c r="PJZ279" s="107"/>
      <c r="PKA279" s="107"/>
      <c r="PKB279" s="107"/>
      <c r="PKC279" s="107"/>
      <c r="PKD279" s="107"/>
      <c r="PKE279" s="107"/>
      <c r="PKF279" s="107"/>
      <c r="PKG279" s="107"/>
      <c r="PKH279" s="107"/>
      <c r="PKI279" s="107"/>
      <c r="PKJ279" s="107"/>
      <c r="PKK279" s="107"/>
      <c r="PKL279" s="107"/>
      <c r="PKM279" s="107"/>
      <c r="PKN279" s="107"/>
      <c r="PKO279" s="107"/>
      <c r="PKP279" s="107"/>
      <c r="PKQ279" s="107"/>
      <c r="PKR279" s="107"/>
      <c r="PKS279" s="107"/>
      <c r="PKT279" s="107"/>
      <c r="PKU279" s="107"/>
      <c r="PKV279" s="107"/>
      <c r="PKW279" s="107"/>
      <c r="PKX279" s="107"/>
      <c r="PKY279" s="107"/>
      <c r="PKZ279" s="107"/>
      <c r="PLA279" s="107"/>
      <c r="PLB279" s="107"/>
      <c r="PLC279" s="107"/>
      <c r="PLD279" s="107"/>
      <c r="PLE279" s="107"/>
      <c r="PLF279" s="107"/>
      <c r="PLG279" s="107"/>
      <c r="PLH279" s="107"/>
      <c r="PLI279" s="107"/>
      <c r="PLJ279" s="107"/>
      <c r="PLK279" s="107"/>
      <c r="PLL279" s="107"/>
      <c r="PLM279" s="107"/>
      <c r="PLN279" s="107"/>
      <c r="PLO279" s="107"/>
      <c r="PLP279" s="107"/>
      <c r="PLQ279" s="107"/>
      <c r="PLR279" s="107"/>
      <c r="PLS279" s="107"/>
      <c r="PLT279" s="107"/>
      <c r="PLU279" s="107"/>
      <c r="PLV279" s="107"/>
      <c r="PLW279" s="107"/>
      <c r="PLX279" s="107"/>
      <c r="PLY279" s="107"/>
      <c r="PLZ279" s="107"/>
      <c r="PMA279" s="107"/>
      <c r="PMB279" s="107"/>
      <c r="PMC279" s="107"/>
      <c r="PMD279" s="107"/>
      <c r="PME279" s="107"/>
      <c r="PMF279" s="107"/>
      <c r="PMG279" s="107"/>
      <c r="PMH279" s="107"/>
      <c r="PMI279" s="107"/>
      <c r="PMJ279" s="107"/>
      <c r="PMK279" s="107"/>
      <c r="PML279" s="107"/>
      <c r="PMM279" s="107"/>
      <c r="PMN279" s="107"/>
      <c r="PMO279" s="107"/>
      <c r="PMP279" s="107"/>
      <c r="PMQ279" s="107"/>
      <c r="PMR279" s="107"/>
      <c r="PMS279" s="107"/>
      <c r="PMT279" s="107"/>
      <c r="PMU279" s="107"/>
      <c r="PMV279" s="107"/>
      <c r="PMW279" s="107"/>
      <c r="PMX279" s="107"/>
      <c r="PMY279" s="107"/>
      <c r="PMZ279" s="107"/>
      <c r="PNA279" s="107"/>
      <c r="PNB279" s="107"/>
      <c r="PNC279" s="107"/>
      <c r="PND279" s="107"/>
      <c r="PNE279" s="107"/>
      <c r="PNF279" s="107"/>
      <c r="PNG279" s="107"/>
      <c r="PNH279" s="107"/>
      <c r="PNI279" s="107"/>
      <c r="PNJ279" s="107"/>
      <c r="PNK279" s="107"/>
      <c r="PNL279" s="107"/>
      <c r="PNM279" s="107"/>
      <c r="PNN279" s="107"/>
      <c r="PNO279" s="107"/>
      <c r="PNP279" s="107"/>
      <c r="PNQ279" s="107"/>
      <c r="PNR279" s="107"/>
      <c r="PNS279" s="107"/>
      <c r="PNT279" s="107"/>
      <c r="PNU279" s="107"/>
      <c r="PNV279" s="107"/>
      <c r="PNW279" s="107"/>
      <c r="PNX279" s="107"/>
      <c r="PNY279" s="107"/>
      <c r="PNZ279" s="107"/>
      <c r="POA279" s="107"/>
      <c r="POB279" s="107"/>
      <c r="POC279" s="107"/>
      <c r="POD279" s="107"/>
      <c r="POE279" s="107"/>
      <c r="POF279" s="107"/>
      <c r="POG279" s="107"/>
      <c r="POH279" s="107"/>
      <c r="POI279" s="107"/>
      <c r="POJ279" s="107"/>
      <c r="POK279" s="107"/>
      <c r="POL279" s="107"/>
      <c r="POM279" s="107"/>
      <c r="PON279" s="107"/>
      <c r="POO279" s="107"/>
      <c r="POP279" s="107"/>
      <c r="POQ279" s="107"/>
      <c r="POR279" s="107"/>
      <c r="POS279" s="107"/>
      <c r="POT279" s="107"/>
      <c r="POU279" s="107"/>
      <c r="POV279" s="107"/>
      <c r="POW279" s="107"/>
      <c r="POX279" s="107"/>
      <c r="POY279" s="107"/>
      <c r="POZ279" s="107"/>
      <c r="PPA279" s="107"/>
      <c r="PPB279" s="107"/>
      <c r="PPC279" s="107"/>
      <c r="PPD279" s="107"/>
      <c r="PPE279" s="107"/>
      <c r="PPF279" s="107"/>
      <c r="PPG279" s="107"/>
      <c r="PPH279" s="107"/>
      <c r="PPI279" s="107"/>
      <c r="PPJ279" s="107"/>
      <c r="PPK279" s="107"/>
      <c r="PPL279" s="107"/>
      <c r="PPM279" s="107"/>
      <c r="PPN279" s="107"/>
      <c r="PPO279" s="107"/>
      <c r="PPP279" s="107"/>
      <c r="PPQ279" s="107"/>
      <c r="PPR279" s="107"/>
      <c r="PPS279" s="107"/>
      <c r="PPT279" s="107"/>
      <c r="PPU279" s="107"/>
      <c r="PPV279" s="107"/>
      <c r="PPW279" s="107"/>
      <c r="PPX279" s="107"/>
      <c r="PPY279" s="107"/>
      <c r="PPZ279" s="107"/>
      <c r="PQA279" s="107"/>
      <c r="PQB279" s="107"/>
      <c r="PQC279" s="107"/>
      <c r="PQD279" s="107"/>
      <c r="PQE279" s="107"/>
      <c r="PQF279" s="107"/>
      <c r="PQG279" s="107"/>
      <c r="PQH279" s="107"/>
      <c r="PQI279" s="107"/>
      <c r="PQJ279" s="107"/>
      <c r="PQK279" s="107"/>
      <c r="PQL279" s="107"/>
      <c r="PQM279" s="107"/>
      <c r="PQN279" s="107"/>
      <c r="PQO279" s="107"/>
      <c r="PQP279" s="107"/>
      <c r="PQQ279" s="107"/>
      <c r="PQR279" s="107"/>
      <c r="PQS279" s="107"/>
      <c r="PQT279" s="107"/>
      <c r="PQU279" s="107"/>
      <c r="PQV279" s="107"/>
      <c r="PQW279" s="107"/>
      <c r="PQX279" s="107"/>
      <c r="PQY279" s="107"/>
      <c r="PQZ279" s="107"/>
      <c r="PRA279" s="107"/>
      <c r="PRB279" s="107"/>
      <c r="PRC279" s="107"/>
      <c r="PRD279" s="107"/>
      <c r="PRE279" s="107"/>
      <c r="PRF279" s="107"/>
      <c r="PRG279" s="107"/>
      <c r="PRH279" s="107"/>
      <c r="PRI279" s="107"/>
      <c r="PRJ279" s="107"/>
      <c r="PRK279" s="107"/>
      <c r="PRL279" s="107"/>
      <c r="PRM279" s="107"/>
      <c r="PRN279" s="107"/>
      <c r="PRO279" s="107"/>
      <c r="PRP279" s="107"/>
      <c r="PRQ279" s="107"/>
      <c r="PRR279" s="107"/>
      <c r="PRS279" s="107"/>
      <c r="PRT279" s="107"/>
      <c r="PRU279" s="107"/>
      <c r="PRV279" s="107"/>
      <c r="PRW279" s="107"/>
      <c r="PRX279" s="107"/>
      <c r="PRY279" s="107"/>
      <c r="PRZ279" s="107"/>
      <c r="PSA279" s="107"/>
      <c r="PSB279" s="107"/>
      <c r="PSC279" s="107"/>
      <c r="PSD279" s="107"/>
      <c r="PSE279" s="107"/>
      <c r="PSF279" s="107"/>
      <c r="PSG279" s="107"/>
      <c r="PSH279" s="107"/>
      <c r="PSI279" s="107"/>
      <c r="PSJ279" s="107"/>
      <c r="PSK279" s="107"/>
      <c r="PSL279" s="107"/>
      <c r="PSM279" s="107"/>
      <c r="PSN279" s="107"/>
      <c r="PSO279" s="107"/>
      <c r="PSP279" s="107"/>
      <c r="PSQ279" s="107"/>
      <c r="PSR279" s="107"/>
      <c r="PSS279" s="107"/>
      <c r="PST279" s="107"/>
      <c r="PSU279" s="107"/>
      <c r="PSV279" s="107"/>
      <c r="PSW279" s="107"/>
      <c r="PSX279" s="107"/>
      <c r="PSY279" s="107"/>
      <c r="PSZ279" s="107"/>
      <c r="PTA279" s="107"/>
      <c r="PTB279" s="107"/>
      <c r="PTC279" s="107"/>
      <c r="PTD279" s="107"/>
      <c r="PTE279" s="107"/>
      <c r="PTF279" s="107"/>
      <c r="PTG279" s="107"/>
      <c r="PTH279" s="107"/>
      <c r="PTI279" s="107"/>
      <c r="PTJ279" s="107"/>
      <c r="PTK279" s="107"/>
      <c r="PTL279" s="107"/>
      <c r="PTM279" s="107"/>
      <c r="PTN279" s="107"/>
      <c r="PTO279" s="107"/>
      <c r="PTP279" s="107"/>
      <c r="PTQ279" s="107"/>
      <c r="PTR279" s="107"/>
      <c r="PTS279" s="107"/>
      <c r="PTT279" s="107"/>
      <c r="PTU279" s="107"/>
      <c r="PTV279" s="107"/>
      <c r="PTW279" s="107"/>
      <c r="PTX279" s="107"/>
      <c r="PTY279" s="107"/>
      <c r="PTZ279" s="107"/>
      <c r="PUA279" s="107"/>
      <c r="PUB279" s="107"/>
      <c r="PUC279" s="107"/>
      <c r="PUD279" s="107"/>
      <c r="PUE279" s="107"/>
      <c r="PUF279" s="107"/>
      <c r="PUG279" s="107"/>
      <c r="PUH279" s="107"/>
      <c r="PUI279" s="107"/>
      <c r="PUJ279" s="107"/>
      <c r="PUK279" s="107"/>
      <c r="PUL279" s="107"/>
      <c r="PUM279" s="107"/>
      <c r="PUN279" s="107"/>
      <c r="PUO279" s="107"/>
      <c r="PUP279" s="107"/>
      <c r="PUQ279" s="107"/>
      <c r="PUR279" s="107"/>
      <c r="PUS279" s="107"/>
      <c r="PUT279" s="107"/>
      <c r="PUU279" s="107"/>
      <c r="PUV279" s="107"/>
      <c r="PUW279" s="107"/>
      <c r="PUX279" s="107"/>
      <c r="PUY279" s="107"/>
      <c r="PUZ279" s="107"/>
      <c r="PVA279" s="107"/>
      <c r="PVB279" s="107"/>
      <c r="PVC279" s="107"/>
      <c r="PVD279" s="107"/>
      <c r="PVE279" s="107"/>
      <c r="PVF279" s="107"/>
      <c r="PVG279" s="107"/>
      <c r="PVH279" s="107"/>
      <c r="PVI279" s="107"/>
      <c r="PVJ279" s="107"/>
      <c r="PVK279" s="107"/>
      <c r="PVL279" s="107"/>
      <c r="PVM279" s="107"/>
      <c r="PVN279" s="107"/>
      <c r="PVO279" s="107"/>
      <c r="PVP279" s="107"/>
      <c r="PVQ279" s="107"/>
      <c r="PVR279" s="107"/>
      <c r="PVS279" s="107"/>
      <c r="PVT279" s="107"/>
      <c r="PVU279" s="107"/>
      <c r="PVV279" s="107"/>
      <c r="PVW279" s="107"/>
      <c r="PVX279" s="107"/>
      <c r="PVY279" s="107"/>
      <c r="PVZ279" s="107"/>
      <c r="PWA279" s="107"/>
      <c r="PWB279" s="107"/>
      <c r="PWC279" s="107"/>
      <c r="PWD279" s="107"/>
      <c r="PWE279" s="107"/>
      <c r="PWF279" s="107"/>
      <c r="PWG279" s="107"/>
      <c r="PWH279" s="107"/>
      <c r="PWI279" s="107"/>
      <c r="PWJ279" s="107"/>
      <c r="PWK279" s="107"/>
      <c r="PWL279" s="107"/>
      <c r="PWM279" s="107"/>
      <c r="PWN279" s="107"/>
      <c r="PWO279" s="107"/>
      <c r="PWP279" s="107"/>
      <c r="PWQ279" s="107"/>
      <c r="PWR279" s="107"/>
      <c r="PWS279" s="107"/>
      <c r="PWT279" s="107"/>
      <c r="PWU279" s="107"/>
      <c r="PWV279" s="107"/>
      <c r="PWW279" s="107"/>
      <c r="PWX279" s="107"/>
      <c r="PWY279" s="107"/>
      <c r="PWZ279" s="107"/>
      <c r="PXA279" s="107"/>
      <c r="PXB279" s="107"/>
      <c r="PXC279" s="107"/>
      <c r="PXD279" s="107"/>
      <c r="PXE279" s="107"/>
      <c r="PXF279" s="107"/>
      <c r="PXG279" s="107"/>
      <c r="PXH279" s="107"/>
      <c r="PXI279" s="107"/>
      <c r="PXJ279" s="107"/>
      <c r="PXK279" s="107"/>
      <c r="PXL279" s="107"/>
      <c r="PXM279" s="107"/>
      <c r="PXN279" s="107"/>
      <c r="PXO279" s="107"/>
      <c r="PXP279" s="107"/>
      <c r="PXQ279" s="107"/>
      <c r="PXR279" s="107"/>
      <c r="PXS279" s="107"/>
      <c r="PXT279" s="107"/>
      <c r="PXU279" s="107"/>
      <c r="PXV279" s="107"/>
      <c r="PXW279" s="107"/>
      <c r="PXX279" s="107"/>
      <c r="PXY279" s="107"/>
      <c r="PXZ279" s="107"/>
      <c r="PYA279" s="107"/>
      <c r="PYB279" s="107"/>
      <c r="PYC279" s="107"/>
      <c r="PYD279" s="107"/>
      <c r="PYE279" s="107"/>
      <c r="PYF279" s="107"/>
      <c r="PYG279" s="107"/>
      <c r="PYH279" s="107"/>
      <c r="PYI279" s="107"/>
      <c r="PYJ279" s="107"/>
      <c r="PYK279" s="107"/>
      <c r="PYL279" s="107"/>
      <c r="PYM279" s="107"/>
      <c r="PYN279" s="107"/>
      <c r="PYO279" s="107"/>
      <c r="PYP279" s="107"/>
      <c r="PYQ279" s="107"/>
      <c r="PYR279" s="107"/>
      <c r="PYS279" s="107"/>
      <c r="PYT279" s="107"/>
      <c r="PYU279" s="107"/>
      <c r="PYV279" s="107"/>
      <c r="PYW279" s="107"/>
      <c r="PYX279" s="107"/>
      <c r="PYY279" s="107"/>
      <c r="PYZ279" s="107"/>
      <c r="PZA279" s="107"/>
      <c r="PZB279" s="107"/>
      <c r="PZC279" s="107"/>
      <c r="PZD279" s="107"/>
      <c r="PZE279" s="107"/>
      <c r="PZF279" s="107"/>
      <c r="PZG279" s="107"/>
      <c r="PZH279" s="107"/>
      <c r="PZI279" s="107"/>
      <c r="PZJ279" s="107"/>
      <c r="PZK279" s="107"/>
      <c r="PZL279" s="107"/>
      <c r="PZM279" s="107"/>
      <c r="PZN279" s="107"/>
      <c r="PZO279" s="107"/>
      <c r="PZP279" s="107"/>
      <c r="PZQ279" s="107"/>
      <c r="PZR279" s="107"/>
      <c r="PZS279" s="107"/>
      <c r="PZT279" s="107"/>
      <c r="PZU279" s="107"/>
      <c r="PZV279" s="107"/>
      <c r="PZW279" s="107"/>
      <c r="PZX279" s="107"/>
      <c r="PZY279" s="107"/>
      <c r="PZZ279" s="107"/>
      <c r="QAA279" s="107"/>
      <c r="QAB279" s="107"/>
      <c r="QAC279" s="107"/>
      <c r="QAD279" s="107"/>
      <c r="QAE279" s="107"/>
      <c r="QAF279" s="107"/>
      <c r="QAG279" s="107"/>
      <c r="QAH279" s="107"/>
      <c r="QAI279" s="107"/>
      <c r="QAJ279" s="107"/>
      <c r="QAK279" s="107"/>
      <c r="QAL279" s="107"/>
      <c r="QAM279" s="107"/>
      <c r="QAN279" s="107"/>
      <c r="QAO279" s="107"/>
      <c r="QAP279" s="107"/>
      <c r="QAQ279" s="107"/>
      <c r="QAR279" s="107"/>
      <c r="QAS279" s="107"/>
      <c r="QAT279" s="107"/>
      <c r="QAU279" s="107"/>
      <c r="QAV279" s="107"/>
      <c r="QAW279" s="107"/>
      <c r="QAX279" s="107"/>
      <c r="QAY279" s="107"/>
      <c r="QAZ279" s="107"/>
      <c r="QBA279" s="107"/>
      <c r="QBB279" s="107"/>
      <c r="QBC279" s="107"/>
      <c r="QBD279" s="107"/>
      <c r="QBE279" s="107"/>
      <c r="QBF279" s="107"/>
      <c r="QBG279" s="107"/>
      <c r="QBH279" s="107"/>
      <c r="QBI279" s="107"/>
      <c r="QBJ279" s="107"/>
      <c r="QBK279" s="107"/>
      <c r="QBL279" s="107"/>
      <c r="QBM279" s="107"/>
      <c r="QBN279" s="107"/>
      <c r="QBO279" s="107"/>
      <c r="QBP279" s="107"/>
      <c r="QBQ279" s="107"/>
      <c r="QBR279" s="107"/>
      <c r="QBS279" s="107"/>
      <c r="QBT279" s="107"/>
      <c r="QBU279" s="107"/>
      <c r="QBV279" s="107"/>
      <c r="QBW279" s="107"/>
      <c r="QBX279" s="107"/>
      <c r="QBY279" s="107"/>
      <c r="QBZ279" s="107"/>
      <c r="QCA279" s="107"/>
      <c r="QCB279" s="107"/>
      <c r="QCC279" s="107"/>
      <c r="QCD279" s="107"/>
      <c r="QCE279" s="107"/>
      <c r="QCF279" s="107"/>
      <c r="QCG279" s="107"/>
      <c r="QCH279" s="107"/>
      <c r="QCI279" s="107"/>
      <c r="QCJ279" s="107"/>
      <c r="QCK279" s="107"/>
      <c r="QCL279" s="107"/>
      <c r="QCM279" s="107"/>
      <c r="QCN279" s="107"/>
      <c r="QCO279" s="107"/>
      <c r="QCP279" s="107"/>
      <c r="QCQ279" s="107"/>
      <c r="QCR279" s="107"/>
      <c r="QCS279" s="107"/>
      <c r="QCT279" s="107"/>
      <c r="QCU279" s="107"/>
      <c r="QCV279" s="107"/>
      <c r="QCW279" s="107"/>
      <c r="QCX279" s="107"/>
      <c r="QCY279" s="107"/>
      <c r="QCZ279" s="107"/>
      <c r="QDA279" s="107"/>
      <c r="QDB279" s="107"/>
      <c r="QDC279" s="107"/>
      <c r="QDD279" s="107"/>
      <c r="QDE279" s="107"/>
      <c r="QDF279" s="107"/>
      <c r="QDG279" s="107"/>
      <c r="QDH279" s="107"/>
      <c r="QDI279" s="107"/>
      <c r="QDJ279" s="107"/>
      <c r="QDK279" s="107"/>
      <c r="QDL279" s="107"/>
      <c r="QDM279" s="107"/>
      <c r="QDN279" s="107"/>
      <c r="QDO279" s="107"/>
      <c r="QDP279" s="107"/>
      <c r="QDQ279" s="107"/>
      <c r="QDR279" s="107"/>
      <c r="QDS279" s="107"/>
      <c r="QDT279" s="107"/>
      <c r="QDU279" s="107"/>
      <c r="QDV279" s="107"/>
      <c r="QDW279" s="107"/>
      <c r="QDX279" s="107"/>
      <c r="QDY279" s="107"/>
      <c r="QDZ279" s="107"/>
      <c r="QEA279" s="107"/>
      <c r="QEB279" s="107"/>
      <c r="QEC279" s="107"/>
      <c r="QED279" s="107"/>
      <c r="QEE279" s="107"/>
      <c r="QEF279" s="107"/>
      <c r="QEG279" s="107"/>
      <c r="QEH279" s="107"/>
      <c r="QEI279" s="107"/>
      <c r="QEJ279" s="107"/>
      <c r="QEK279" s="107"/>
      <c r="QEL279" s="107"/>
      <c r="QEM279" s="107"/>
      <c r="QEN279" s="107"/>
      <c r="QEO279" s="107"/>
      <c r="QEP279" s="107"/>
      <c r="QEQ279" s="107"/>
      <c r="QER279" s="107"/>
      <c r="QES279" s="107"/>
      <c r="QET279" s="107"/>
      <c r="QEU279" s="107"/>
      <c r="QEV279" s="107"/>
      <c r="QEW279" s="107"/>
      <c r="QEX279" s="107"/>
      <c r="QEY279" s="107"/>
      <c r="QEZ279" s="107"/>
      <c r="QFA279" s="107"/>
      <c r="QFB279" s="107"/>
      <c r="QFC279" s="107"/>
      <c r="QFD279" s="107"/>
      <c r="QFE279" s="107"/>
      <c r="QFF279" s="107"/>
      <c r="QFG279" s="107"/>
      <c r="QFH279" s="107"/>
      <c r="QFI279" s="107"/>
      <c r="QFJ279" s="107"/>
      <c r="QFK279" s="107"/>
      <c r="QFL279" s="107"/>
      <c r="QFM279" s="107"/>
      <c r="QFN279" s="107"/>
      <c r="QFO279" s="107"/>
      <c r="QFP279" s="107"/>
      <c r="QFQ279" s="107"/>
      <c r="QFR279" s="107"/>
      <c r="QFS279" s="107"/>
      <c r="QFT279" s="107"/>
      <c r="QFU279" s="107"/>
      <c r="QFV279" s="107"/>
      <c r="QFW279" s="107"/>
      <c r="QFX279" s="107"/>
      <c r="QFY279" s="107"/>
      <c r="QFZ279" s="107"/>
      <c r="QGA279" s="107"/>
      <c r="QGB279" s="107"/>
      <c r="QGC279" s="107"/>
      <c r="QGD279" s="107"/>
      <c r="QGE279" s="107"/>
      <c r="QGF279" s="107"/>
      <c r="QGG279" s="107"/>
      <c r="QGH279" s="107"/>
      <c r="QGI279" s="107"/>
      <c r="QGJ279" s="107"/>
      <c r="QGK279" s="107"/>
      <c r="QGL279" s="107"/>
      <c r="QGM279" s="107"/>
      <c r="QGN279" s="107"/>
      <c r="QGO279" s="107"/>
      <c r="QGP279" s="107"/>
      <c r="QGQ279" s="107"/>
      <c r="QGR279" s="107"/>
      <c r="QGS279" s="107"/>
      <c r="QGT279" s="107"/>
      <c r="QGU279" s="107"/>
      <c r="QGV279" s="107"/>
      <c r="QGW279" s="107"/>
      <c r="QGX279" s="107"/>
      <c r="QGY279" s="107"/>
      <c r="QGZ279" s="107"/>
      <c r="QHA279" s="107"/>
      <c r="QHB279" s="107"/>
      <c r="QHC279" s="107"/>
      <c r="QHD279" s="107"/>
      <c r="QHE279" s="107"/>
      <c r="QHF279" s="107"/>
      <c r="QHG279" s="107"/>
      <c r="QHH279" s="107"/>
      <c r="QHI279" s="107"/>
      <c r="QHJ279" s="107"/>
      <c r="QHK279" s="107"/>
      <c r="QHL279" s="107"/>
      <c r="QHM279" s="107"/>
      <c r="QHN279" s="107"/>
      <c r="QHO279" s="107"/>
      <c r="QHP279" s="107"/>
      <c r="QHQ279" s="107"/>
      <c r="QHR279" s="107"/>
      <c r="QHS279" s="107"/>
      <c r="QHT279" s="107"/>
      <c r="QHU279" s="107"/>
      <c r="QHV279" s="107"/>
      <c r="QHW279" s="107"/>
      <c r="QHX279" s="107"/>
      <c r="QHY279" s="107"/>
      <c r="QHZ279" s="107"/>
      <c r="QIA279" s="107"/>
      <c r="QIB279" s="107"/>
      <c r="QIC279" s="107"/>
      <c r="QID279" s="107"/>
      <c r="QIE279" s="107"/>
      <c r="QIF279" s="107"/>
      <c r="QIG279" s="107"/>
      <c r="QIH279" s="107"/>
      <c r="QII279" s="107"/>
      <c r="QIJ279" s="107"/>
      <c r="QIK279" s="107"/>
      <c r="QIL279" s="107"/>
      <c r="QIM279" s="107"/>
      <c r="QIN279" s="107"/>
      <c r="QIO279" s="107"/>
      <c r="QIP279" s="107"/>
      <c r="QIQ279" s="107"/>
      <c r="QIR279" s="107"/>
      <c r="QIS279" s="107"/>
      <c r="QIT279" s="107"/>
      <c r="QIU279" s="107"/>
      <c r="QIV279" s="107"/>
      <c r="QIW279" s="107"/>
      <c r="QIX279" s="107"/>
      <c r="QIY279" s="107"/>
      <c r="QIZ279" s="107"/>
      <c r="QJA279" s="107"/>
      <c r="QJB279" s="107"/>
      <c r="QJC279" s="107"/>
      <c r="QJD279" s="107"/>
      <c r="QJE279" s="107"/>
      <c r="QJF279" s="107"/>
      <c r="QJG279" s="107"/>
      <c r="QJH279" s="107"/>
      <c r="QJI279" s="107"/>
      <c r="QJJ279" s="107"/>
      <c r="QJK279" s="107"/>
      <c r="QJL279" s="107"/>
      <c r="QJM279" s="107"/>
      <c r="QJN279" s="107"/>
      <c r="QJO279" s="107"/>
      <c r="QJP279" s="107"/>
      <c r="QJQ279" s="107"/>
      <c r="QJR279" s="107"/>
      <c r="QJS279" s="107"/>
      <c r="QJT279" s="107"/>
      <c r="QJU279" s="107"/>
      <c r="QJV279" s="107"/>
      <c r="QJW279" s="107"/>
      <c r="QJX279" s="107"/>
      <c r="QJY279" s="107"/>
      <c r="QJZ279" s="107"/>
      <c r="QKA279" s="107"/>
      <c r="QKB279" s="107"/>
      <c r="QKC279" s="107"/>
      <c r="QKD279" s="107"/>
      <c r="QKE279" s="107"/>
      <c r="QKF279" s="107"/>
      <c r="QKG279" s="107"/>
      <c r="QKH279" s="107"/>
      <c r="QKI279" s="107"/>
      <c r="QKJ279" s="107"/>
      <c r="QKK279" s="107"/>
      <c r="QKL279" s="107"/>
      <c r="QKM279" s="107"/>
      <c r="QKN279" s="107"/>
      <c r="QKO279" s="107"/>
      <c r="QKP279" s="107"/>
      <c r="QKQ279" s="107"/>
      <c r="QKR279" s="107"/>
      <c r="QKS279" s="107"/>
      <c r="QKT279" s="107"/>
      <c r="QKU279" s="107"/>
      <c r="QKV279" s="107"/>
      <c r="QKW279" s="107"/>
      <c r="QKX279" s="107"/>
      <c r="QKY279" s="107"/>
      <c r="QKZ279" s="107"/>
      <c r="QLA279" s="107"/>
      <c r="QLB279" s="107"/>
      <c r="QLC279" s="107"/>
      <c r="QLD279" s="107"/>
      <c r="QLE279" s="107"/>
      <c r="QLF279" s="107"/>
      <c r="QLG279" s="107"/>
      <c r="QLH279" s="107"/>
      <c r="QLI279" s="107"/>
      <c r="QLJ279" s="107"/>
      <c r="QLK279" s="107"/>
      <c r="QLL279" s="107"/>
      <c r="QLM279" s="107"/>
      <c r="QLN279" s="107"/>
      <c r="QLO279" s="107"/>
      <c r="QLP279" s="107"/>
      <c r="QLQ279" s="107"/>
      <c r="QLR279" s="107"/>
      <c r="QLS279" s="107"/>
      <c r="QLT279" s="107"/>
      <c r="QLU279" s="107"/>
      <c r="QLV279" s="107"/>
      <c r="QLW279" s="107"/>
      <c r="QLX279" s="107"/>
      <c r="QLY279" s="107"/>
      <c r="QLZ279" s="107"/>
      <c r="QMA279" s="107"/>
      <c r="QMB279" s="107"/>
      <c r="QMC279" s="107"/>
      <c r="QMD279" s="107"/>
      <c r="QME279" s="107"/>
      <c r="QMF279" s="107"/>
      <c r="QMG279" s="107"/>
      <c r="QMH279" s="107"/>
      <c r="QMI279" s="107"/>
      <c r="QMJ279" s="107"/>
      <c r="QMK279" s="107"/>
      <c r="QML279" s="107"/>
      <c r="QMM279" s="107"/>
      <c r="QMN279" s="107"/>
      <c r="QMO279" s="107"/>
      <c r="QMP279" s="107"/>
      <c r="QMQ279" s="107"/>
      <c r="QMR279" s="107"/>
      <c r="QMS279" s="107"/>
      <c r="QMT279" s="107"/>
      <c r="QMU279" s="107"/>
      <c r="QMV279" s="107"/>
      <c r="QMW279" s="107"/>
      <c r="QMX279" s="107"/>
      <c r="QMY279" s="107"/>
      <c r="QMZ279" s="107"/>
      <c r="QNA279" s="107"/>
      <c r="QNB279" s="107"/>
      <c r="QNC279" s="107"/>
      <c r="QND279" s="107"/>
      <c r="QNE279" s="107"/>
      <c r="QNF279" s="107"/>
      <c r="QNG279" s="107"/>
      <c r="QNH279" s="107"/>
      <c r="QNI279" s="107"/>
      <c r="QNJ279" s="107"/>
      <c r="QNK279" s="107"/>
      <c r="QNL279" s="107"/>
      <c r="QNM279" s="107"/>
      <c r="QNN279" s="107"/>
      <c r="QNO279" s="107"/>
      <c r="QNP279" s="107"/>
      <c r="QNQ279" s="107"/>
      <c r="QNR279" s="107"/>
      <c r="QNS279" s="107"/>
      <c r="QNT279" s="107"/>
      <c r="QNU279" s="107"/>
      <c r="QNV279" s="107"/>
      <c r="QNW279" s="107"/>
      <c r="QNX279" s="107"/>
      <c r="QNY279" s="107"/>
      <c r="QNZ279" s="107"/>
      <c r="QOA279" s="107"/>
      <c r="QOB279" s="107"/>
      <c r="QOC279" s="107"/>
      <c r="QOD279" s="107"/>
      <c r="QOE279" s="107"/>
      <c r="QOF279" s="107"/>
      <c r="QOG279" s="107"/>
      <c r="QOH279" s="107"/>
      <c r="QOI279" s="107"/>
      <c r="QOJ279" s="107"/>
      <c r="QOK279" s="107"/>
      <c r="QOL279" s="107"/>
      <c r="QOM279" s="107"/>
      <c r="QON279" s="107"/>
      <c r="QOO279" s="107"/>
      <c r="QOP279" s="107"/>
      <c r="QOQ279" s="107"/>
      <c r="QOR279" s="107"/>
      <c r="QOS279" s="107"/>
      <c r="QOT279" s="107"/>
      <c r="QOU279" s="107"/>
      <c r="QOV279" s="107"/>
      <c r="QOW279" s="107"/>
      <c r="QOX279" s="107"/>
      <c r="QOY279" s="107"/>
      <c r="QOZ279" s="107"/>
      <c r="QPA279" s="107"/>
      <c r="QPB279" s="107"/>
      <c r="QPC279" s="107"/>
      <c r="QPD279" s="107"/>
      <c r="QPE279" s="107"/>
      <c r="QPF279" s="107"/>
      <c r="QPG279" s="107"/>
      <c r="QPH279" s="107"/>
      <c r="QPI279" s="107"/>
      <c r="QPJ279" s="107"/>
      <c r="QPK279" s="107"/>
      <c r="QPL279" s="107"/>
      <c r="QPM279" s="107"/>
      <c r="QPN279" s="107"/>
      <c r="QPO279" s="107"/>
      <c r="QPP279" s="107"/>
      <c r="QPQ279" s="107"/>
      <c r="QPR279" s="107"/>
      <c r="QPS279" s="107"/>
      <c r="QPT279" s="107"/>
      <c r="QPU279" s="107"/>
      <c r="QPV279" s="107"/>
      <c r="QPW279" s="107"/>
      <c r="QPX279" s="107"/>
      <c r="QPY279" s="107"/>
      <c r="QPZ279" s="107"/>
      <c r="QQA279" s="107"/>
      <c r="QQB279" s="107"/>
      <c r="QQC279" s="107"/>
      <c r="QQD279" s="107"/>
      <c r="QQE279" s="107"/>
      <c r="QQF279" s="107"/>
      <c r="QQG279" s="107"/>
      <c r="QQH279" s="107"/>
      <c r="QQI279" s="107"/>
      <c r="QQJ279" s="107"/>
      <c r="QQK279" s="107"/>
      <c r="QQL279" s="107"/>
      <c r="QQM279" s="107"/>
      <c r="QQN279" s="107"/>
      <c r="QQO279" s="107"/>
      <c r="QQP279" s="107"/>
      <c r="QQQ279" s="107"/>
      <c r="QQR279" s="107"/>
      <c r="QQS279" s="107"/>
      <c r="QQT279" s="107"/>
      <c r="QQU279" s="107"/>
      <c r="QQV279" s="107"/>
      <c r="QQW279" s="107"/>
      <c r="QQX279" s="107"/>
      <c r="QQY279" s="107"/>
      <c r="QQZ279" s="107"/>
      <c r="QRA279" s="107"/>
      <c r="QRB279" s="107"/>
      <c r="QRC279" s="107"/>
      <c r="QRD279" s="107"/>
      <c r="QRE279" s="107"/>
      <c r="QRF279" s="107"/>
      <c r="QRG279" s="107"/>
      <c r="QRH279" s="107"/>
      <c r="QRI279" s="107"/>
      <c r="QRJ279" s="107"/>
      <c r="QRK279" s="107"/>
      <c r="QRL279" s="107"/>
      <c r="QRM279" s="107"/>
      <c r="QRN279" s="107"/>
      <c r="QRO279" s="107"/>
      <c r="QRP279" s="107"/>
      <c r="QRQ279" s="107"/>
      <c r="QRR279" s="107"/>
      <c r="QRS279" s="107"/>
      <c r="QRT279" s="107"/>
      <c r="QRU279" s="107"/>
      <c r="QRV279" s="107"/>
      <c r="QRW279" s="107"/>
      <c r="QRX279" s="107"/>
      <c r="QRY279" s="107"/>
      <c r="QRZ279" s="107"/>
      <c r="QSA279" s="107"/>
      <c r="QSB279" s="107"/>
      <c r="QSC279" s="107"/>
      <c r="QSD279" s="107"/>
      <c r="QSE279" s="107"/>
      <c r="QSF279" s="107"/>
      <c r="QSG279" s="107"/>
      <c r="QSH279" s="107"/>
      <c r="QSI279" s="107"/>
      <c r="QSJ279" s="107"/>
      <c r="QSK279" s="107"/>
      <c r="QSL279" s="107"/>
      <c r="QSM279" s="107"/>
      <c r="QSN279" s="107"/>
      <c r="QSO279" s="107"/>
      <c r="QSP279" s="107"/>
      <c r="QSQ279" s="107"/>
      <c r="QSR279" s="107"/>
      <c r="QSS279" s="107"/>
      <c r="QST279" s="107"/>
      <c r="QSU279" s="107"/>
      <c r="QSV279" s="107"/>
      <c r="QSW279" s="107"/>
      <c r="QSX279" s="107"/>
      <c r="QSY279" s="107"/>
      <c r="QSZ279" s="107"/>
      <c r="QTA279" s="107"/>
      <c r="QTB279" s="107"/>
      <c r="QTC279" s="107"/>
      <c r="QTD279" s="107"/>
      <c r="QTE279" s="107"/>
      <c r="QTF279" s="107"/>
      <c r="QTG279" s="107"/>
      <c r="QTH279" s="107"/>
      <c r="QTI279" s="107"/>
      <c r="QTJ279" s="107"/>
      <c r="QTK279" s="107"/>
      <c r="QTL279" s="107"/>
      <c r="QTM279" s="107"/>
      <c r="QTN279" s="107"/>
      <c r="QTO279" s="107"/>
      <c r="QTP279" s="107"/>
      <c r="QTQ279" s="107"/>
      <c r="QTR279" s="107"/>
      <c r="QTS279" s="107"/>
      <c r="QTT279" s="107"/>
      <c r="QTU279" s="107"/>
      <c r="QTV279" s="107"/>
      <c r="QTW279" s="107"/>
      <c r="QTX279" s="107"/>
      <c r="QTY279" s="107"/>
      <c r="QTZ279" s="107"/>
      <c r="QUA279" s="107"/>
      <c r="QUB279" s="107"/>
      <c r="QUC279" s="107"/>
      <c r="QUD279" s="107"/>
      <c r="QUE279" s="107"/>
      <c r="QUF279" s="107"/>
      <c r="QUG279" s="107"/>
      <c r="QUH279" s="107"/>
      <c r="QUI279" s="107"/>
      <c r="QUJ279" s="107"/>
      <c r="QUK279" s="107"/>
      <c r="QUL279" s="107"/>
      <c r="QUM279" s="107"/>
      <c r="QUN279" s="107"/>
      <c r="QUO279" s="107"/>
      <c r="QUP279" s="107"/>
      <c r="QUQ279" s="107"/>
      <c r="QUR279" s="107"/>
      <c r="QUS279" s="107"/>
      <c r="QUT279" s="107"/>
      <c r="QUU279" s="107"/>
      <c r="QUV279" s="107"/>
      <c r="QUW279" s="107"/>
      <c r="QUX279" s="107"/>
      <c r="QUY279" s="107"/>
      <c r="QUZ279" s="107"/>
      <c r="QVA279" s="107"/>
      <c r="QVB279" s="107"/>
      <c r="QVC279" s="107"/>
      <c r="QVD279" s="107"/>
      <c r="QVE279" s="107"/>
      <c r="QVF279" s="107"/>
      <c r="QVG279" s="107"/>
      <c r="QVH279" s="107"/>
      <c r="QVI279" s="107"/>
      <c r="QVJ279" s="107"/>
      <c r="QVK279" s="107"/>
      <c r="QVL279" s="107"/>
      <c r="QVM279" s="107"/>
      <c r="QVN279" s="107"/>
      <c r="QVO279" s="107"/>
      <c r="QVP279" s="107"/>
      <c r="QVQ279" s="107"/>
      <c r="QVR279" s="107"/>
      <c r="QVS279" s="107"/>
      <c r="QVT279" s="107"/>
      <c r="QVU279" s="107"/>
      <c r="QVV279" s="107"/>
      <c r="QVW279" s="107"/>
      <c r="QVX279" s="107"/>
      <c r="QVY279" s="107"/>
      <c r="QVZ279" s="107"/>
      <c r="QWA279" s="107"/>
      <c r="QWB279" s="107"/>
      <c r="QWC279" s="107"/>
      <c r="QWD279" s="107"/>
      <c r="QWE279" s="107"/>
      <c r="QWF279" s="107"/>
      <c r="QWG279" s="107"/>
      <c r="QWH279" s="107"/>
      <c r="QWI279" s="107"/>
      <c r="QWJ279" s="107"/>
      <c r="QWK279" s="107"/>
      <c r="QWL279" s="107"/>
      <c r="QWM279" s="107"/>
      <c r="QWN279" s="107"/>
      <c r="QWO279" s="107"/>
      <c r="QWP279" s="107"/>
      <c r="QWQ279" s="107"/>
      <c r="QWR279" s="107"/>
      <c r="QWS279" s="107"/>
      <c r="QWT279" s="107"/>
      <c r="QWU279" s="107"/>
      <c r="QWV279" s="107"/>
      <c r="QWW279" s="107"/>
      <c r="QWX279" s="107"/>
      <c r="QWY279" s="107"/>
      <c r="QWZ279" s="107"/>
      <c r="QXA279" s="107"/>
      <c r="QXB279" s="107"/>
      <c r="QXC279" s="107"/>
      <c r="QXD279" s="107"/>
      <c r="QXE279" s="107"/>
      <c r="QXF279" s="107"/>
      <c r="QXG279" s="107"/>
      <c r="QXH279" s="107"/>
      <c r="QXI279" s="107"/>
      <c r="QXJ279" s="107"/>
      <c r="QXK279" s="107"/>
      <c r="QXL279" s="107"/>
      <c r="QXM279" s="107"/>
      <c r="QXN279" s="107"/>
      <c r="QXO279" s="107"/>
      <c r="QXP279" s="107"/>
      <c r="QXQ279" s="107"/>
      <c r="QXR279" s="107"/>
      <c r="QXS279" s="107"/>
      <c r="QXT279" s="107"/>
      <c r="QXU279" s="107"/>
      <c r="QXV279" s="107"/>
      <c r="QXW279" s="107"/>
      <c r="QXX279" s="107"/>
      <c r="QXY279" s="107"/>
      <c r="QXZ279" s="107"/>
      <c r="QYA279" s="107"/>
      <c r="QYB279" s="107"/>
      <c r="QYC279" s="107"/>
      <c r="QYD279" s="107"/>
      <c r="QYE279" s="107"/>
      <c r="QYF279" s="107"/>
      <c r="QYG279" s="107"/>
      <c r="QYH279" s="107"/>
      <c r="QYI279" s="107"/>
      <c r="QYJ279" s="107"/>
      <c r="QYK279" s="107"/>
      <c r="QYL279" s="107"/>
      <c r="QYM279" s="107"/>
      <c r="QYN279" s="107"/>
      <c r="QYO279" s="107"/>
      <c r="QYP279" s="107"/>
      <c r="QYQ279" s="107"/>
      <c r="QYR279" s="107"/>
      <c r="QYS279" s="107"/>
      <c r="QYT279" s="107"/>
      <c r="QYU279" s="107"/>
      <c r="QYV279" s="107"/>
      <c r="QYW279" s="107"/>
      <c r="QYX279" s="107"/>
      <c r="QYY279" s="107"/>
      <c r="QYZ279" s="107"/>
      <c r="QZA279" s="107"/>
      <c r="QZB279" s="107"/>
      <c r="QZC279" s="107"/>
      <c r="QZD279" s="107"/>
      <c r="QZE279" s="107"/>
      <c r="QZF279" s="107"/>
      <c r="QZG279" s="107"/>
      <c r="QZH279" s="107"/>
      <c r="QZI279" s="107"/>
      <c r="QZJ279" s="107"/>
      <c r="QZK279" s="107"/>
      <c r="QZL279" s="107"/>
      <c r="QZM279" s="107"/>
      <c r="QZN279" s="107"/>
      <c r="QZO279" s="107"/>
      <c r="QZP279" s="107"/>
      <c r="QZQ279" s="107"/>
      <c r="QZR279" s="107"/>
      <c r="QZS279" s="107"/>
      <c r="QZT279" s="107"/>
      <c r="QZU279" s="107"/>
      <c r="QZV279" s="107"/>
      <c r="QZW279" s="107"/>
      <c r="QZX279" s="107"/>
      <c r="QZY279" s="107"/>
      <c r="QZZ279" s="107"/>
      <c r="RAA279" s="107"/>
      <c r="RAB279" s="107"/>
      <c r="RAC279" s="107"/>
      <c r="RAD279" s="107"/>
      <c r="RAE279" s="107"/>
      <c r="RAF279" s="107"/>
      <c r="RAG279" s="107"/>
      <c r="RAH279" s="107"/>
      <c r="RAI279" s="107"/>
      <c r="RAJ279" s="107"/>
      <c r="RAK279" s="107"/>
      <c r="RAL279" s="107"/>
      <c r="RAM279" s="107"/>
      <c r="RAN279" s="107"/>
      <c r="RAO279" s="107"/>
      <c r="RAP279" s="107"/>
      <c r="RAQ279" s="107"/>
      <c r="RAR279" s="107"/>
      <c r="RAS279" s="107"/>
      <c r="RAT279" s="107"/>
      <c r="RAU279" s="107"/>
      <c r="RAV279" s="107"/>
      <c r="RAW279" s="107"/>
      <c r="RAX279" s="107"/>
      <c r="RAY279" s="107"/>
      <c r="RAZ279" s="107"/>
      <c r="RBA279" s="107"/>
      <c r="RBB279" s="107"/>
      <c r="RBC279" s="107"/>
      <c r="RBD279" s="107"/>
      <c r="RBE279" s="107"/>
      <c r="RBF279" s="107"/>
      <c r="RBG279" s="107"/>
      <c r="RBH279" s="107"/>
      <c r="RBI279" s="107"/>
      <c r="RBJ279" s="107"/>
      <c r="RBK279" s="107"/>
      <c r="RBL279" s="107"/>
      <c r="RBM279" s="107"/>
      <c r="RBN279" s="107"/>
      <c r="RBO279" s="107"/>
      <c r="RBP279" s="107"/>
      <c r="RBQ279" s="107"/>
      <c r="RBR279" s="107"/>
      <c r="RBS279" s="107"/>
      <c r="RBT279" s="107"/>
      <c r="RBU279" s="107"/>
      <c r="RBV279" s="107"/>
      <c r="RBW279" s="107"/>
      <c r="RBX279" s="107"/>
      <c r="RBY279" s="107"/>
      <c r="RBZ279" s="107"/>
      <c r="RCA279" s="107"/>
      <c r="RCB279" s="107"/>
      <c r="RCC279" s="107"/>
      <c r="RCD279" s="107"/>
      <c r="RCE279" s="107"/>
      <c r="RCF279" s="107"/>
      <c r="RCG279" s="107"/>
      <c r="RCH279" s="107"/>
      <c r="RCI279" s="107"/>
      <c r="RCJ279" s="107"/>
      <c r="RCK279" s="107"/>
      <c r="RCL279" s="107"/>
      <c r="RCM279" s="107"/>
      <c r="RCN279" s="107"/>
      <c r="RCO279" s="107"/>
      <c r="RCP279" s="107"/>
      <c r="RCQ279" s="107"/>
      <c r="RCR279" s="107"/>
      <c r="RCS279" s="107"/>
      <c r="RCT279" s="107"/>
      <c r="RCU279" s="107"/>
      <c r="RCV279" s="107"/>
      <c r="RCW279" s="107"/>
      <c r="RCX279" s="107"/>
      <c r="RCY279" s="107"/>
      <c r="RCZ279" s="107"/>
      <c r="RDA279" s="107"/>
      <c r="RDB279" s="107"/>
      <c r="RDC279" s="107"/>
      <c r="RDD279" s="107"/>
      <c r="RDE279" s="107"/>
      <c r="RDF279" s="107"/>
      <c r="RDG279" s="107"/>
      <c r="RDH279" s="107"/>
      <c r="RDI279" s="107"/>
      <c r="RDJ279" s="107"/>
      <c r="RDK279" s="107"/>
      <c r="RDL279" s="107"/>
      <c r="RDM279" s="107"/>
      <c r="RDN279" s="107"/>
      <c r="RDO279" s="107"/>
      <c r="RDP279" s="107"/>
      <c r="RDQ279" s="107"/>
      <c r="RDR279" s="107"/>
      <c r="RDS279" s="107"/>
      <c r="RDT279" s="107"/>
      <c r="RDU279" s="107"/>
      <c r="RDV279" s="107"/>
      <c r="RDW279" s="107"/>
      <c r="RDX279" s="107"/>
      <c r="RDY279" s="107"/>
      <c r="RDZ279" s="107"/>
      <c r="REA279" s="107"/>
      <c r="REB279" s="107"/>
      <c r="REC279" s="107"/>
      <c r="RED279" s="107"/>
      <c r="REE279" s="107"/>
      <c r="REF279" s="107"/>
      <c r="REG279" s="107"/>
      <c r="REH279" s="107"/>
      <c r="REI279" s="107"/>
      <c r="REJ279" s="107"/>
      <c r="REK279" s="107"/>
      <c r="REL279" s="107"/>
      <c r="REM279" s="107"/>
      <c r="REN279" s="107"/>
      <c r="REO279" s="107"/>
      <c r="REP279" s="107"/>
      <c r="REQ279" s="107"/>
      <c r="RER279" s="107"/>
      <c r="RES279" s="107"/>
      <c r="RET279" s="107"/>
      <c r="REU279" s="107"/>
      <c r="REV279" s="107"/>
      <c r="REW279" s="107"/>
      <c r="REX279" s="107"/>
      <c r="REY279" s="107"/>
      <c r="REZ279" s="107"/>
      <c r="RFA279" s="107"/>
      <c r="RFB279" s="107"/>
      <c r="RFC279" s="107"/>
      <c r="RFD279" s="107"/>
      <c r="RFE279" s="107"/>
      <c r="RFF279" s="107"/>
      <c r="RFG279" s="107"/>
      <c r="RFH279" s="107"/>
      <c r="RFI279" s="107"/>
      <c r="RFJ279" s="107"/>
      <c r="RFK279" s="107"/>
      <c r="RFL279" s="107"/>
      <c r="RFM279" s="107"/>
      <c r="RFN279" s="107"/>
      <c r="RFO279" s="107"/>
      <c r="RFP279" s="107"/>
      <c r="RFQ279" s="107"/>
      <c r="RFR279" s="107"/>
      <c r="RFS279" s="107"/>
      <c r="RFT279" s="107"/>
      <c r="RFU279" s="107"/>
      <c r="RFV279" s="107"/>
      <c r="RFW279" s="107"/>
      <c r="RFX279" s="107"/>
      <c r="RFY279" s="107"/>
      <c r="RFZ279" s="107"/>
      <c r="RGA279" s="107"/>
      <c r="RGB279" s="107"/>
      <c r="RGC279" s="107"/>
      <c r="RGD279" s="107"/>
      <c r="RGE279" s="107"/>
      <c r="RGF279" s="107"/>
      <c r="RGG279" s="107"/>
      <c r="RGH279" s="107"/>
      <c r="RGI279" s="107"/>
      <c r="RGJ279" s="107"/>
      <c r="RGK279" s="107"/>
      <c r="RGL279" s="107"/>
      <c r="RGM279" s="107"/>
      <c r="RGN279" s="107"/>
      <c r="RGO279" s="107"/>
      <c r="RGP279" s="107"/>
      <c r="RGQ279" s="107"/>
      <c r="RGR279" s="107"/>
      <c r="RGS279" s="107"/>
      <c r="RGT279" s="107"/>
      <c r="RGU279" s="107"/>
      <c r="RGV279" s="107"/>
      <c r="RGW279" s="107"/>
      <c r="RGX279" s="107"/>
      <c r="RGY279" s="107"/>
      <c r="RGZ279" s="107"/>
      <c r="RHA279" s="107"/>
      <c r="RHB279" s="107"/>
      <c r="RHC279" s="107"/>
      <c r="RHD279" s="107"/>
      <c r="RHE279" s="107"/>
      <c r="RHF279" s="107"/>
      <c r="RHG279" s="107"/>
      <c r="RHH279" s="107"/>
      <c r="RHI279" s="107"/>
      <c r="RHJ279" s="107"/>
      <c r="RHK279" s="107"/>
      <c r="RHL279" s="107"/>
      <c r="RHM279" s="107"/>
      <c r="RHN279" s="107"/>
      <c r="RHO279" s="107"/>
      <c r="RHP279" s="107"/>
      <c r="RHQ279" s="107"/>
      <c r="RHR279" s="107"/>
      <c r="RHS279" s="107"/>
      <c r="RHT279" s="107"/>
      <c r="RHU279" s="107"/>
      <c r="RHV279" s="107"/>
      <c r="RHW279" s="107"/>
      <c r="RHX279" s="107"/>
      <c r="RHY279" s="107"/>
      <c r="RHZ279" s="107"/>
      <c r="RIA279" s="107"/>
      <c r="RIB279" s="107"/>
      <c r="RIC279" s="107"/>
      <c r="RID279" s="107"/>
      <c r="RIE279" s="107"/>
      <c r="RIF279" s="107"/>
      <c r="RIG279" s="107"/>
      <c r="RIH279" s="107"/>
      <c r="RII279" s="107"/>
      <c r="RIJ279" s="107"/>
      <c r="RIK279" s="107"/>
      <c r="RIL279" s="107"/>
      <c r="RIM279" s="107"/>
      <c r="RIN279" s="107"/>
      <c r="RIO279" s="107"/>
      <c r="RIP279" s="107"/>
      <c r="RIQ279" s="107"/>
      <c r="RIR279" s="107"/>
      <c r="RIS279" s="107"/>
      <c r="RIT279" s="107"/>
      <c r="RIU279" s="107"/>
      <c r="RIV279" s="107"/>
      <c r="RIW279" s="107"/>
      <c r="RIX279" s="107"/>
      <c r="RIY279" s="107"/>
      <c r="RIZ279" s="107"/>
      <c r="RJA279" s="107"/>
      <c r="RJB279" s="107"/>
      <c r="RJC279" s="107"/>
      <c r="RJD279" s="107"/>
      <c r="RJE279" s="107"/>
      <c r="RJF279" s="107"/>
      <c r="RJG279" s="107"/>
      <c r="RJH279" s="107"/>
      <c r="RJI279" s="107"/>
      <c r="RJJ279" s="107"/>
      <c r="RJK279" s="107"/>
      <c r="RJL279" s="107"/>
      <c r="RJM279" s="107"/>
      <c r="RJN279" s="107"/>
      <c r="RJO279" s="107"/>
      <c r="RJP279" s="107"/>
      <c r="RJQ279" s="107"/>
      <c r="RJR279" s="107"/>
      <c r="RJS279" s="107"/>
      <c r="RJT279" s="107"/>
      <c r="RJU279" s="107"/>
      <c r="RJV279" s="107"/>
      <c r="RJW279" s="107"/>
      <c r="RJX279" s="107"/>
      <c r="RJY279" s="107"/>
      <c r="RJZ279" s="107"/>
      <c r="RKA279" s="107"/>
      <c r="RKB279" s="107"/>
      <c r="RKC279" s="107"/>
      <c r="RKD279" s="107"/>
      <c r="RKE279" s="107"/>
      <c r="RKF279" s="107"/>
      <c r="RKG279" s="107"/>
      <c r="RKH279" s="107"/>
      <c r="RKI279" s="107"/>
      <c r="RKJ279" s="107"/>
      <c r="RKK279" s="107"/>
      <c r="RKL279" s="107"/>
      <c r="RKM279" s="107"/>
      <c r="RKN279" s="107"/>
      <c r="RKO279" s="107"/>
      <c r="RKP279" s="107"/>
      <c r="RKQ279" s="107"/>
      <c r="RKR279" s="107"/>
      <c r="RKS279" s="107"/>
      <c r="RKT279" s="107"/>
      <c r="RKU279" s="107"/>
      <c r="RKV279" s="107"/>
      <c r="RKW279" s="107"/>
      <c r="RKX279" s="107"/>
      <c r="RKY279" s="107"/>
      <c r="RKZ279" s="107"/>
      <c r="RLA279" s="107"/>
      <c r="RLB279" s="107"/>
      <c r="RLC279" s="107"/>
      <c r="RLD279" s="107"/>
      <c r="RLE279" s="107"/>
      <c r="RLF279" s="107"/>
      <c r="RLG279" s="107"/>
      <c r="RLH279" s="107"/>
      <c r="RLI279" s="107"/>
      <c r="RLJ279" s="107"/>
      <c r="RLK279" s="107"/>
      <c r="RLL279" s="107"/>
      <c r="RLM279" s="107"/>
      <c r="RLN279" s="107"/>
      <c r="RLO279" s="107"/>
      <c r="RLP279" s="107"/>
      <c r="RLQ279" s="107"/>
      <c r="RLR279" s="107"/>
      <c r="RLS279" s="107"/>
      <c r="RLT279" s="107"/>
      <c r="RLU279" s="107"/>
      <c r="RLV279" s="107"/>
      <c r="RLW279" s="107"/>
      <c r="RLX279" s="107"/>
      <c r="RLY279" s="107"/>
      <c r="RLZ279" s="107"/>
      <c r="RMA279" s="107"/>
      <c r="RMB279" s="107"/>
      <c r="RMC279" s="107"/>
      <c r="RMD279" s="107"/>
      <c r="RME279" s="107"/>
      <c r="RMF279" s="107"/>
      <c r="RMG279" s="107"/>
      <c r="RMH279" s="107"/>
      <c r="RMI279" s="107"/>
      <c r="RMJ279" s="107"/>
      <c r="RMK279" s="107"/>
      <c r="RML279" s="107"/>
      <c r="RMM279" s="107"/>
      <c r="RMN279" s="107"/>
      <c r="RMO279" s="107"/>
      <c r="RMP279" s="107"/>
      <c r="RMQ279" s="107"/>
      <c r="RMR279" s="107"/>
      <c r="RMS279" s="107"/>
      <c r="RMT279" s="107"/>
      <c r="RMU279" s="107"/>
      <c r="RMV279" s="107"/>
      <c r="RMW279" s="107"/>
      <c r="RMX279" s="107"/>
      <c r="RMY279" s="107"/>
      <c r="RMZ279" s="107"/>
      <c r="RNA279" s="107"/>
      <c r="RNB279" s="107"/>
      <c r="RNC279" s="107"/>
      <c r="RND279" s="107"/>
      <c r="RNE279" s="107"/>
      <c r="RNF279" s="107"/>
      <c r="RNG279" s="107"/>
      <c r="RNH279" s="107"/>
      <c r="RNI279" s="107"/>
      <c r="RNJ279" s="107"/>
      <c r="RNK279" s="107"/>
      <c r="RNL279" s="107"/>
      <c r="RNM279" s="107"/>
      <c r="RNN279" s="107"/>
      <c r="RNO279" s="107"/>
      <c r="RNP279" s="107"/>
      <c r="RNQ279" s="107"/>
      <c r="RNR279" s="107"/>
      <c r="RNS279" s="107"/>
      <c r="RNT279" s="107"/>
      <c r="RNU279" s="107"/>
      <c r="RNV279" s="107"/>
      <c r="RNW279" s="107"/>
      <c r="RNX279" s="107"/>
      <c r="RNY279" s="107"/>
      <c r="RNZ279" s="107"/>
      <c r="ROA279" s="107"/>
      <c r="ROB279" s="107"/>
      <c r="ROC279" s="107"/>
      <c r="ROD279" s="107"/>
      <c r="ROE279" s="107"/>
      <c r="ROF279" s="107"/>
      <c r="ROG279" s="107"/>
      <c r="ROH279" s="107"/>
      <c r="ROI279" s="107"/>
      <c r="ROJ279" s="107"/>
      <c r="ROK279" s="107"/>
      <c r="ROL279" s="107"/>
      <c r="ROM279" s="107"/>
      <c r="RON279" s="107"/>
      <c r="ROO279" s="107"/>
      <c r="ROP279" s="107"/>
      <c r="ROQ279" s="107"/>
      <c r="ROR279" s="107"/>
      <c r="ROS279" s="107"/>
      <c r="ROT279" s="107"/>
      <c r="ROU279" s="107"/>
      <c r="ROV279" s="107"/>
      <c r="ROW279" s="107"/>
      <c r="ROX279" s="107"/>
      <c r="ROY279" s="107"/>
      <c r="ROZ279" s="107"/>
      <c r="RPA279" s="107"/>
      <c r="RPB279" s="107"/>
      <c r="RPC279" s="107"/>
      <c r="RPD279" s="107"/>
      <c r="RPE279" s="107"/>
      <c r="RPF279" s="107"/>
      <c r="RPG279" s="107"/>
      <c r="RPH279" s="107"/>
      <c r="RPI279" s="107"/>
      <c r="RPJ279" s="107"/>
      <c r="RPK279" s="107"/>
      <c r="RPL279" s="107"/>
      <c r="RPM279" s="107"/>
      <c r="RPN279" s="107"/>
      <c r="RPO279" s="107"/>
      <c r="RPP279" s="107"/>
      <c r="RPQ279" s="107"/>
      <c r="RPR279" s="107"/>
      <c r="RPS279" s="107"/>
      <c r="RPT279" s="107"/>
      <c r="RPU279" s="107"/>
      <c r="RPV279" s="107"/>
      <c r="RPW279" s="107"/>
      <c r="RPX279" s="107"/>
      <c r="RPY279" s="107"/>
      <c r="RPZ279" s="107"/>
      <c r="RQA279" s="107"/>
      <c r="RQB279" s="107"/>
      <c r="RQC279" s="107"/>
      <c r="RQD279" s="107"/>
      <c r="RQE279" s="107"/>
      <c r="RQF279" s="107"/>
      <c r="RQG279" s="107"/>
      <c r="RQH279" s="107"/>
      <c r="RQI279" s="107"/>
      <c r="RQJ279" s="107"/>
      <c r="RQK279" s="107"/>
      <c r="RQL279" s="107"/>
      <c r="RQM279" s="107"/>
      <c r="RQN279" s="107"/>
      <c r="RQO279" s="107"/>
      <c r="RQP279" s="107"/>
      <c r="RQQ279" s="107"/>
      <c r="RQR279" s="107"/>
      <c r="RQS279" s="107"/>
      <c r="RQT279" s="107"/>
      <c r="RQU279" s="107"/>
      <c r="RQV279" s="107"/>
      <c r="RQW279" s="107"/>
      <c r="RQX279" s="107"/>
      <c r="RQY279" s="107"/>
      <c r="RQZ279" s="107"/>
      <c r="RRA279" s="107"/>
      <c r="RRB279" s="107"/>
      <c r="RRC279" s="107"/>
      <c r="RRD279" s="107"/>
      <c r="RRE279" s="107"/>
      <c r="RRF279" s="107"/>
      <c r="RRG279" s="107"/>
      <c r="RRH279" s="107"/>
      <c r="RRI279" s="107"/>
      <c r="RRJ279" s="107"/>
      <c r="RRK279" s="107"/>
      <c r="RRL279" s="107"/>
      <c r="RRM279" s="107"/>
      <c r="RRN279" s="107"/>
      <c r="RRO279" s="107"/>
      <c r="RRP279" s="107"/>
      <c r="RRQ279" s="107"/>
      <c r="RRR279" s="107"/>
      <c r="RRS279" s="107"/>
      <c r="RRT279" s="107"/>
      <c r="RRU279" s="107"/>
      <c r="RRV279" s="107"/>
      <c r="RRW279" s="107"/>
      <c r="RRX279" s="107"/>
      <c r="RRY279" s="107"/>
      <c r="RRZ279" s="107"/>
      <c r="RSA279" s="107"/>
      <c r="RSB279" s="107"/>
      <c r="RSC279" s="107"/>
      <c r="RSD279" s="107"/>
      <c r="RSE279" s="107"/>
      <c r="RSF279" s="107"/>
      <c r="RSG279" s="107"/>
      <c r="RSH279" s="107"/>
      <c r="RSI279" s="107"/>
      <c r="RSJ279" s="107"/>
      <c r="RSK279" s="107"/>
      <c r="RSL279" s="107"/>
      <c r="RSM279" s="107"/>
      <c r="RSN279" s="107"/>
      <c r="RSO279" s="107"/>
      <c r="RSP279" s="107"/>
      <c r="RSQ279" s="107"/>
      <c r="RSR279" s="107"/>
      <c r="RSS279" s="107"/>
      <c r="RST279" s="107"/>
      <c r="RSU279" s="107"/>
      <c r="RSV279" s="107"/>
      <c r="RSW279" s="107"/>
      <c r="RSX279" s="107"/>
      <c r="RSY279" s="107"/>
      <c r="RSZ279" s="107"/>
      <c r="RTA279" s="107"/>
      <c r="RTB279" s="107"/>
      <c r="RTC279" s="107"/>
      <c r="RTD279" s="107"/>
      <c r="RTE279" s="107"/>
      <c r="RTF279" s="107"/>
      <c r="RTG279" s="107"/>
      <c r="RTH279" s="107"/>
      <c r="RTI279" s="107"/>
      <c r="RTJ279" s="107"/>
      <c r="RTK279" s="107"/>
      <c r="RTL279" s="107"/>
      <c r="RTM279" s="107"/>
      <c r="RTN279" s="107"/>
      <c r="RTO279" s="107"/>
      <c r="RTP279" s="107"/>
      <c r="RTQ279" s="107"/>
      <c r="RTR279" s="107"/>
      <c r="RTS279" s="107"/>
      <c r="RTT279" s="107"/>
      <c r="RTU279" s="107"/>
      <c r="RTV279" s="107"/>
      <c r="RTW279" s="107"/>
      <c r="RTX279" s="107"/>
      <c r="RTY279" s="107"/>
      <c r="RTZ279" s="107"/>
      <c r="RUA279" s="107"/>
      <c r="RUB279" s="107"/>
      <c r="RUC279" s="107"/>
      <c r="RUD279" s="107"/>
      <c r="RUE279" s="107"/>
      <c r="RUF279" s="107"/>
      <c r="RUG279" s="107"/>
      <c r="RUH279" s="107"/>
      <c r="RUI279" s="107"/>
      <c r="RUJ279" s="107"/>
      <c r="RUK279" s="107"/>
      <c r="RUL279" s="107"/>
      <c r="RUM279" s="107"/>
      <c r="RUN279" s="107"/>
      <c r="RUO279" s="107"/>
      <c r="RUP279" s="107"/>
      <c r="RUQ279" s="107"/>
      <c r="RUR279" s="107"/>
      <c r="RUS279" s="107"/>
      <c r="RUT279" s="107"/>
      <c r="RUU279" s="107"/>
      <c r="RUV279" s="107"/>
      <c r="RUW279" s="107"/>
      <c r="RUX279" s="107"/>
      <c r="RUY279" s="107"/>
      <c r="RUZ279" s="107"/>
      <c r="RVA279" s="107"/>
      <c r="RVB279" s="107"/>
      <c r="RVC279" s="107"/>
      <c r="RVD279" s="107"/>
      <c r="RVE279" s="107"/>
      <c r="RVF279" s="107"/>
      <c r="RVG279" s="107"/>
      <c r="RVH279" s="107"/>
      <c r="RVI279" s="107"/>
      <c r="RVJ279" s="107"/>
      <c r="RVK279" s="107"/>
      <c r="RVL279" s="107"/>
      <c r="RVM279" s="107"/>
      <c r="RVN279" s="107"/>
      <c r="RVO279" s="107"/>
      <c r="RVP279" s="107"/>
      <c r="RVQ279" s="107"/>
      <c r="RVR279" s="107"/>
      <c r="RVS279" s="107"/>
      <c r="RVT279" s="107"/>
      <c r="RVU279" s="107"/>
      <c r="RVV279" s="107"/>
      <c r="RVW279" s="107"/>
      <c r="RVX279" s="107"/>
      <c r="RVY279" s="107"/>
      <c r="RVZ279" s="107"/>
      <c r="RWA279" s="107"/>
      <c r="RWB279" s="107"/>
      <c r="RWC279" s="107"/>
      <c r="RWD279" s="107"/>
      <c r="RWE279" s="107"/>
      <c r="RWF279" s="107"/>
      <c r="RWG279" s="107"/>
      <c r="RWH279" s="107"/>
      <c r="RWI279" s="107"/>
      <c r="RWJ279" s="107"/>
      <c r="RWK279" s="107"/>
      <c r="RWL279" s="107"/>
      <c r="RWM279" s="107"/>
      <c r="RWN279" s="107"/>
      <c r="RWO279" s="107"/>
      <c r="RWP279" s="107"/>
      <c r="RWQ279" s="107"/>
      <c r="RWR279" s="107"/>
      <c r="RWS279" s="107"/>
      <c r="RWT279" s="107"/>
      <c r="RWU279" s="107"/>
      <c r="RWV279" s="107"/>
      <c r="RWW279" s="107"/>
      <c r="RWX279" s="107"/>
      <c r="RWY279" s="107"/>
      <c r="RWZ279" s="107"/>
      <c r="RXA279" s="107"/>
      <c r="RXB279" s="107"/>
      <c r="RXC279" s="107"/>
      <c r="RXD279" s="107"/>
      <c r="RXE279" s="107"/>
      <c r="RXF279" s="107"/>
      <c r="RXG279" s="107"/>
      <c r="RXH279" s="107"/>
      <c r="RXI279" s="107"/>
      <c r="RXJ279" s="107"/>
      <c r="RXK279" s="107"/>
      <c r="RXL279" s="107"/>
      <c r="RXM279" s="107"/>
      <c r="RXN279" s="107"/>
      <c r="RXO279" s="107"/>
      <c r="RXP279" s="107"/>
      <c r="RXQ279" s="107"/>
      <c r="RXR279" s="107"/>
      <c r="RXS279" s="107"/>
      <c r="RXT279" s="107"/>
      <c r="RXU279" s="107"/>
      <c r="RXV279" s="107"/>
      <c r="RXW279" s="107"/>
      <c r="RXX279" s="107"/>
      <c r="RXY279" s="107"/>
      <c r="RXZ279" s="107"/>
      <c r="RYA279" s="107"/>
      <c r="RYB279" s="107"/>
      <c r="RYC279" s="107"/>
      <c r="RYD279" s="107"/>
      <c r="RYE279" s="107"/>
      <c r="RYF279" s="107"/>
      <c r="RYG279" s="107"/>
      <c r="RYH279" s="107"/>
      <c r="RYI279" s="107"/>
      <c r="RYJ279" s="107"/>
      <c r="RYK279" s="107"/>
      <c r="RYL279" s="107"/>
      <c r="RYM279" s="107"/>
      <c r="RYN279" s="107"/>
      <c r="RYO279" s="107"/>
      <c r="RYP279" s="107"/>
      <c r="RYQ279" s="107"/>
      <c r="RYR279" s="107"/>
      <c r="RYS279" s="107"/>
      <c r="RYT279" s="107"/>
      <c r="RYU279" s="107"/>
      <c r="RYV279" s="107"/>
      <c r="RYW279" s="107"/>
      <c r="RYX279" s="107"/>
      <c r="RYY279" s="107"/>
      <c r="RYZ279" s="107"/>
      <c r="RZA279" s="107"/>
      <c r="RZB279" s="107"/>
      <c r="RZC279" s="107"/>
      <c r="RZD279" s="107"/>
      <c r="RZE279" s="107"/>
      <c r="RZF279" s="107"/>
      <c r="RZG279" s="107"/>
      <c r="RZH279" s="107"/>
      <c r="RZI279" s="107"/>
      <c r="RZJ279" s="107"/>
      <c r="RZK279" s="107"/>
      <c r="RZL279" s="107"/>
      <c r="RZM279" s="107"/>
      <c r="RZN279" s="107"/>
      <c r="RZO279" s="107"/>
      <c r="RZP279" s="107"/>
      <c r="RZQ279" s="107"/>
      <c r="RZR279" s="107"/>
      <c r="RZS279" s="107"/>
      <c r="RZT279" s="107"/>
      <c r="RZU279" s="107"/>
      <c r="RZV279" s="107"/>
      <c r="RZW279" s="107"/>
      <c r="RZX279" s="107"/>
      <c r="RZY279" s="107"/>
      <c r="RZZ279" s="107"/>
      <c r="SAA279" s="107"/>
      <c r="SAB279" s="107"/>
      <c r="SAC279" s="107"/>
      <c r="SAD279" s="107"/>
      <c r="SAE279" s="107"/>
      <c r="SAF279" s="107"/>
      <c r="SAG279" s="107"/>
      <c r="SAH279" s="107"/>
      <c r="SAI279" s="107"/>
      <c r="SAJ279" s="107"/>
      <c r="SAK279" s="107"/>
      <c r="SAL279" s="107"/>
      <c r="SAM279" s="107"/>
      <c r="SAN279" s="107"/>
      <c r="SAO279" s="107"/>
      <c r="SAP279" s="107"/>
      <c r="SAQ279" s="107"/>
      <c r="SAR279" s="107"/>
      <c r="SAS279" s="107"/>
      <c r="SAT279" s="107"/>
      <c r="SAU279" s="107"/>
      <c r="SAV279" s="107"/>
      <c r="SAW279" s="107"/>
      <c r="SAX279" s="107"/>
      <c r="SAY279" s="107"/>
      <c r="SAZ279" s="107"/>
      <c r="SBA279" s="107"/>
      <c r="SBB279" s="107"/>
      <c r="SBC279" s="107"/>
      <c r="SBD279" s="107"/>
      <c r="SBE279" s="107"/>
      <c r="SBF279" s="107"/>
      <c r="SBG279" s="107"/>
      <c r="SBH279" s="107"/>
      <c r="SBI279" s="107"/>
      <c r="SBJ279" s="107"/>
      <c r="SBK279" s="107"/>
      <c r="SBL279" s="107"/>
      <c r="SBM279" s="107"/>
      <c r="SBN279" s="107"/>
      <c r="SBO279" s="107"/>
      <c r="SBP279" s="107"/>
      <c r="SBQ279" s="107"/>
      <c r="SBR279" s="107"/>
      <c r="SBS279" s="107"/>
      <c r="SBT279" s="107"/>
      <c r="SBU279" s="107"/>
      <c r="SBV279" s="107"/>
      <c r="SBW279" s="107"/>
      <c r="SBX279" s="107"/>
      <c r="SBY279" s="107"/>
      <c r="SBZ279" s="107"/>
      <c r="SCA279" s="107"/>
      <c r="SCB279" s="107"/>
      <c r="SCC279" s="107"/>
      <c r="SCD279" s="107"/>
      <c r="SCE279" s="107"/>
      <c r="SCF279" s="107"/>
      <c r="SCG279" s="107"/>
      <c r="SCH279" s="107"/>
      <c r="SCI279" s="107"/>
      <c r="SCJ279" s="107"/>
      <c r="SCK279" s="107"/>
      <c r="SCL279" s="107"/>
      <c r="SCM279" s="107"/>
      <c r="SCN279" s="107"/>
      <c r="SCO279" s="107"/>
      <c r="SCP279" s="107"/>
      <c r="SCQ279" s="107"/>
      <c r="SCR279" s="107"/>
      <c r="SCS279" s="107"/>
      <c r="SCT279" s="107"/>
      <c r="SCU279" s="107"/>
      <c r="SCV279" s="107"/>
      <c r="SCW279" s="107"/>
      <c r="SCX279" s="107"/>
      <c r="SCY279" s="107"/>
      <c r="SCZ279" s="107"/>
      <c r="SDA279" s="107"/>
      <c r="SDB279" s="107"/>
      <c r="SDC279" s="107"/>
      <c r="SDD279" s="107"/>
      <c r="SDE279" s="107"/>
      <c r="SDF279" s="107"/>
      <c r="SDG279" s="107"/>
      <c r="SDH279" s="107"/>
      <c r="SDI279" s="107"/>
      <c r="SDJ279" s="107"/>
      <c r="SDK279" s="107"/>
      <c r="SDL279" s="107"/>
      <c r="SDM279" s="107"/>
      <c r="SDN279" s="107"/>
      <c r="SDO279" s="107"/>
      <c r="SDP279" s="107"/>
      <c r="SDQ279" s="107"/>
      <c r="SDR279" s="107"/>
      <c r="SDS279" s="107"/>
      <c r="SDT279" s="107"/>
      <c r="SDU279" s="107"/>
      <c r="SDV279" s="107"/>
      <c r="SDW279" s="107"/>
      <c r="SDX279" s="107"/>
      <c r="SDY279" s="107"/>
      <c r="SDZ279" s="107"/>
      <c r="SEA279" s="107"/>
      <c r="SEB279" s="107"/>
      <c r="SEC279" s="107"/>
      <c r="SED279" s="107"/>
      <c r="SEE279" s="107"/>
      <c r="SEF279" s="107"/>
      <c r="SEG279" s="107"/>
      <c r="SEH279" s="107"/>
      <c r="SEI279" s="107"/>
      <c r="SEJ279" s="107"/>
      <c r="SEK279" s="107"/>
      <c r="SEL279" s="107"/>
      <c r="SEM279" s="107"/>
      <c r="SEN279" s="107"/>
      <c r="SEO279" s="107"/>
      <c r="SEP279" s="107"/>
      <c r="SEQ279" s="107"/>
      <c r="SER279" s="107"/>
      <c r="SES279" s="107"/>
      <c r="SET279" s="107"/>
      <c r="SEU279" s="107"/>
      <c r="SEV279" s="107"/>
      <c r="SEW279" s="107"/>
      <c r="SEX279" s="107"/>
      <c r="SEY279" s="107"/>
      <c r="SEZ279" s="107"/>
      <c r="SFA279" s="107"/>
      <c r="SFB279" s="107"/>
      <c r="SFC279" s="107"/>
      <c r="SFD279" s="107"/>
      <c r="SFE279" s="107"/>
      <c r="SFF279" s="107"/>
      <c r="SFG279" s="107"/>
      <c r="SFH279" s="107"/>
      <c r="SFI279" s="107"/>
      <c r="SFJ279" s="107"/>
      <c r="SFK279" s="107"/>
      <c r="SFL279" s="107"/>
      <c r="SFM279" s="107"/>
      <c r="SFN279" s="107"/>
      <c r="SFO279" s="107"/>
      <c r="SFP279" s="107"/>
      <c r="SFQ279" s="107"/>
      <c r="SFR279" s="107"/>
      <c r="SFS279" s="107"/>
      <c r="SFT279" s="107"/>
      <c r="SFU279" s="107"/>
      <c r="SFV279" s="107"/>
      <c r="SFW279" s="107"/>
      <c r="SFX279" s="107"/>
      <c r="SFY279" s="107"/>
      <c r="SFZ279" s="107"/>
      <c r="SGA279" s="107"/>
      <c r="SGB279" s="107"/>
      <c r="SGC279" s="107"/>
      <c r="SGD279" s="107"/>
      <c r="SGE279" s="107"/>
      <c r="SGF279" s="107"/>
      <c r="SGG279" s="107"/>
      <c r="SGH279" s="107"/>
      <c r="SGI279" s="107"/>
      <c r="SGJ279" s="107"/>
      <c r="SGK279" s="107"/>
      <c r="SGL279" s="107"/>
      <c r="SGM279" s="107"/>
      <c r="SGN279" s="107"/>
      <c r="SGO279" s="107"/>
      <c r="SGP279" s="107"/>
      <c r="SGQ279" s="107"/>
      <c r="SGR279" s="107"/>
      <c r="SGS279" s="107"/>
      <c r="SGT279" s="107"/>
      <c r="SGU279" s="107"/>
      <c r="SGV279" s="107"/>
      <c r="SGW279" s="107"/>
      <c r="SGX279" s="107"/>
      <c r="SGY279" s="107"/>
      <c r="SGZ279" s="107"/>
      <c r="SHA279" s="107"/>
      <c r="SHB279" s="107"/>
      <c r="SHC279" s="107"/>
      <c r="SHD279" s="107"/>
      <c r="SHE279" s="107"/>
      <c r="SHF279" s="107"/>
      <c r="SHG279" s="107"/>
      <c r="SHH279" s="107"/>
      <c r="SHI279" s="107"/>
      <c r="SHJ279" s="107"/>
      <c r="SHK279" s="107"/>
      <c r="SHL279" s="107"/>
      <c r="SHM279" s="107"/>
      <c r="SHN279" s="107"/>
      <c r="SHO279" s="107"/>
      <c r="SHP279" s="107"/>
      <c r="SHQ279" s="107"/>
      <c r="SHR279" s="107"/>
      <c r="SHS279" s="107"/>
      <c r="SHT279" s="107"/>
      <c r="SHU279" s="107"/>
      <c r="SHV279" s="107"/>
      <c r="SHW279" s="107"/>
      <c r="SHX279" s="107"/>
      <c r="SHY279" s="107"/>
      <c r="SHZ279" s="107"/>
      <c r="SIA279" s="107"/>
      <c r="SIB279" s="107"/>
      <c r="SIC279" s="107"/>
      <c r="SID279" s="107"/>
      <c r="SIE279" s="107"/>
      <c r="SIF279" s="107"/>
      <c r="SIG279" s="107"/>
      <c r="SIH279" s="107"/>
      <c r="SII279" s="107"/>
      <c r="SIJ279" s="107"/>
      <c r="SIK279" s="107"/>
      <c r="SIL279" s="107"/>
      <c r="SIM279" s="107"/>
      <c r="SIN279" s="107"/>
      <c r="SIO279" s="107"/>
      <c r="SIP279" s="107"/>
      <c r="SIQ279" s="107"/>
      <c r="SIR279" s="107"/>
      <c r="SIS279" s="107"/>
      <c r="SIT279" s="107"/>
      <c r="SIU279" s="107"/>
      <c r="SIV279" s="107"/>
      <c r="SIW279" s="107"/>
      <c r="SIX279" s="107"/>
      <c r="SIY279" s="107"/>
      <c r="SIZ279" s="107"/>
      <c r="SJA279" s="107"/>
      <c r="SJB279" s="107"/>
      <c r="SJC279" s="107"/>
      <c r="SJD279" s="107"/>
      <c r="SJE279" s="107"/>
      <c r="SJF279" s="107"/>
      <c r="SJG279" s="107"/>
      <c r="SJH279" s="107"/>
      <c r="SJI279" s="107"/>
      <c r="SJJ279" s="107"/>
      <c r="SJK279" s="107"/>
      <c r="SJL279" s="107"/>
      <c r="SJM279" s="107"/>
      <c r="SJN279" s="107"/>
      <c r="SJO279" s="107"/>
      <c r="SJP279" s="107"/>
      <c r="SJQ279" s="107"/>
      <c r="SJR279" s="107"/>
      <c r="SJS279" s="107"/>
      <c r="SJT279" s="107"/>
      <c r="SJU279" s="107"/>
      <c r="SJV279" s="107"/>
      <c r="SJW279" s="107"/>
      <c r="SJX279" s="107"/>
      <c r="SJY279" s="107"/>
      <c r="SJZ279" s="107"/>
      <c r="SKA279" s="107"/>
      <c r="SKB279" s="107"/>
      <c r="SKC279" s="107"/>
      <c r="SKD279" s="107"/>
      <c r="SKE279" s="107"/>
      <c r="SKF279" s="107"/>
      <c r="SKG279" s="107"/>
      <c r="SKH279" s="107"/>
      <c r="SKI279" s="107"/>
      <c r="SKJ279" s="107"/>
      <c r="SKK279" s="107"/>
      <c r="SKL279" s="107"/>
      <c r="SKM279" s="107"/>
      <c r="SKN279" s="107"/>
      <c r="SKO279" s="107"/>
      <c r="SKP279" s="107"/>
      <c r="SKQ279" s="107"/>
      <c r="SKR279" s="107"/>
      <c r="SKS279" s="107"/>
      <c r="SKT279" s="107"/>
      <c r="SKU279" s="107"/>
      <c r="SKV279" s="107"/>
      <c r="SKW279" s="107"/>
      <c r="SKX279" s="107"/>
      <c r="SKY279" s="107"/>
      <c r="SKZ279" s="107"/>
      <c r="SLA279" s="107"/>
      <c r="SLB279" s="107"/>
      <c r="SLC279" s="107"/>
      <c r="SLD279" s="107"/>
      <c r="SLE279" s="107"/>
      <c r="SLF279" s="107"/>
      <c r="SLG279" s="107"/>
      <c r="SLH279" s="107"/>
      <c r="SLI279" s="107"/>
      <c r="SLJ279" s="107"/>
      <c r="SLK279" s="107"/>
      <c r="SLL279" s="107"/>
      <c r="SLM279" s="107"/>
      <c r="SLN279" s="107"/>
      <c r="SLO279" s="107"/>
      <c r="SLP279" s="107"/>
      <c r="SLQ279" s="107"/>
      <c r="SLR279" s="107"/>
      <c r="SLS279" s="107"/>
      <c r="SLT279" s="107"/>
      <c r="SLU279" s="107"/>
      <c r="SLV279" s="107"/>
      <c r="SLW279" s="107"/>
      <c r="SLX279" s="107"/>
      <c r="SLY279" s="107"/>
      <c r="SLZ279" s="107"/>
      <c r="SMA279" s="107"/>
      <c r="SMB279" s="107"/>
      <c r="SMC279" s="107"/>
      <c r="SMD279" s="107"/>
      <c r="SME279" s="107"/>
      <c r="SMF279" s="107"/>
      <c r="SMG279" s="107"/>
      <c r="SMH279" s="107"/>
      <c r="SMI279" s="107"/>
      <c r="SMJ279" s="107"/>
      <c r="SMK279" s="107"/>
      <c r="SML279" s="107"/>
      <c r="SMM279" s="107"/>
      <c r="SMN279" s="107"/>
      <c r="SMO279" s="107"/>
      <c r="SMP279" s="107"/>
      <c r="SMQ279" s="107"/>
      <c r="SMR279" s="107"/>
      <c r="SMS279" s="107"/>
      <c r="SMT279" s="107"/>
      <c r="SMU279" s="107"/>
      <c r="SMV279" s="107"/>
      <c r="SMW279" s="107"/>
      <c r="SMX279" s="107"/>
      <c r="SMY279" s="107"/>
      <c r="SMZ279" s="107"/>
      <c r="SNA279" s="107"/>
      <c r="SNB279" s="107"/>
      <c r="SNC279" s="107"/>
      <c r="SND279" s="107"/>
      <c r="SNE279" s="107"/>
      <c r="SNF279" s="107"/>
      <c r="SNG279" s="107"/>
      <c r="SNH279" s="107"/>
      <c r="SNI279" s="107"/>
      <c r="SNJ279" s="107"/>
      <c r="SNK279" s="107"/>
      <c r="SNL279" s="107"/>
      <c r="SNM279" s="107"/>
      <c r="SNN279" s="107"/>
      <c r="SNO279" s="107"/>
      <c r="SNP279" s="107"/>
      <c r="SNQ279" s="107"/>
      <c r="SNR279" s="107"/>
      <c r="SNS279" s="107"/>
      <c r="SNT279" s="107"/>
      <c r="SNU279" s="107"/>
      <c r="SNV279" s="107"/>
      <c r="SNW279" s="107"/>
      <c r="SNX279" s="107"/>
      <c r="SNY279" s="107"/>
      <c r="SNZ279" s="107"/>
      <c r="SOA279" s="107"/>
      <c r="SOB279" s="107"/>
      <c r="SOC279" s="107"/>
      <c r="SOD279" s="107"/>
      <c r="SOE279" s="107"/>
      <c r="SOF279" s="107"/>
      <c r="SOG279" s="107"/>
      <c r="SOH279" s="107"/>
      <c r="SOI279" s="107"/>
      <c r="SOJ279" s="107"/>
      <c r="SOK279" s="107"/>
      <c r="SOL279" s="107"/>
      <c r="SOM279" s="107"/>
      <c r="SON279" s="107"/>
      <c r="SOO279" s="107"/>
      <c r="SOP279" s="107"/>
      <c r="SOQ279" s="107"/>
      <c r="SOR279" s="107"/>
      <c r="SOS279" s="107"/>
      <c r="SOT279" s="107"/>
      <c r="SOU279" s="107"/>
      <c r="SOV279" s="107"/>
      <c r="SOW279" s="107"/>
      <c r="SOX279" s="107"/>
      <c r="SOY279" s="107"/>
      <c r="SOZ279" s="107"/>
      <c r="SPA279" s="107"/>
      <c r="SPB279" s="107"/>
      <c r="SPC279" s="107"/>
      <c r="SPD279" s="107"/>
      <c r="SPE279" s="107"/>
      <c r="SPF279" s="107"/>
      <c r="SPG279" s="107"/>
      <c r="SPH279" s="107"/>
      <c r="SPI279" s="107"/>
      <c r="SPJ279" s="107"/>
      <c r="SPK279" s="107"/>
      <c r="SPL279" s="107"/>
      <c r="SPM279" s="107"/>
      <c r="SPN279" s="107"/>
      <c r="SPO279" s="107"/>
      <c r="SPP279" s="107"/>
      <c r="SPQ279" s="107"/>
      <c r="SPR279" s="107"/>
      <c r="SPS279" s="107"/>
      <c r="SPT279" s="107"/>
      <c r="SPU279" s="107"/>
      <c r="SPV279" s="107"/>
      <c r="SPW279" s="107"/>
      <c r="SPX279" s="107"/>
      <c r="SPY279" s="107"/>
      <c r="SPZ279" s="107"/>
      <c r="SQA279" s="107"/>
      <c r="SQB279" s="107"/>
      <c r="SQC279" s="107"/>
      <c r="SQD279" s="107"/>
      <c r="SQE279" s="107"/>
      <c r="SQF279" s="107"/>
      <c r="SQG279" s="107"/>
      <c r="SQH279" s="107"/>
      <c r="SQI279" s="107"/>
      <c r="SQJ279" s="107"/>
      <c r="SQK279" s="107"/>
      <c r="SQL279" s="107"/>
      <c r="SQM279" s="107"/>
      <c r="SQN279" s="107"/>
      <c r="SQO279" s="107"/>
      <c r="SQP279" s="107"/>
      <c r="SQQ279" s="107"/>
      <c r="SQR279" s="107"/>
      <c r="SQS279" s="107"/>
      <c r="SQT279" s="107"/>
      <c r="SQU279" s="107"/>
      <c r="SQV279" s="107"/>
      <c r="SQW279" s="107"/>
      <c r="SQX279" s="107"/>
      <c r="SQY279" s="107"/>
      <c r="SQZ279" s="107"/>
      <c r="SRA279" s="107"/>
      <c r="SRB279" s="107"/>
      <c r="SRC279" s="107"/>
      <c r="SRD279" s="107"/>
      <c r="SRE279" s="107"/>
      <c r="SRF279" s="107"/>
      <c r="SRG279" s="107"/>
      <c r="SRH279" s="107"/>
      <c r="SRI279" s="107"/>
      <c r="SRJ279" s="107"/>
      <c r="SRK279" s="107"/>
      <c r="SRL279" s="107"/>
      <c r="SRM279" s="107"/>
      <c r="SRN279" s="107"/>
      <c r="SRO279" s="107"/>
      <c r="SRP279" s="107"/>
      <c r="SRQ279" s="107"/>
      <c r="SRR279" s="107"/>
      <c r="SRS279" s="107"/>
      <c r="SRT279" s="107"/>
      <c r="SRU279" s="107"/>
      <c r="SRV279" s="107"/>
      <c r="SRW279" s="107"/>
      <c r="SRX279" s="107"/>
      <c r="SRY279" s="107"/>
      <c r="SRZ279" s="107"/>
      <c r="SSA279" s="107"/>
      <c r="SSB279" s="107"/>
      <c r="SSC279" s="107"/>
      <c r="SSD279" s="107"/>
      <c r="SSE279" s="107"/>
      <c r="SSF279" s="107"/>
      <c r="SSG279" s="107"/>
      <c r="SSH279" s="107"/>
      <c r="SSI279" s="107"/>
      <c r="SSJ279" s="107"/>
      <c r="SSK279" s="107"/>
      <c r="SSL279" s="107"/>
      <c r="SSM279" s="107"/>
      <c r="SSN279" s="107"/>
      <c r="SSO279" s="107"/>
      <c r="SSP279" s="107"/>
      <c r="SSQ279" s="107"/>
      <c r="SSR279" s="107"/>
      <c r="SSS279" s="107"/>
      <c r="SST279" s="107"/>
      <c r="SSU279" s="107"/>
      <c r="SSV279" s="107"/>
      <c r="SSW279" s="107"/>
      <c r="SSX279" s="107"/>
      <c r="SSY279" s="107"/>
      <c r="SSZ279" s="107"/>
      <c r="STA279" s="107"/>
      <c r="STB279" s="107"/>
      <c r="STC279" s="107"/>
      <c r="STD279" s="107"/>
      <c r="STE279" s="107"/>
      <c r="STF279" s="107"/>
      <c r="STG279" s="107"/>
      <c r="STH279" s="107"/>
      <c r="STI279" s="107"/>
      <c r="STJ279" s="107"/>
      <c r="STK279" s="107"/>
      <c r="STL279" s="107"/>
      <c r="STM279" s="107"/>
      <c r="STN279" s="107"/>
      <c r="STO279" s="107"/>
      <c r="STP279" s="107"/>
      <c r="STQ279" s="107"/>
      <c r="STR279" s="107"/>
      <c r="STS279" s="107"/>
      <c r="STT279" s="107"/>
      <c r="STU279" s="107"/>
      <c r="STV279" s="107"/>
      <c r="STW279" s="107"/>
      <c r="STX279" s="107"/>
      <c r="STY279" s="107"/>
      <c r="STZ279" s="107"/>
      <c r="SUA279" s="107"/>
      <c r="SUB279" s="107"/>
      <c r="SUC279" s="107"/>
      <c r="SUD279" s="107"/>
      <c r="SUE279" s="107"/>
      <c r="SUF279" s="107"/>
      <c r="SUG279" s="107"/>
      <c r="SUH279" s="107"/>
      <c r="SUI279" s="107"/>
      <c r="SUJ279" s="107"/>
      <c r="SUK279" s="107"/>
      <c r="SUL279" s="107"/>
      <c r="SUM279" s="107"/>
      <c r="SUN279" s="107"/>
      <c r="SUO279" s="107"/>
      <c r="SUP279" s="107"/>
      <c r="SUQ279" s="107"/>
      <c r="SUR279" s="107"/>
      <c r="SUS279" s="107"/>
      <c r="SUT279" s="107"/>
      <c r="SUU279" s="107"/>
      <c r="SUV279" s="107"/>
      <c r="SUW279" s="107"/>
      <c r="SUX279" s="107"/>
      <c r="SUY279" s="107"/>
      <c r="SUZ279" s="107"/>
      <c r="SVA279" s="107"/>
      <c r="SVB279" s="107"/>
      <c r="SVC279" s="107"/>
      <c r="SVD279" s="107"/>
      <c r="SVE279" s="107"/>
      <c r="SVF279" s="107"/>
      <c r="SVG279" s="107"/>
      <c r="SVH279" s="107"/>
      <c r="SVI279" s="107"/>
      <c r="SVJ279" s="107"/>
      <c r="SVK279" s="107"/>
      <c r="SVL279" s="107"/>
      <c r="SVM279" s="107"/>
      <c r="SVN279" s="107"/>
      <c r="SVO279" s="107"/>
      <c r="SVP279" s="107"/>
      <c r="SVQ279" s="107"/>
      <c r="SVR279" s="107"/>
      <c r="SVS279" s="107"/>
      <c r="SVT279" s="107"/>
      <c r="SVU279" s="107"/>
      <c r="SVV279" s="107"/>
      <c r="SVW279" s="107"/>
      <c r="SVX279" s="107"/>
      <c r="SVY279" s="107"/>
      <c r="SVZ279" s="107"/>
      <c r="SWA279" s="107"/>
      <c r="SWB279" s="107"/>
      <c r="SWC279" s="107"/>
      <c r="SWD279" s="107"/>
      <c r="SWE279" s="107"/>
      <c r="SWF279" s="107"/>
      <c r="SWG279" s="107"/>
      <c r="SWH279" s="107"/>
      <c r="SWI279" s="107"/>
      <c r="SWJ279" s="107"/>
      <c r="SWK279" s="107"/>
      <c r="SWL279" s="107"/>
      <c r="SWM279" s="107"/>
      <c r="SWN279" s="107"/>
      <c r="SWO279" s="107"/>
      <c r="SWP279" s="107"/>
      <c r="SWQ279" s="107"/>
      <c r="SWR279" s="107"/>
      <c r="SWS279" s="107"/>
      <c r="SWT279" s="107"/>
      <c r="SWU279" s="107"/>
      <c r="SWV279" s="107"/>
      <c r="SWW279" s="107"/>
      <c r="SWX279" s="107"/>
      <c r="SWY279" s="107"/>
      <c r="SWZ279" s="107"/>
      <c r="SXA279" s="107"/>
      <c r="SXB279" s="107"/>
      <c r="SXC279" s="107"/>
      <c r="SXD279" s="107"/>
      <c r="SXE279" s="107"/>
      <c r="SXF279" s="107"/>
      <c r="SXG279" s="107"/>
      <c r="SXH279" s="107"/>
      <c r="SXI279" s="107"/>
      <c r="SXJ279" s="107"/>
      <c r="SXK279" s="107"/>
      <c r="SXL279" s="107"/>
      <c r="SXM279" s="107"/>
      <c r="SXN279" s="107"/>
      <c r="SXO279" s="107"/>
      <c r="SXP279" s="107"/>
      <c r="SXQ279" s="107"/>
      <c r="SXR279" s="107"/>
      <c r="SXS279" s="107"/>
      <c r="SXT279" s="107"/>
      <c r="SXU279" s="107"/>
      <c r="SXV279" s="107"/>
      <c r="SXW279" s="107"/>
      <c r="SXX279" s="107"/>
      <c r="SXY279" s="107"/>
      <c r="SXZ279" s="107"/>
      <c r="SYA279" s="107"/>
      <c r="SYB279" s="107"/>
      <c r="SYC279" s="107"/>
      <c r="SYD279" s="107"/>
      <c r="SYE279" s="107"/>
      <c r="SYF279" s="107"/>
      <c r="SYG279" s="107"/>
      <c r="SYH279" s="107"/>
      <c r="SYI279" s="107"/>
      <c r="SYJ279" s="107"/>
      <c r="SYK279" s="107"/>
      <c r="SYL279" s="107"/>
      <c r="SYM279" s="107"/>
      <c r="SYN279" s="107"/>
      <c r="SYO279" s="107"/>
      <c r="SYP279" s="107"/>
      <c r="SYQ279" s="107"/>
      <c r="SYR279" s="107"/>
      <c r="SYS279" s="107"/>
      <c r="SYT279" s="107"/>
      <c r="SYU279" s="107"/>
      <c r="SYV279" s="107"/>
      <c r="SYW279" s="107"/>
      <c r="SYX279" s="107"/>
      <c r="SYY279" s="107"/>
      <c r="SYZ279" s="107"/>
      <c r="SZA279" s="107"/>
      <c r="SZB279" s="107"/>
      <c r="SZC279" s="107"/>
      <c r="SZD279" s="107"/>
      <c r="SZE279" s="107"/>
      <c r="SZF279" s="107"/>
      <c r="SZG279" s="107"/>
      <c r="SZH279" s="107"/>
      <c r="SZI279" s="107"/>
      <c r="SZJ279" s="107"/>
      <c r="SZK279" s="107"/>
      <c r="SZL279" s="107"/>
      <c r="SZM279" s="107"/>
      <c r="SZN279" s="107"/>
      <c r="SZO279" s="107"/>
      <c r="SZP279" s="107"/>
      <c r="SZQ279" s="107"/>
      <c r="SZR279" s="107"/>
      <c r="SZS279" s="107"/>
      <c r="SZT279" s="107"/>
      <c r="SZU279" s="107"/>
      <c r="SZV279" s="107"/>
      <c r="SZW279" s="107"/>
      <c r="SZX279" s="107"/>
      <c r="SZY279" s="107"/>
      <c r="SZZ279" s="107"/>
      <c r="TAA279" s="107"/>
      <c r="TAB279" s="107"/>
      <c r="TAC279" s="107"/>
      <c r="TAD279" s="107"/>
      <c r="TAE279" s="107"/>
      <c r="TAF279" s="107"/>
      <c r="TAG279" s="107"/>
      <c r="TAH279" s="107"/>
      <c r="TAI279" s="107"/>
      <c r="TAJ279" s="107"/>
      <c r="TAK279" s="107"/>
      <c r="TAL279" s="107"/>
      <c r="TAM279" s="107"/>
      <c r="TAN279" s="107"/>
      <c r="TAO279" s="107"/>
      <c r="TAP279" s="107"/>
      <c r="TAQ279" s="107"/>
      <c r="TAR279" s="107"/>
      <c r="TAS279" s="107"/>
      <c r="TAT279" s="107"/>
      <c r="TAU279" s="107"/>
      <c r="TAV279" s="107"/>
      <c r="TAW279" s="107"/>
      <c r="TAX279" s="107"/>
      <c r="TAY279" s="107"/>
      <c r="TAZ279" s="107"/>
      <c r="TBA279" s="107"/>
      <c r="TBB279" s="107"/>
      <c r="TBC279" s="107"/>
      <c r="TBD279" s="107"/>
      <c r="TBE279" s="107"/>
      <c r="TBF279" s="107"/>
      <c r="TBG279" s="107"/>
      <c r="TBH279" s="107"/>
      <c r="TBI279" s="107"/>
      <c r="TBJ279" s="107"/>
      <c r="TBK279" s="107"/>
      <c r="TBL279" s="107"/>
      <c r="TBM279" s="107"/>
      <c r="TBN279" s="107"/>
      <c r="TBO279" s="107"/>
      <c r="TBP279" s="107"/>
      <c r="TBQ279" s="107"/>
      <c r="TBR279" s="107"/>
      <c r="TBS279" s="107"/>
      <c r="TBT279" s="107"/>
      <c r="TBU279" s="107"/>
      <c r="TBV279" s="107"/>
      <c r="TBW279" s="107"/>
      <c r="TBX279" s="107"/>
      <c r="TBY279" s="107"/>
      <c r="TBZ279" s="107"/>
      <c r="TCA279" s="107"/>
      <c r="TCB279" s="107"/>
      <c r="TCC279" s="107"/>
      <c r="TCD279" s="107"/>
      <c r="TCE279" s="107"/>
      <c r="TCF279" s="107"/>
      <c r="TCG279" s="107"/>
      <c r="TCH279" s="107"/>
      <c r="TCI279" s="107"/>
      <c r="TCJ279" s="107"/>
      <c r="TCK279" s="107"/>
      <c r="TCL279" s="107"/>
      <c r="TCM279" s="107"/>
      <c r="TCN279" s="107"/>
      <c r="TCO279" s="107"/>
      <c r="TCP279" s="107"/>
      <c r="TCQ279" s="107"/>
      <c r="TCR279" s="107"/>
      <c r="TCS279" s="107"/>
      <c r="TCT279" s="107"/>
      <c r="TCU279" s="107"/>
      <c r="TCV279" s="107"/>
      <c r="TCW279" s="107"/>
      <c r="TCX279" s="107"/>
      <c r="TCY279" s="107"/>
      <c r="TCZ279" s="107"/>
      <c r="TDA279" s="107"/>
      <c r="TDB279" s="107"/>
      <c r="TDC279" s="107"/>
      <c r="TDD279" s="107"/>
      <c r="TDE279" s="107"/>
      <c r="TDF279" s="107"/>
      <c r="TDG279" s="107"/>
      <c r="TDH279" s="107"/>
      <c r="TDI279" s="107"/>
      <c r="TDJ279" s="107"/>
      <c r="TDK279" s="107"/>
      <c r="TDL279" s="107"/>
      <c r="TDM279" s="107"/>
      <c r="TDN279" s="107"/>
      <c r="TDO279" s="107"/>
      <c r="TDP279" s="107"/>
      <c r="TDQ279" s="107"/>
      <c r="TDR279" s="107"/>
      <c r="TDS279" s="107"/>
      <c r="TDT279" s="107"/>
      <c r="TDU279" s="107"/>
      <c r="TDV279" s="107"/>
      <c r="TDW279" s="107"/>
      <c r="TDX279" s="107"/>
      <c r="TDY279" s="107"/>
      <c r="TDZ279" s="107"/>
      <c r="TEA279" s="107"/>
      <c r="TEB279" s="107"/>
      <c r="TEC279" s="107"/>
      <c r="TED279" s="107"/>
      <c r="TEE279" s="107"/>
      <c r="TEF279" s="107"/>
      <c r="TEG279" s="107"/>
      <c r="TEH279" s="107"/>
      <c r="TEI279" s="107"/>
      <c r="TEJ279" s="107"/>
      <c r="TEK279" s="107"/>
      <c r="TEL279" s="107"/>
      <c r="TEM279" s="107"/>
      <c r="TEN279" s="107"/>
      <c r="TEO279" s="107"/>
      <c r="TEP279" s="107"/>
      <c r="TEQ279" s="107"/>
      <c r="TER279" s="107"/>
      <c r="TES279" s="107"/>
      <c r="TET279" s="107"/>
      <c r="TEU279" s="107"/>
      <c r="TEV279" s="107"/>
      <c r="TEW279" s="107"/>
      <c r="TEX279" s="107"/>
      <c r="TEY279" s="107"/>
      <c r="TEZ279" s="107"/>
      <c r="TFA279" s="107"/>
      <c r="TFB279" s="107"/>
      <c r="TFC279" s="107"/>
      <c r="TFD279" s="107"/>
      <c r="TFE279" s="107"/>
      <c r="TFF279" s="107"/>
      <c r="TFG279" s="107"/>
      <c r="TFH279" s="107"/>
      <c r="TFI279" s="107"/>
      <c r="TFJ279" s="107"/>
      <c r="TFK279" s="107"/>
      <c r="TFL279" s="107"/>
      <c r="TFM279" s="107"/>
      <c r="TFN279" s="107"/>
      <c r="TFO279" s="107"/>
      <c r="TFP279" s="107"/>
      <c r="TFQ279" s="107"/>
      <c r="TFR279" s="107"/>
      <c r="TFS279" s="107"/>
      <c r="TFT279" s="107"/>
      <c r="TFU279" s="107"/>
      <c r="TFV279" s="107"/>
      <c r="TFW279" s="107"/>
      <c r="TFX279" s="107"/>
      <c r="TFY279" s="107"/>
      <c r="TFZ279" s="107"/>
      <c r="TGA279" s="107"/>
      <c r="TGB279" s="107"/>
      <c r="TGC279" s="107"/>
      <c r="TGD279" s="107"/>
      <c r="TGE279" s="107"/>
      <c r="TGF279" s="107"/>
      <c r="TGG279" s="107"/>
      <c r="TGH279" s="107"/>
      <c r="TGI279" s="107"/>
      <c r="TGJ279" s="107"/>
      <c r="TGK279" s="107"/>
      <c r="TGL279" s="107"/>
      <c r="TGM279" s="107"/>
      <c r="TGN279" s="107"/>
      <c r="TGO279" s="107"/>
      <c r="TGP279" s="107"/>
      <c r="TGQ279" s="107"/>
      <c r="TGR279" s="107"/>
      <c r="TGS279" s="107"/>
      <c r="TGT279" s="107"/>
      <c r="TGU279" s="107"/>
      <c r="TGV279" s="107"/>
      <c r="TGW279" s="107"/>
      <c r="TGX279" s="107"/>
      <c r="TGY279" s="107"/>
      <c r="TGZ279" s="107"/>
      <c r="THA279" s="107"/>
      <c r="THB279" s="107"/>
      <c r="THC279" s="107"/>
      <c r="THD279" s="107"/>
      <c r="THE279" s="107"/>
      <c r="THF279" s="107"/>
      <c r="THG279" s="107"/>
      <c r="THH279" s="107"/>
      <c r="THI279" s="107"/>
      <c r="THJ279" s="107"/>
      <c r="THK279" s="107"/>
      <c r="THL279" s="107"/>
      <c r="THM279" s="107"/>
      <c r="THN279" s="107"/>
      <c r="THO279" s="107"/>
      <c r="THP279" s="107"/>
      <c r="THQ279" s="107"/>
      <c r="THR279" s="107"/>
      <c r="THS279" s="107"/>
      <c r="THT279" s="107"/>
      <c r="THU279" s="107"/>
      <c r="THV279" s="107"/>
      <c r="THW279" s="107"/>
      <c r="THX279" s="107"/>
      <c r="THY279" s="107"/>
      <c r="THZ279" s="107"/>
      <c r="TIA279" s="107"/>
      <c r="TIB279" s="107"/>
      <c r="TIC279" s="107"/>
      <c r="TID279" s="107"/>
      <c r="TIE279" s="107"/>
      <c r="TIF279" s="107"/>
      <c r="TIG279" s="107"/>
      <c r="TIH279" s="107"/>
      <c r="TII279" s="107"/>
      <c r="TIJ279" s="107"/>
      <c r="TIK279" s="107"/>
      <c r="TIL279" s="107"/>
      <c r="TIM279" s="107"/>
      <c r="TIN279" s="107"/>
      <c r="TIO279" s="107"/>
      <c r="TIP279" s="107"/>
      <c r="TIQ279" s="107"/>
      <c r="TIR279" s="107"/>
      <c r="TIS279" s="107"/>
      <c r="TIT279" s="107"/>
      <c r="TIU279" s="107"/>
      <c r="TIV279" s="107"/>
      <c r="TIW279" s="107"/>
      <c r="TIX279" s="107"/>
      <c r="TIY279" s="107"/>
      <c r="TIZ279" s="107"/>
      <c r="TJA279" s="107"/>
      <c r="TJB279" s="107"/>
      <c r="TJC279" s="107"/>
      <c r="TJD279" s="107"/>
      <c r="TJE279" s="107"/>
      <c r="TJF279" s="107"/>
      <c r="TJG279" s="107"/>
      <c r="TJH279" s="107"/>
      <c r="TJI279" s="107"/>
      <c r="TJJ279" s="107"/>
      <c r="TJK279" s="107"/>
      <c r="TJL279" s="107"/>
      <c r="TJM279" s="107"/>
      <c r="TJN279" s="107"/>
      <c r="TJO279" s="107"/>
      <c r="TJP279" s="107"/>
      <c r="TJQ279" s="107"/>
      <c r="TJR279" s="107"/>
      <c r="TJS279" s="107"/>
      <c r="TJT279" s="107"/>
      <c r="TJU279" s="107"/>
      <c r="TJV279" s="107"/>
      <c r="TJW279" s="107"/>
      <c r="TJX279" s="107"/>
      <c r="TJY279" s="107"/>
      <c r="TJZ279" s="107"/>
      <c r="TKA279" s="107"/>
      <c r="TKB279" s="107"/>
      <c r="TKC279" s="107"/>
      <c r="TKD279" s="107"/>
      <c r="TKE279" s="107"/>
      <c r="TKF279" s="107"/>
      <c r="TKG279" s="107"/>
      <c r="TKH279" s="107"/>
      <c r="TKI279" s="107"/>
      <c r="TKJ279" s="107"/>
      <c r="TKK279" s="107"/>
      <c r="TKL279" s="107"/>
      <c r="TKM279" s="107"/>
      <c r="TKN279" s="107"/>
      <c r="TKO279" s="107"/>
      <c r="TKP279" s="107"/>
      <c r="TKQ279" s="107"/>
      <c r="TKR279" s="107"/>
      <c r="TKS279" s="107"/>
      <c r="TKT279" s="107"/>
      <c r="TKU279" s="107"/>
      <c r="TKV279" s="107"/>
      <c r="TKW279" s="107"/>
      <c r="TKX279" s="107"/>
      <c r="TKY279" s="107"/>
      <c r="TKZ279" s="107"/>
      <c r="TLA279" s="107"/>
      <c r="TLB279" s="107"/>
      <c r="TLC279" s="107"/>
      <c r="TLD279" s="107"/>
      <c r="TLE279" s="107"/>
      <c r="TLF279" s="107"/>
      <c r="TLG279" s="107"/>
      <c r="TLH279" s="107"/>
      <c r="TLI279" s="107"/>
      <c r="TLJ279" s="107"/>
      <c r="TLK279" s="107"/>
      <c r="TLL279" s="107"/>
      <c r="TLM279" s="107"/>
      <c r="TLN279" s="107"/>
      <c r="TLO279" s="107"/>
      <c r="TLP279" s="107"/>
      <c r="TLQ279" s="107"/>
      <c r="TLR279" s="107"/>
      <c r="TLS279" s="107"/>
      <c r="TLT279" s="107"/>
      <c r="TLU279" s="107"/>
      <c r="TLV279" s="107"/>
      <c r="TLW279" s="107"/>
      <c r="TLX279" s="107"/>
      <c r="TLY279" s="107"/>
      <c r="TLZ279" s="107"/>
      <c r="TMA279" s="107"/>
      <c r="TMB279" s="107"/>
      <c r="TMC279" s="107"/>
      <c r="TMD279" s="107"/>
      <c r="TME279" s="107"/>
      <c r="TMF279" s="107"/>
      <c r="TMG279" s="107"/>
      <c r="TMH279" s="107"/>
      <c r="TMI279" s="107"/>
      <c r="TMJ279" s="107"/>
      <c r="TMK279" s="107"/>
      <c r="TML279" s="107"/>
      <c r="TMM279" s="107"/>
      <c r="TMN279" s="107"/>
      <c r="TMO279" s="107"/>
      <c r="TMP279" s="107"/>
      <c r="TMQ279" s="107"/>
      <c r="TMR279" s="107"/>
      <c r="TMS279" s="107"/>
      <c r="TMT279" s="107"/>
      <c r="TMU279" s="107"/>
      <c r="TMV279" s="107"/>
      <c r="TMW279" s="107"/>
      <c r="TMX279" s="107"/>
      <c r="TMY279" s="107"/>
      <c r="TMZ279" s="107"/>
      <c r="TNA279" s="107"/>
      <c r="TNB279" s="107"/>
      <c r="TNC279" s="107"/>
      <c r="TND279" s="107"/>
      <c r="TNE279" s="107"/>
      <c r="TNF279" s="107"/>
      <c r="TNG279" s="107"/>
      <c r="TNH279" s="107"/>
      <c r="TNI279" s="107"/>
      <c r="TNJ279" s="107"/>
      <c r="TNK279" s="107"/>
      <c r="TNL279" s="107"/>
      <c r="TNM279" s="107"/>
      <c r="TNN279" s="107"/>
      <c r="TNO279" s="107"/>
      <c r="TNP279" s="107"/>
      <c r="TNQ279" s="107"/>
      <c r="TNR279" s="107"/>
      <c r="TNS279" s="107"/>
      <c r="TNT279" s="107"/>
      <c r="TNU279" s="107"/>
      <c r="TNV279" s="107"/>
      <c r="TNW279" s="107"/>
      <c r="TNX279" s="107"/>
      <c r="TNY279" s="107"/>
      <c r="TNZ279" s="107"/>
      <c r="TOA279" s="107"/>
      <c r="TOB279" s="107"/>
      <c r="TOC279" s="107"/>
      <c r="TOD279" s="107"/>
      <c r="TOE279" s="107"/>
      <c r="TOF279" s="107"/>
      <c r="TOG279" s="107"/>
      <c r="TOH279" s="107"/>
      <c r="TOI279" s="107"/>
      <c r="TOJ279" s="107"/>
      <c r="TOK279" s="107"/>
      <c r="TOL279" s="107"/>
      <c r="TOM279" s="107"/>
      <c r="TON279" s="107"/>
      <c r="TOO279" s="107"/>
      <c r="TOP279" s="107"/>
      <c r="TOQ279" s="107"/>
      <c r="TOR279" s="107"/>
      <c r="TOS279" s="107"/>
      <c r="TOT279" s="107"/>
      <c r="TOU279" s="107"/>
      <c r="TOV279" s="107"/>
      <c r="TOW279" s="107"/>
      <c r="TOX279" s="107"/>
      <c r="TOY279" s="107"/>
      <c r="TOZ279" s="107"/>
      <c r="TPA279" s="107"/>
      <c r="TPB279" s="107"/>
      <c r="TPC279" s="107"/>
      <c r="TPD279" s="107"/>
      <c r="TPE279" s="107"/>
      <c r="TPF279" s="107"/>
      <c r="TPG279" s="107"/>
      <c r="TPH279" s="107"/>
      <c r="TPI279" s="107"/>
      <c r="TPJ279" s="107"/>
      <c r="TPK279" s="107"/>
      <c r="TPL279" s="107"/>
      <c r="TPM279" s="107"/>
      <c r="TPN279" s="107"/>
      <c r="TPO279" s="107"/>
      <c r="TPP279" s="107"/>
      <c r="TPQ279" s="107"/>
      <c r="TPR279" s="107"/>
      <c r="TPS279" s="107"/>
      <c r="TPT279" s="107"/>
      <c r="TPU279" s="107"/>
      <c r="TPV279" s="107"/>
      <c r="TPW279" s="107"/>
      <c r="TPX279" s="107"/>
      <c r="TPY279" s="107"/>
      <c r="TPZ279" s="107"/>
      <c r="TQA279" s="107"/>
      <c r="TQB279" s="107"/>
      <c r="TQC279" s="107"/>
      <c r="TQD279" s="107"/>
      <c r="TQE279" s="107"/>
      <c r="TQF279" s="107"/>
      <c r="TQG279" s="107"/>
      <c r="TQH279" s="107"/>
      <c r="TQI279" s="107"/>
      <c r="TQJ279" s="107"/>
      <c r="TQK279" s="107"/>
      <c r="TQL279" s="107"/>
      <c r="TQM279" s="107"/>
      <c r="TQN279" s="107"/>
      <c r="TQO279" s="107"/>
      <c r="TQP279" s="107"/>
      <c r="TQQ279" s="107"/>
      <c r="TQR279" s="107"/>
      <c r="TQS279" s="107"/>
      <c r="TQT279" s="107"/>
      <c r="TQU279" s="107"/>
      <c r="TQV279" s="107"/>
      <c r="TQW279" s="107"/>
      <c r="TQX279" s="107"/>
      <c r="TQY279" s="107"/>
      <c r="TQZ279" s="107"/>
      <c r="TRA279" s="107"/>
      <c r="TRB279" s="107"/>
      <c r="TRC279" s="107"/>
      <c r="TRD279" s="107"/>
      <c r="TRE279" s="107"/>
      <c r="TRF279" s="107"/>
      <c r="TRG279" s="107"/>
      <c r="TRH279" s="107"/>
      <c r="TRI279" s="107"/>
      <c r="TRJ279" s="107"/>
      <c r="TRK279" s="107"/>
      <c r="TRL279" s="107"/>
      <c r="TRM279" s="107"/>
      <c r="TRN279" s="107"/>
      <c r="TRO279" s="107"/>
      <c r="TRP279" s="107"/>
      <c r="TRQ279" s="107"/>
      <c r="TRR279" s="107"/>
      <c r="TRS279" s="107"/>
      <c r="TRT279" s="107"/>
      <c r="TRU279" s="107"/>
      <c r="TRV279" s="107"/>
      <c r="TRW279" s="107"/>
      <c r="TRX279" s="107"/>
      <c r="TRY279" s="107"/>
      <c r="TRZ279" s="107"/>
      <c r="TSA279" s="107"/>
      <c r="TSB279" s="107"/>
      <c r="TSC279" s="107"/>
      <c r="TSD279" s="107"/>
      <c r="TSE279" s="107"/>
      <c r="TSF279" s="107"/>
      <c r="TSG279" s="107"/>
      <c r="TSH279" s="107"/>
      <c r="TSI279" s="107"/>
      <c r="TSJ279" s="107"/>
      <c r="TSK279" s="107"/>
      <c r="TSL279" s="107"/>
      <c r="TSM279" s="107"/>
      <c r="TSN279" s="107"/>
      <c r="TSO279" s="107"/>
      <c r="TSP279" s="107"/>
      <c r="TSQ279" s="107"/>
      <c r="TSR279" s="107"/>
      <c r="TSS279" s="107"/>
      <c r="TST279" s="107"/>
      <c r="TSU279" s="107"/>
      <c r="TSV279" s="107"/>
      <c r="TSW279" s="107"/>
      <c r="TSX279" s="107"/>
      <c r="TSY279" s="107"/>
      <c r="TSZ279" s="107"/>
      <c r="TTA279" s="107"/>
      <c r="TTB279" s="107"/>
      <c r="TTC279" s="107"/>
      <c r="TTD279" s="107"/>
      <c r="TTE279" s="107"/>
      <c r="TTF279" s="107"/>
      <c r="TTG279" s="107"/>
      <c r="TTH279" s="107"/>
      <c r="TTI279" s="107"/>
      <c r="TTJ279" s="107"/>
      <c r="TTK279" s="107"/>
      <c r="TTL279" s="107"/>
      <c r="TTM279" s="107"/>
      <c r="TTN279" s="107"/>
      <c r="TTO279" s="107"/>
      <c r="TTP279" s="107"/>
      <c r="TTQ279" s="107"/>
      <c r="TTR279" s="107"/>
      <c r="TTS279" s="107"/>
      <c r="TTT279" s="107"/>
      <c r="TTU279" s="107"/>
      <c r="TTV279" s="107"/>
      <c r="TTW279" s="107"/>
      <c r="TTX279" s="107"/>
      <c r="TTY279" s="107"/>
      <c r="TTZ279" s="107"/>
      <c r="TUA279" s="107"/>
      <c r="TUB279" s="107"/>
      <c r="TUC279" s="107"/>
      <c r="TUD279" s="107"/>
      <c r="TUE279" s="107"/>
      <c r="TUF279" s="107"/>
      <c r="TUG279" s="107"/>
      <c r="TUH279" s="107"/>
      <c r="TUI279" s="107"/>
      <c r="TUJ279" s="107"/>
      <c r="TUK279" s="107"/>
      <c r="TUL279" s="107"/>
      <c r="TUM279" s="107"/>
      <c r="TUN279" s="107"/>
      <c r="TUO279" s="107"/>
      <c r="TUP279" s="107"/>
      <c r="TUQ279" s="107"/>
      <c r="TUR279" s="107"/>
      <c r="TUS279" s="107"/>
      <c r="TUT279" s="107"/>
      <c r="TUU279" s="107"/>
      <c r="TUV279" s="107"/>
      <c r="TUW279" s="107"/>
      <c r="TUX279" s="107"/>
      <c r="TUY279" s="107"/>
      <c r="TUZ279" s="107"/>
      <c r="TVA279" s="107"/>
      <c r="TVB279" s="107"/>
      <c r="TVC279" s="107"/>
      <c r="TVD279" s="107"/>
      <c r="TVE279" s="107"/>
      <c r="TVF279" s="107"/>
      <c r="TVG279" s="107"/>
      <c r="TVH279" s="107"/>
      <c r="TVI279" s="107"/>
      <c r="TVJ279" s="107"/>
      <c r="TVK279" s="107"/>
      <c r="TVL279" s="107"/>
      <c r="TVM279" s="107"/>
      <c r="TVN279" s="107"/>
      <c r="TVO279" s="107"/>
      <c r="TVP279" s="107"/>
      <c r="TVQ279" s="107"/>
      <c r="TVR279" s="107"/>
      <c r="TVS279" s="107"/>
      <c r="TVT279" s="107"/>
      <c r="TVU279" s="107"/>
      <c r="TVV279" s="107"/>
      <c r="TVW279" s="107"/>
      <c r="TVX279" s="107"/>
      <c r="TVY279" s="107"/>
      <c r="TVZ279" s="107"/>
      <c r="TWA279" s="107"/>
      <c r="TWB279" s="107"/>
      <c r="TWC279" s="107"/>
      <c r="TWD279" s="107"/>
      <c r="TWE279" s="107"/>
      <c r="TWF279" s="107"/>
      <c r="TWG279" s="107"/>
      <c r="TWH279" s="107"/>
      <c r="TWI279" s="107"/>
      <c r="TWJ279" s="107"/>
      <c r="TWK279" s="107"/>
      <c r="TWL279" s="107"/>
      <c r="TWM279" s="107"/>
      <c r="TWN279" s="107"/>
      <c r="TWO279" s="107"/>
      <c r="TWP279" s="107"/>
      <c r="TWQ279" s="107"/>
      <c r="TWR279" s="107"/>
      <c r="TWS279" s="107"/>
      <c r="TWT279" s="107"/>
      <c r="TWU279" s="107"/>
      <c r="TWV279" s="107"/>
      <c r="TWW279" s="107"/>
      <c r="TWX279" s="107"/>
      <c r="TWY279" s="107"/>
      <c r="TWZ279" s="107"/>
      <c r="TXA279" s="107"/>
      <c r="TXB279" s="107"/>
      <c r="TXC279" s="107"/>
      <c r="TXD279" s="107"/>
      <c r="TXE279" s="107"/>
      <c r="TXF279" s="107"/>
      <c r="TXG279" s="107"/>
      <c r="TXH279" s="107"/>
      <c r="TXI279" s="107"/>
      <c r="TXJ279" s="107"/>
      <c r="TXK279" s="107"/>
      <c r="TXL279" s="107"/>
      <c r="TXM279" s="107"/>
      <c r="TXN279" s="107"/>
      <c r="TXO279" s="107"/>
      <c r="TXP279" s="107"/>
      <c r="TXQ279" s="107"/>
      <c r="TXR279" s="107"/>
      <c r="TXS279" s="107"/>
      <c r="TXT279" s="107"/>
      <c r="TXU279" s="107"/>
      <c r="TXV279" s="107"/>
      <c r="TXW279" s="107"/>
      <c r="TXX279" s="107"/>
      <c r="TXY279" s="107"/>
      <c r="TXZ279" s="107"/>
      <c r="TYA279" s="107"/>
      <c r="TYB279" s="107"/>
      <c r="TYC279" s="107"/>
      <c r="TYD279" s="107"/>
      <c r="TYE279" s="107"/>
      <c r="TYF279" s="107"/>
      <c r="TYG279" s="107"/>
      <c r="TYH279" s="107"/>
      <c r="TYI279" s="107"/>
      <c r="TYJ279" s="107"/>
      <c r="TYK279" s="107"/>
      <c r="TYL279" s="107"/>
      <c r="TYM279" s="107"/>
      <c r="TYN279" s="107"/>
      <c r="TYO279" s="107"/>
      <c r="TYP279" s="107"/>
      <c r="TYQ279" s="107"/>
      <c r="TYR279" s="107"/>
      <c r="TYS279" s="107"/>
      <c r="TYT279" s="107"/>
      <c r="TYU279" s="107"/>
      <c r="TYV279" s="107"/>
      <c r="TYW279" s="107"/>
      <c r="TYX279" s="107"/>
      <c r="TYY279" s="107"/>
      <c r="TYZ279" s="107"/>
      <c r="TZA279" s="107"/>
      <c r="TZB279" s="107"/>
      <c r="TZC279" s="107"/>
      <c r="TZD279" s="107"/>
      <c r="TZE279" s="107"/>
      <c r="TZF279" s="107"/>
      <c r="TZG279" s="107"/>
      <c r="TZH279" s="107"/>
      <c r="TZI279" s="107"/>
      <c r="TZJ279" s="107"/>
      <c r="TZK279" s="107"/>
      <c r="TZL279" s="107"/>
      <c r="TZM279" s="107"/>
      <c r="TZN279" s="107"/>
      <c r="TZO279" s="107"/>
      <c r="TZP279" s="107"/>
      <c r="TZQ279" s="107"/>
      <c r="TZR279" s="107"/>
      <c r="TZS279" s="107"/>
      <c r="TZT279" s="107"/>
      <c r="TZU279" s="107"/>
      <c r="TZV279" s="107"/>
      <c r="TZW279" s="107"/>
      <c r="TZX279" s="107"/>
      <c r="TZY279" s="107"/>
      <c r="TZZ279" s="107"/>
      <c r="UAA279" s="107"/>
      <c r="UAB279" s="107"/>
      <c r="UAC279" s="107"/>
      <c r="UAD279" s="107"/>
      <c r="UAE279" s="107"/>
      <c r="UAF279" s="107"/>
      <c r="UAG279" s="107"/>
      <c r="UAH279" s="107"/>
      <c r="UAI279" s="107"/>
      <c r="UAJ279" s="107"/>
      <c r="UAK279" s="107"/>
      <c r="UAL279" s="107"/>
      <c r="UAM279" s="107"/>
      <c r="UAN279" s="107"/>
      <c r="UAO279" s="107"/>
      <c r="UAP279" s="107"/>
      <c r="UAQ279" s="107"/>
      <c r="UAR279" s="107"/>
      <c r="UAS279" s="107"/>
      <c r="UAT279" s="107"/>
      <c r="UAU279" s="107"/>
      <c r="UAV279" s="107"/>
      <c r="UAW279" s="107"/>
      <c r="UAX279" s="107"/>
      <c r="UAY279" s="107"/>
      <c r="UAZ279" s="107"/>
      <c r="UBA279" s="107"/>
      <c r="UBB279" s="107"/>
      <c r="UBC279" s="107"/>
      <c r="UBD279" s="107"/>
      <c r="UBE279" s="107"/>
      <c r="UBF279" s="107"/>
      <c r="UBG279" s="107"/>
      <c r="UBH279" s="107"/>
      <c r="UBI279" s="107"/>
      <c r="UBJ279" s="107"/>
      <c r="UBK279" s="107"/>
      <c r="UBL279" s="107"/>
      <c r="UBM279" s="107"/>
      <c r="UBN279" s="107"/>
      <c r="UBO279" s="107"/>
      <c r="UBP279" s="107"/>
      <c r="UBQ279" s="107"/>
      <c r="UBR279" s="107"/>
      <c r="UBS279" s="107"/>
      <c r="UBT279" s="107"/>
      <c r="UBU279" s="107"/>
      <c r="UBV279" s="107"/>
      <c r="UBW279" s="107"/>
      <c r="UBX279" s="107"/>
      <c r="UBY279" s="107"/>
      <c r="UBZ279" s="107"/>
      <c r="UCA279" s="107"/>
      <c r="UCB279" s="107"/>
      <c r="UCC279" s="107"/>
      <c r="UCD279" s="107"/>
      <c r="UCE279" s="107"/>
      <c r="UCF279" s="107"/>
      <c r="UCG279" s="107"/>
      <c r="UCH279" s="107"/>
      <c r="UCI279" s="107"/>
      <c r="UCJ279" s="107"/>
      <c r="UCK279" s="107"/>
      <c r="UCL279" s="107"/>
      <c r="UCM279" s="107"/>
      <c r="UCN279" s="107"/>
      <c r="UCO279" s="107"/>
      <c r="UCP279" s="107"/>
      <c r="UCQ279" s="107"/>
      <c r="UCR279" s="107"/>
      <c r="UCS279" s="107"/>
      <c r="UCT279" s="107"/>
      <c r="UCU279" s="107"/>
      <c r="UCV279" s="107"/>
      <c r="UCW279" s="107"/>
      <c r="UCX279" s="107"/>
      <c r="UCY279" s="107"/>
      <c r="UCZ279" s="107"/>
      <c r="UDA279" s="107"/>
      <c r="UDB279" s="107"/>
      <c r="UDC279" s="107"/>
      <c r="UDD279" s="107"/>
      <c r="UDE279" s="107"/>
      <c r="UDF279" s="107"/>
      <c r="UDG279" s="107"/>
      <c r="UDH279" s="107"/>
      <c r="UDI279" s="107"/>
      <c r="UDJ279" s="107"/>
      <c r="UDK279" s="107"/>
      <c r="UDL279" s="107"/>
      <c r="UDM279" s="107"/>
      <c r="UDN279" s="107"/>
      <c r="UDO279" s="107"/>
      <c r="UDP279" s="107"/>
      <c r="UDQ279" s="107"/>
      <c r="UDR279" s="107"/>
      <c r="UDS279" s="107"/>
      <c r="UDT279" s="107"/>
      <c r="UDU279" s="107"/>
      <c r="UDV279" s="107"/>
      <c r="UDW279" s="107"/>
      <c r="UDX279" s="107"/>
      <c r="UDY279" s="107"/>
      <c r="UDZ279" s="107"/>
      <c r="UEA279" s="107"/>
      <c r="UEB279" s="107"/>
      <c r="UEC279" s="107"/>
      <c r="UED279" s="107"/>
      <c r="UEE279" s="107"/>
      <c r="UEF279" s="107"/>
      <c r="UEG279" s="107"/>
      <c r="UEH279" s="107"/>
      <c r="UEI279" s="107"/>
      <c r="UEJ279" s="107"/>
      <c r="UEK279" s="107"/>
      <c r="UEL279" s="107"/>
      <c r="UEM279" s="107"/>
      <c r="UEN279" s="107"/>
      <c r="UEO279" s="107"/>
      <c r="UEP279" s="107"/>
      <c r="UEQ279" s="107"/>
      <c r="UER279" s="107"/>
      <c r="UES279" s="107"/>
      <c r="UET279" s="107"/>
      <c r="UEU279" s="107"/>
      <c r="UEV279" s="107"/>
      <c r="UEW279" s="107"/>
      <c r="UEX279" s="107"/>
      <c r="UEY279" s="107"/>
      <c r="UEZ279" s="107"/>
      <c r="UFA279" s="107"/>
      <c r="UFB279" s="107"/>
      <c r="UFC279" s="107"/>
      <c r="UFD279" s="107"/>
      <c r="UFE279" s="107"/>
      <c r="UFF279" s="107"/>
      <c r="UFG279" s="107"/>
      <c r="UFH279" s="107"/>
      <c r="UFI279" s="107"/>
      <c r="UFJ279" s="107"/>
      <c r="UFK279" s="107"/>
      <c r="UFL279" s="107"/>
      <c r="UFM279" s="107"/>
      <c r="UFN279" s="107"/>
      <c r="UFO279" s="107"/>
      <c r="UFP279" s="107"/>
      <c r="UFQ279" s="107"/>
      <c r="UFR279" s="107"/>
      <c r="UFS279" s="107"/>
      <c r="UFT279" s="107"/>
      <c r="UFU279" s="107"/>
      <c r="UFV279" s="107"/>
      <c r="UFW279" s="107"/>
      <c r="UFX279" s="107"/>
      <c r="UFY279" s="107"/>
      <c r="UFZ279" s="107"/>
      <c r="UGA279" s="107"/>
      <c r="UGB279" s="107"/>
      <c r="UGC279" s="107"/>
      <c r="UGD279" s="107"/>
      <c r="UGE279" s="107"/>
      <c r="UGF279" s="107"/>
      <c r="UGG279" s="107"/>
      <c r="UGH279" s="107"/>
      <c r="UGI279" s="107"/>
      <c r="UGJ279" s="107"/>
      <c r="UGK279" s="107"/>
      <c r="UGL279" s="107"/>
      <c r="UGM279" s="107"/>
      <c r="UGN279" s="107"/>
      <c r="UGO279" s="107"/>
      <c r="UGP279" s="107"/>
      <c r="UGQ279" s="107"/>
      <c r="UGR279" s="107"/>
      <c r="UGS279" s="107"/>
      <c r="UGT279" s="107"/>
      <c r="UGU279" s="107"/>
      <c r="UGV279" s="107"/>
      <c r="UGW279" s="107"/>
      <c r="UGX279" s="107"/>
      <c r="UGY279" s="107"/>
      <c r="UGZ279" s="107"/>
      <c r="UHA279" s="107"/>
      <c r="UHB279" s="107"/>
      <c r="UHC279" s="107"/>
      <c r="UHD279" s="107"/>
      <c r="UHE279" s="107"/>
      <c r="UHF279" s="107"/>
      <c r="UHG279" s="107"/>
      <c r="UHH279" s="107"/>
      <c r="UHI279" s="107"/>
      <c r="UHJ279" s="107"/>
      <c r="UHK279" s="107"/>
      <c r="UHL279" s="107"/>
      <c r="UHM279" s="107"/>
      <c r="UHN279" s="107"/>
      <c r="UHO279" s="107"/>
      <c r="UHP279" s="107"/>
      <c r="UHQ279" s="107"/>
      <c r="UHR279" s="107"/>
      <c r="UHS279" s="107"/>
      <c r="UHT279" s="107"/>
      <c r="UHU279" s="107"/>
      <c r="UHV279" s="107"/>
      <c r="UHW279" s="107"/>
      <c r="UHX279" s="107"/>
      <c r="UHY279" s="107"/>
      <c r="UHZ279" s="107"/>
      <c r="UIA279" s="107"/>
      <c r="UIB279" s="107"/>
      <c r="UIC279" s="107"/>
      <c r="UID279" s="107"/>
      <c r="UIE279" s="107"/>
      <c r="UIF279" s="107"/>
      <c r="UIG279" s="107"/>
      <c r="UIH279" s="107"/>
      <c r="UII279" s="107"/>
      <c r="UIJ279" s="107"/>
      <c r="UIK279" s="107"/>
      <c r="UIL279" s="107"/>
      <c r="UIM279" s="107"/>
      <c r="UIN279" s="107"/>
      <c r="UIO279" s="107"/>
      <c r="UIP279" s="107"/>
      <c r="UIQ279" s="107"/>
      <c r="UIR279" s="107"/>
      <c r="UIS279" s="107"/>
      <c r="UIT279" s="107"/>
      <c r="UIU279" s="107"/>
      <c r="UIV279" s="107"/>
      <c r="UIW279" s="107"/>
      <c r="UIX279" s="107"/>
      <c r="UIY279" s="107"/>
      <c r="UIZ279" s="107"/>
      <c r="UJA279" s="107"/>
      <c r="UJB279" s="107"/>
      <c r="UJC279" s="107"/>
      <c r="UJD279" s="107"/>
      <c r="UJE279" s="107"/>
      <c r="UJF279" s="107"/>
      <c r="UJG279" s="107"/>
      <c r="UJH279" s="107"/>
      <c r="UJI279" s="107"/>
      <c r="UJJ279" s="107"/>
      <c r="UJK279" s="107"/>
      <c r="UJL279" s="107"/>
      <c r="UJM279" s="107"/>
      <c r="UJN279" s="107"/>
      <c r="UJO279" s="107"/>
      <c r="UJP279" s="107"/>
      <c r="UJQ279" s="107"/>
      <c r="UJR279" s="107"/>
      <c r="UJS279" s="107"/>
      <c r="UJT279" s="107"/>
      <c r="UJU279" s="107"/>
      <c r="UJV279" s="107"/>
      <c r="UJW279" s="107"/>
      <c r="UJX279" s="107"/>
      <c r="UJY279" s="107"/>
      <c r="UJZ279" s="107"/>
      <c r="UKA279" s="107"/>
      <c r="UKB279" s="107"/>
      <c r="UKC279" s="107"/>
      <c r="UKD279" s="107"/>
      <c r="UKE279" s="107"/>
      <c r="UKF279" s="107"/>
      <c r="UKG279" s="107"/>
      <c r="UKH279" s="107"/>
      <c r="UKI279" s="107"/>
      <c r="UKJ279" s="107"/>
      <c r="UKK279" s="107"/>
      <c r="UKL279" s="107"/>
      <c r="UKM279" s="107"/>
      <c r="UKN279" s="107"/>
      <c r="UKO279" s="107"/>
      <c r="UKP279" s="107"/>
      <c r="UKQ279" s="107"/>
      <c r="UKR279" s="107"/>
      <c r="UKS279" s="107"/>
      <c r="UKT279" s="107"/>
      <c r="UKU279" s="107"/>
      <c r="UKV279" s="107"/>
      <c r="UKW279" s="107"/>
      <c r="UKX279" s="107"/>
      <c r="UKY279" s="107"/>
      <c r="UKZ279" s="107"/>
      <c r="ULA279" s="107"/>
      <c r="ULB279" s="107"/>
      <c r="ULC279" s="107"/>
      <c r="ULD279" s="107"/>
      <c r="ULE279" s="107"/>
      <c r="ULF279" s="107"/>
      <c r="ULG279" s="107"/>
      <c r="ULH279" s="107"/>
      <c r="ULI279" s="107"/>
      <c r="ULJ279" s="107"/>
      <c r="ULK279" s="107"/>
      <c r="ULL279" s="107"/>
      <c r="ULM279" s="107"/>
      <c r="ULN279" s="107"/>
      <c r="ULO279" s="107"/>
      <c r="ULP279" s="107"/>
      <c r="ULQ279" s="107"/>
      <c r="ULR279" s="107"/>
      <c r="ULS279" s="107"/>
      <c r="ULT279" s="107"/>
      <c r="ULU279" s="107"/>
      <c r="ULV279" s="107"/>
      <c r="ULW279" s="107"/>
      <c r="ULX279" s="107"/>
      <c r="ULY279" s="107"/>
      <c r="ULZ279" s="107"/>
      <c r="UMA279" s="107"/>
      <c r="UMB279" s="107"/>
      <c r="UMC279" s="107"/>
      <c r="UMD279" s="107"/>
      <c r="UME279" s="107"/>
      <c r="UMF279" s="107"/>
      <c r="UMG279" s="107"/>
      <c r="UMH279" s="107"/>
      <c r="UMI279" s="107"/>
      <c r="UMJ279" s="107"/>
      <c r="UMK279" s="107"/>
      <c r="UML279" s="107"/>
      <c r="UMM279" s="107"/>
      <c r="UMN279" s="107"/>
      <c r="UMO279" s="107"/>
      <c r="UMP279" s="107"/>
      <c r="UMQ279" s="107"/>
      <c r="UMR279" s="107"/>
      <c r="UMS279" s="107"/>
      <c r="UMT279" s="107"/>
      <c r="UMU279" s="107"/>
      <c r="UMV279" s="107"/>
      <c r="UMW279" s="107"/>
      <c r="UMX279" s="107"/>
      <c r="UMY279" s="107"/>
      <c r="UMZ279" s="107"/>
      <c r="UNA279" s="107"/>
      <c r="UNB279" s="107"/>
      <c r="UNC279" s="107"/>
      <c r="UND279" s="107"/>
      <c r="UNE279" s="107"/>
      <c r="UNF279" s="107"/>
      <c r="UNG279" s="107"/>
      <c r="UNH279" s="107"/>
      <c r="UNI279" s="107"/>
      <c r="UNJ279" s="107"/>
      <c r="UNK279" s="107"/>
      <c r="UNL279" s="107"/>
      <c r="UNM279" s="107"/>
      <c r="UNN279" s="107"/>
      <c r="UNO279" s="107"/>
      <c r="UNP279" s="107"/>
      <c r="UNQ279" s="107"/>
      <c r="UNR279" s="107"/>
      <c r="UNS279" s="107"/>
      <c r="UNT279" s="107"/>
      <c r="UNU279" s="107"/>
      <c r="UNV279" s="107"/>
      <c r="UNW279" s="107"/>
      <c r="UNX279" s="107"/>
      <c r="UNY279" s="107"/>
      <c r="UNZ279" s="107"/>
      <c r="UOA279" s="107"/>
      <c r="UOB279" s="107"/>
      <c r="UOC279" s="107"/>
      <c r="UOD279" s="107"/>
      <c r="UOE279" s="107"/>
      <c r="UOF279" s="107"/>
      <c r="UOG279" s="107"/>
      <c r="UOH279" s="107"/>
      <c r="UOI279" s="107"/>
      <c r="UOJ279" s="107"/>
      <c r="UOK279" s="107"/>
      <c r="UOL279" s="107"/>
      <c r="UOM279" s="107"/>
      <c r="UON279" s="107"/>
      <c r="UOO279" s="107"/>
      <c r="UOP279" s="107"/>
      <c r="UOQ279" s="107"/>
      <c r="UOR279" s="107"/>
      <c r="UOS279" s="107"/>
      <c r="UOT279" s="107"/>
      <c r="UOU279" s="107"/>
      <c r="UOV279" s="107"/>
      <c r="UOW279" s="107"/>
      <c r="UOX279" s="107"/>
      <c r="UOY279" s="107"/>
      <c r="UOZ279" s="107"/>
      <c r="UPA279" s="107"/>
      <c r="UPB279" s="107"/>
      <c r="UPC279" s="107"/>
      <c r="UPD279" s="107"/>
      <c r="UPE279" s="107"/>
      <c r="UPF279" s="107"/>
      <c r="UPG279" s="107"/>
      <c r="UPH279" s="107"/>
      <c r="UPI279" s="107"/>
      <c r="UPJ279" s="107"/>
      <c r="UPK279" s="107"/>
      <c r="UPL279" s="107"/>
      <c r="UPM279" s="107"/>
      <c r="UPN279" s="107"/>
      <c r="UPO279" s="107"/>
      <c r="UPP279" s="107"/>
      <c r="UPQ279" s="107"/>
      <c r="UPR279" s="107"/>
      <c r="UPS279" s="107"/>
      <c r="UPT279" s="107"/>
      <c r="UPU279" s="107"/>
      <c r="UPV279" s="107"/>
      <c r="UPW279" s="107"/>
      <c r="UPX279" s="107"/>
      <c r="UPY279" s="107"/>
      <c r="UPZ279" s="107"/>
      <c r="UQA279" s="107"/>
      <c r="UQB279" s="107"/>
      <c r="UQC279" s="107"/>
      <c r="UQD279" s="107"/>
      <c r="UQE279" s="107"/>
      <c r="UQF279" s="107"/>
      <c r="UQG279" s="107"/>
      <c r="UQH279" s="107"/>
      <c r="UQI279" s="107"/>
      <c r="UQJ279" s="107"/>
      <c r="UQK279" s="107"/>
      <c r="UQL279" s="107"/>
      <c r="UQM279" s="107"/>
      <c r="UQN279" s="107"/>
      <c r="UQO279" s="107"/>
      <c r="UQP279" s="107"/>
      <c r="UQQ279" s="107"/>
      <c r="UQR279" s="107"/>
      <c r="UQS279" s="107"/>
      <c r="UQT279" s="107"/>
      <c r="UQU279" s="107"/>
      <c r="UQV279" s="107"/>
      <c r="UQW279" s="107"/>
      <c r="UQX279" s="107"/>
      <c r="UQY279" s="107"/>
      <c r="UQZ279" s="107"/>
      <c r="URA279" s="107"/>
      <c r="URB279" s="107"/>
      <c r="URC279" s="107"/>
      <c r="URD279" s="107"/>
      <c r="URE279" s="107"/>
      <c r="URF279" s="107"/>
      <c r="URG279" s="107"/>
      <c r="URH279" s="107"/>
      <c r="URI279" s="107"/>
      <c r="URJ279" s="107"/>
      <c r="URK279" s="107"/>
      <c r="URL279" s="107"/>
      <c r="URM279" s="107"/>
      <c r="URN279" s="107"/>
      <c r="URO279" s="107"/>
      <c r="URP279" s="107"/>
      <c r="URQ279" s="107"/>
      <c r="URR279" s="107"/>
      <c r="URS279" s="107"/>
      <c r="URT279" s="107"/>
      <c r="URU279" s="107"/>
      <c r="URV279" s="107"/>
      <c r="URW279" s="107"/>
      <c r="URX279" s="107"/>
      <c r="URY279" s="107"/>
      <c r="URZ279" s="107"/>
      <c r="USA279" s="107"/>
      <c r="USB279" s="107"/>
      <c r="USC279" s="107"/>
      <c r="USD279" s="107"/>
      <c r="USE279" s="107"/>
      <c r="USF279" s="107"/>
      <c r="USG279" s="107"/>
      <c r="USH279" s="107"/>
      <c r="USI279" s="107"/>
      <c r="USJ279" s="107"/>
      <c r="USK279" s="107"/>
      <c r="USL279" s="107"/>
      <c r="USM279" s="107"/>
      <c r="USN279" s="107"/>
      <c r="USO279" s="107"/>
      <c r="USP279" s="107"/>
      <c r="USQ279" s="107"/>
      <c r="USR279" s="107"/>
      <c r="USS279" s="107"/>
      <c r="UST279" s="107"/>
      <c r="USU279" s="107"/>
      <c r="USV279" s="107"/>
      <c r="USW279" s="107"/>
      <c r="USX279" s="107"/>
      <c r="USY279" s="107"/>
      <c r="USZ279" s="107"/>
      <c r="UTA279" s="107"/>
      <c r="UTB279" s="107"/>
      <c r="UTC279" s="107"/>
      <c r="UTD279" s="107"/>
      <c r="UTE279" s="107"/>
      <c r="UTF279" s="107"/>
      <c r="UTG279" s="107"/>
      <c r="UTH279" s="107"/>
      <c r="UTI279" s="107"/>
      <c r="UTJ279" s="107"/>
      <c r="UTK279" s="107"/>
      <c r="UTL279" s="107"/>
      <c r="UTM279" s="107"/>
      <c r="UTN279" s="107"/>
      <c r="UTO279" s="107"/>
      <c r="UTP279" s="107"/>
      <c r="UTQ279" s="107"/>
      <c r="UTR279" s="107"/>
      <c r="UTS279" s="107"/>
      <c r="UTT279" s="107"/>
      <c r="UTU279" s="107"/>
      <c r="UTV279" s="107"/>
      <c r="UTW279" s="107"/>
      <c r="UTX279" s="107"/>
      <c r="UTY279" s="107"/>
      <c r="UTZ279" s="107"/>
      <c r="UUA279" s="107"/>
      <c r="UUB279" s="107"/>
      <c r="UUC279" s="107"/>
      <c r="UUD279" s="107"/>
      <c r="UUE279" s="107"/>
      <c r="UUF279" s="107"/>
      <c r="UUG279" s="107"/>
      <c r="UUH279" s="107"/>
      <c r="UUI279" s="107"/>
      <c r="UUJ279" s="107"/>
      <c r="UUK279" s="107"/>
      <c r="UUL279" s="107"/>
      <c r="UUM279" s="107"/>
      <c r="UUN279" s="107"/>
      <c r="UUO279" s="107"/>
      <c r="UUP279" s="107"/>
      <c r="UUQ279" s="107"/>
      <c r="UUR279" s="107"/>
      <c r="UUS279" s="107"/>
      <c r="UUT279" s="107"/>
      <c r="UUU279" s="107"/>
      <c r="UUV279" s="107"/>
      <c r="UUW279" s="107"/>
      <c r="UUX279" s="107"/>
      <c r="UUY279" s="107"/>
      <c r="UUZ279" s="107"/>
      <c r="UVA279" s="107"/>
      <c r="UVB279" s="107"/>
      <c r="UVC279" s="107"/>
      <c r="UVD279" s="107"/>
      <c r="UVE279" s="107"/>
      <c r="UVF279" s="107"/>
      <c r="UVG279" s="107"/>
      <c r="UVH279" s="107"/>
      <c r="UVI279" s="107"/>
      <c r="UVJ279" s="107"/>
      <c r="UVK279" s="107"/>
      <c r="UVL279" s="107"/>
      <c r="UVM279" s="107"/>
      <c r="UVN279" s="107"/>
      <c r="UVO279" s="107"/>
      <c r="UVP279" s="107"/>
      <c r="UVQ279" s="107"/>
      <c r="UVR279" s="107"/>
      <c r="UVS279" s="107"/>
      <c r="UVT279" s="107"/>
      <c r="UVU279" s="107"/>
      <c r="UVV279" s="107"/>
      <c r="UVW279" s="107"/>
      <c r="UVX279" s="107"/>
      <c r="UVY279" s="107"/>
      <c r="UVZ279" s="107"/>
      <c r="UWA279" s="107"/>
      <c r="UWB279" s="107"/>
      <c r="UWC279" s="107"/>
      <c r="UWD279" s="107"/>
      <c r="UWE279" s="107"/>
      <c r="UWF279" s="107"/>
      <c r="UWG279" s="107"/>
      <c r="UWH279" s="107"/>
      <c r="UWI279" s="107"/>
      <c r="UWJ279" s="107"/>
      <c r="UWK279" s="107"/>
      <c r="UWL279" s="107"/>
      <c r="UWM279" s="107"/>
      <c r="UWN279" s="107"/>
      <c r="UWO279" s="107"/>
      <c r="UWP279" s="107"/>
      <c r="UWQ279" s="107"/>
      <c r="UWR279" s="107"/>
      <c r="UWS279" s="107"/>
      <c r="UWT279" s="107"/>
      <c r="UWU279" s="107"/>
      <c r="UWV279" s="107"/>
      <c r="UWW279" s="107"/>
      <c r="UWX279" s="107"/>
      <c r="UWY279" s="107"/>
      <c r="UWZ279" s="107"/>
      <c r="UXA279" s="107"/>
      <c r="UXB279" s="107"/>
      <c r="UXC279" s="107"/>
      <c r="UXD279" s="107"/>
      <c r="UXE279" s="107"/>
      <c r="UXF279" s="107"/>
      <c r="UXG279" s="107"/>
      <c r="UXH279" s="107"/>
      <c r="UXI279" s="107"/>
      <c r="UXJ279" s="107"/>
      <c r="UXK279" s="107"/>
      <c r="UXL279" s="107"/>
      <c r="UXM279" s="107"/>
      <c r="UXN279" s="107"/>
      <c r="UXO279" s="107"/>
      <c r="UXP279" s="107"/>
      <c r="UXQ279" s="107"/>
      <c r="UXR279" s="107"/>
      <c r="UXS279" s="107"/>
      <c r="UXT279" s="107"/>
      <c r="UXU279" s="107"/>
      <c r="UXV279" s="107"/>
      <c r="UXW279" s="107"/>
      <c r="UXX279" s="107"/>
      <c r="UXY279" s="107"/>
      <c r="UXZ279" s="107"/>
      <c r="UYA279" s="107"/>
      <c r="UYB279" s="107"/>
      <c r="UYC279" s="107"/>
      <c r="UYD279" s="107"/>
      <c r="UYE279" s="107"/>
      <c r="UYF279" s="107"/>
      <c r="UYG279" s="107"/>
      <c r="UYH279" s="107"/>
      <c r="UYI279" s="107"/>
      <c r="UYJ279" s="107"/>
      <c r="UYK279" s="107"/>
      <c r="UYL279" s="107"/>
      <c r="UYM279" s="107"/>
      <c r="UYN279" s="107"/>
      <c r="UYO279" s="107"/>
      <c r="UYP279" s="107"/>
      <c r="UYQ279" s="107"/>
      <c r="UYR279" s="107"/>
      <c r="UYS279" s="107"/>
      <c r="UYT279" s="107"/>
      <c r="UYU279" s="107"/>
      <c r="UYV279" s="107"/>
      <c r="UYW279" s="107"/>
      <c r="UYX279" s="107"/>
      <c r="UYY279" s="107"/>
      <c r="UYZ279" s="107"/>
      <c r="UZA279" s="107"/>
      <c r="UZB279" s="107"/>
      <c r="UZC279" s="107"/>
      <c r="UZD279" s="107"/>
      <c r="UZE279" s="107"/>
      <c r="UZF279" s="107"/>
      <c r="UZG279" s="107"/>
      <c r="UZH279" s="107"/>
      <c r="UZI279" s="107"/>
      <c r="UZJ279" s="107"/>
      <c r="UZK279" s="107"/>
      <c r="UZL279" s="107"/>
      <c r="UZM279" s="107"/>
      <c r="UZN279" s="107"/>
      <c r="UZO279" s="107"/>
      <c r="UZP279" s="107"/>
      <c r="UZQ279" s="107"/>
      <c r="UZR279" s="107"/>
      <c r="UZS279" s="107"/>
      <c r="UZT279" s="107"/>
      <c r="UZU279" s="107"/>
      <c r="UZV279" s="107"/>
      <c r="UZW279" s="107"/>
      <c r="UZX279" s="107"/>
      <c r="UZY279" s="107"/>
      <c r="UZZ279" s="107"/>
      <c r="VAA279" s="107"/>
      <c r="VAB279" s="107"/>
      <c r="VAC279" s="107"/>
      <c r="VAD279" s="107"/>
      <c r="VAE279" s="107"/>
      <c r="VAF279" s="107"/>
      <c r="VAG279" s="107"/>
      <c r="VAH279" s="107"/>
      <c r="VAI279" s="107"/>
      <c r="VAJ279" s="107"/>
      <c r="VAK279" s="107"/>
      <c r="VAL279" s="107"/>
      <c r="VAM279" s="107"/>
      <c r="VAN279" s="107"/>
      <c r="VAO279" s="107"/>
      <c r="VAP279" s="107"/>
      <c r="VAQ279" s="107"/>
      <c r="VAR279" s="107"/>
      <c r="VAS279" s="107"/>
      <c r="VAT279" s="107"/>
      <c r="VAU279" s="107"/>
      <c r="VAV279" s="107"/>
      <c r="VAW279" s="107"/>
      <c r="VAX279" s="107"/>
      <c r="VAY279" s="107"/>
      <c r="VAZ279" s="107"/>
      <c r="VBA279" s="107"/>
      <c r="VBB279" s="107"/>
      <c r="VBC279" s="107"/>
      <c r="VBD279" s="107"/>
      <c r="VBE279" s="107"/>
      <c r="VBF279" s="107"/>
      <c r="VBG279" s="107"/>
      <c r="VBH279" s="107"/>
      <c r="VBI279" s="107"/>
      <c r="VBJ279" s="107"/>
      <c r="VBK279" s="107"/>
      <c r="VBL279" s="107"/>
      <c r="VBM279" s="107"/>
      <c r="VBN279" s="107"/>
      <c r="VBO279" s="107"/>
      <c r="VBP279" s="107"/>
      <c r="VBQ279" s="107"/>
      <c r="VBR279" s="107"/>
      <c r="VBS279" s="107"/>
      <c r="VBT279" s="107"/>
      <c r="VBU279" s="107"/>
      <c r="VBV279" s="107"/>
      <c r="VBW279" s="107"/>
      <c r="VBX279" s="107"/>
      <c r="VBY279" s="107"/>
      <c r="VBZ279" s="107"/>
      <c r="VCA279" s="107"/>
      <c r="VCB279" s="107"/>
      <c r="VCC279" s="107"/>
      <c r="VCD279" s="107"/>
      <c r="VCE279" s="107"/>
      <c r="VCF279" s="107"/>
      <c r="VCG279" s="107"/>
      <c r="VCH279" s="107"/>
      <c r="VCI279" s="107"/>
      <c r="VCJ279" s="107"/>
      <c r="VCK279" s="107"/>
      <c r="VCL279" s="107"/>
      <c r="VCM279" s="107"/>
      <c r="VCN279" s="107"/>
      <c r="VCO279" s="107"/>
      <c r="VCP279" s="107"/>
      <c r="VCQ279" s="107"/>
      <c r="VCR279" s="107"/>
      <c r="VCS279" s="107"/>
      <c r="VCT279" s="107"/>
      <c r="VCU279" s="107"/>
      <c r="VCV279" s="107"/>
      <c r="VCW279" s="107"/>
      <c r="VCX279" s="107"/>
      <c r="VCY279" s="107"/>
      <c r="VCZ279" s="107"/>
      <c r="VDA279" s="107"/>
      <c r="VDB279" s="107"/>
      <c r="VDC279" s="107"/>
      <c r="VDD279" s="107"/>
      <c r="VDE279" s="107"/>
      <c r="VDF279" s="107"/>
      <c r="VDG279" s="107"/>
      <c r="VDH279" s="107"/>
      <c r="VDI279" s="107"/>
      <c r="VDJ279" s="107"/>
      <c r="VDK279" s="107"/>
      <c r="VDL279" s="107"/>
      <c r="VDM279" s="107"/>
      <c r="VDN279" s="107"/>
      <c r="VDO279" s="107"/>
      <c r="VDP279" s="107"/>
      <c r="VDQ279" s="107"/>
      <c r="VDR279" s="107"/>
      <c r="VDS279" s="107"/>
      <c r="VDT279" s="107"/>
      <c r="VDU279" s="107"/>
      <c r="VDV279" s="107"/>
      <c r="VDW279" s="107"/>
      <c r="VDX279" s="107"/>
      <c r="VDY279" s="107"/>
      <c r="VDZ279" s="107"/>
      <c r="VEA279" s="107"/>
      <c r="VEB279" s="107"/>
      <c r="VEC279" s="107"/>
      <c r="VED279" s="107"/>
      <c r="VEE279" s="107"/>
      <c r="VEF279" s="107"/>
      <c r="VEG279" s="107"/>
      <c r="VEH279" s="107"/>
      <c r="VEI279" s="107"/>
      <c r="VEJ279" s="107"/>
      <c r="VEK279" s="107"/>
      <c r="VEL279" s="107"/>
      <c r="VEM279" s="107"/>
      <c r="VEN279" s="107"/>
      <c r="VEO279" s="107"/>
      <c r="VEP279" s="107"/>
      <c r="VEQ279" s="107"/>
      <c r="VER279" s="107"/>
      <c r="VES279" s="107"/>
      <c r="VET279" s="107"/>
      <c r="VEU279" s="107"/>
      <c r="VEV279" s="107"/>
      <c r="VEW279" s="107"/>
      <c r="VEX279" s="107"/>
      <c r="VEY279" s="107"/>
      <c r="VEZ279" s="107"/>
      <c r="VFA279" s="107"/>
      <c r="VFB279" s="107"/>
      <c r="VFC279" s="107"/>
      <c r="VFD279" s="107"/>
      <c r="VFE279" s="107"/>
      <c r="VFF279" s="107"/>
      <c r="VFG279" s="107"/>
      <c r="VFH279" s="107"/>
      <c r="VFI279" s="107"/>
      <c r="VFJ279" s="107"/>
      <c r="VFK279" s="107"/>
      <c r="VFL279" s="107"/>
      <c r="VFM279" s="107"/>
      <c r="VFN279" s="107"/>
      <c r="VFO279" s="107"/>
      <c r="VFP279" s="107"/>
      <c r="VFQ279" s="107"/>
      <c r="VFR279" s="107"/>
      <c r="VFS279" s="107"/>
      <c r="VFT279" s="107"/>
      <c r="VFU279" s="107"/>
      <c r="VFV279" s="107"/>
      <c r="VFW279" s="107"/>
      <c r="VFX279" s="107"/>
      <c r="VFY279" s="107"/>
      <c r="VFZ279" s="107"/>
      <c r="VGA279" s="107"/>
      <c r="VGB279" s="107"/>
      <c r="VGC279" s="107"/>
      <c r="VGD279" s="107"/>
      <c r="VGE279" s="107"/>
      <c r="VGF279" s="107"/>
      <c r="VGG279" s="107"/>
      <c r="VGH279" s="107"/>
      <c r="VGI279" s="107"/>
      <c r="VGJ279" s="107"/>
      <c r="VGK279" s="107"/>
      <c r="VGL279" s="107"/>
      <c r="VGM279" s="107"/>
      <c r="VGN279" s="107"/>
      <c r="VGO279" s="107"/>
      <c r="VGP279" s="107"/>
      <c r="VGQ279" s="107"/>
      <c r="VGR279" s="107"/>
      <c r="VGS279" s="107"/>
      <c r="VGT279" s="107"/>
      <c r="VGU279" s="107"/>
      <c r="VGV279" s="107"/>
      <c r="VGW279" s="107"/>
      <c r="VGX279" s="107"/>
      <c r="VGY279" s="107"/>
      <c r="VGZ279" s="107"/>
      <c r="VHA279" s="107"/>
      <c r="VHB279" s="107"/>
      <c r="VHC279" s="107"/>
      <c r="VHD279" s="107"/>
      <c r="VHE279" s="107"/>
      <c r="VHF279" s="107"/>
      <c r="VHG279" s="107"/>
      <c r="VHH279" s="107"/>
      <c r="VHI279" s="107"/>
      <c r="VHJ279" s="107"/>
      <c r="VHK279" s="107"/>
      <c r="VHL279" s="107"/>
      <c r="VHM279" s="107"/>
      <c r="VHN279" s="107"/>
      <c r="VHO279" s="107"/>
      <c r="VHP279" s="107"/>
      <c r="VHQ279" s="107"/>
      <c r="VHR279" s="107"/>
      <c r="VHS279" s="107"/>
      <c r="VHT279" s="107"/>
      <c r="VHU279" s="107"/>
      <c r="VHV279" s="107"/>
      <c r="VHW279" s="107"/>
      <c r="VHX279" s="107"/>
      <c r="VHY279" s="107"/>
      <c r="VHZ279" s="107"/>
      <c r="VIA279" s="107"/>
      <c r="VIB279" s="107"/>
      <c r="VIC279" s="107"/>
      <c r="VID279" s="107"/>
      <c r="VIE279" s="107"/>
      <c r="VIF279" s="107"/>
      <c r="VIG279" s="107"/>
      <c r="VIH279" s="107"/>
      <c r="VII279" s="107"/>
      <c r="VIJ279" s="107"/>
      <c r="VIK279" s="107"/>
      <c r="VIL279" s="107"/>
      <c r="VIM279" s="107"/>
      <c r="VIN279" s="107"/>
      <c r="VIO279" s="107"/>
      <c r="VIP279" s="107"/>
      <c r="VIQ279" s="107"/>
      <c r="VIR279" s="107"/>
      <c r="VIS279" s="107"/>
      <c r="VIT279" s="107"/>
      <c r="VIU279" s="107"/>
      <c r="VIV279" s="107"/>
      <c r="VIW279" s="107"/>
      <c r="VIX279" s="107"/>
      <c r="VIY279" s="107"/>
      <c r="VIZ279" s="107"/>
      <c r="VJA279" s="107"/>
      <c r="VJB279" s="107"/>
      <c r="VJC279" s="107"/>
      <c r="VJD279" s="107"/>
      <c r="VJE279" s="107"/>
      <c r="VJF279" s="107"/>
      <c r="VJG279" s="107"/>
      <c r="VJH279" s="107"/>
      <c r="VJI279" s="107"/>
      <c r="VJJ279" s="107"/>
      <c r="VJK279" s="107"/>
      <c r="VJL279" s="107"/>
      <c r="VJM279" s="107"/>
      <c r="VJN279" s="107"/>
      <c r="VJO279" s="107"/>
      <c r="VJP279" s="107"/>
      <c r="VJQ279" s="107"/>
      <c r="VJR279" s="107"/>
      <c r="VJS279" s="107"/>
      <c r="VJT279" s="107"/>
      <c r="VJU279" s="107"/>
      <c r="VJV279" s="107"/>
      <c r="VJW279" s="107"/>
      <c r="VJX279" s="107"/>
      <c r="VJY279" s="107"/>
      <c r="VJZ279" s="107"/>
      <c r="VKA279" s="107"/>
      <c r="VKB279" s="107"/>
      <c r="VKC279" s="107"/>
      <c r="VKD279" s="107"/>
      <c r="VKE279" s="107"/>
      <c r="VKF279" s="107"/>
      <c r="VKG279" s="107"/>
      <c r="VKH279" s="107"/>
      <c r="VKI279" s="107"/>
      <c r="VKJ279" s="107"/>
      <c r="VKK279" s="107"/>
      <c r="VKL279" s="107"/>
      <c r="VKM279" s="107"/>
      <c r="VKN279" s="107"/>
      <c r="VKO279" s="107"/>
      <c r="VKP279" s="107"/>
      <c r="VKQ279" s="107"/>
      <c r="VKR279" s="107"/>
      <c r="VKS279" s="107"/>
      <c r="VKT279" s="107"/>
      <c r="VKU279" s="107"/>
      <c r="VKV279" s="107"/>
      <c r="VKW279" s="107"/>
      <c r="VKX279" s="107"/>
      <c r="VKY279" s="107"/>
      <c r="VKZ279" s="107"/>
      <c r="VLA279" s="107"/>
      <c r="VLB279" s="107"/>
      <c r="VLC279" s="107"/>
      <c r="VLD279" s="107"/>
      <c r="VLE279" s="107"/>
      <c r="VLF279" s="107"/>
      <c r="VLG279" s="107"/>
      <c r="VLH279" s="107"/>
      <c r="VLI279" s="107"/>
      <c r="VLJ279" s="107"/>
      <c r="VLK279" s="107"/>
      <c r="VLL279" s="107"/>
      <c r="VLM279" s="107"/>
      <c r="VLN279" s="107"/>
      <c r="VLO279" s="107"/>
      <c r="VLP279" s="107"/>
      <c r="VLQ279" s="107"/>
      <c r="VLR279" s="107"/>
      <c r="VLS279" s="107"/>
      <c r="VLT279" s="107"/>
      <c r="VLU279" s="107"/>
      <c r="VLV279" s="107"/>
      <c r="VLW279" s="107"/>
      <c r="VLX279" s="107"/>
      <c r="VLY279" s="107"/>
      <c r="VLZ279" s="107"/>
      <c r="VMA279" s="107"/>
      <c r="VMB279" s="107"/>
      <c r="VMC279" s="107"/>
      <c r="VMD279" s="107"/>
      <c r="VME279" s="107"/>
      <c r="VMF279" s="107"/>
      <c r="VMG279" s="107"/>
      <c r="VMH279" s="107"/>
      <c r="VMI279" s="107"/>
      <c r="VMJ279" s="107"/>
      <c r="VMK279" s="107"/>
      <c r="VML279" s="107"/>
      <c r="VMM279" s="107"/>
      <c r="VMN279" s="107"/>
      <c r="VMO279" s="107"/>
      <c r="VMP279" s="107"/>
      <c r="VMQ279" s="107"/>
      <c r="VMR279" s="107"/>
      <c r="VMS279" s="107"/>
      <c r="VMT279" s="107"/>
      <c r="VMU279" s="107"/>
      <c r="VMV279" s="107"/>
      <c r="VMW279" s="107"/>
      <c r="VMX279" s="107"/>
      <c r="VMY279" s="107"/>
      <c r="VMZ279" s="107"/>
      <c r="VNA279" s="107"/>
      <c r="VNB279" s="107"/>
      <c r="VNC279" s="107"/>
      <c r="VND279" s="107"/>
      <c r="VNE279" s="107"/>
      <c r="VNF279" s="107"/>
      <c r="VNG279" s="107"/>
      <c r="VNH279" s="107"/>
      <c r="VNI279" s="107"/>
      <c r="VNJ279" s="107"/>
      <c r="VNK279" s="107"/>
      <c r="VNL279" s="107"/>
      <c r="VNM279" s="107"/>
      <c r="VNN279" s="107"/>
      <c r="VNO279" s="107"/>
      <c r="VNP279" s="107"/>
      <c r="VNQ279" s="107"/>
      <c r="VNR279" s="107"/>
      <c r="VNS279" s="107"/>
      <c r="VNT279" s="107"/>
      <c r="VNU279" s="107"/>
      <c r="VNV279" s="107"/>
      <c r="VNW279" s="107"/>
      <c r="VNX279" s="107"/>
      <c r="VNY279" s="107"/>
      <c r="VNZ279" s="107"/>
      <c r="VOA279" s="107"/>
      <c r="VOB279" s="107"/>
      <c r="VOC279" s="107"/>
      <c r="VOD279" s="107"/>
      <c r="VOE279" s="107"/>
      <c r="VOF279" s="107"/>
      <c r="VOG279" s="107"/>
      <c r="VOH279" s="107"/>
      <c r="VOI279" s="107"/>
      <c r="VOJ279" s="107"/>
      <c r="VOK279" s="107"/>
      <c r="VOL279" s="107"/>
      <c r="VOM279" s="107"/>
      <c r="VON279" s="107"/>
      <c r="VOO279" s="107"/>
      <c r="VOP279" s="107"/>
      <c r="VOQ279" s="107"/>
      <c r="VOR279" s="107"/>
      <c r="VOS279" s="107"/>
      <c r="VOT279" s="107"/>
      <c r="VOU279" s="107"/>
      <c r="VOV279" s="107"/>
      <c r="VOW279" s="107"/>
      <c r="VOX279" s="107"/>
      <c r="VOY279" s="107"/>
      <c r="VOZ279" s="107"/>
      <c r="VPA279" s="107"/>
      <c r="VPB279" s="107"/>
      <c r="VPC279" s="107"/>
      <c r="VPD279" s="107"/>
      <c r="VPE279" s="107"/>
      <c r="VPF279" s="107"/>
      <c r="VPG279" s="107"/>
      <c r="VPH279" s="107"/>
      <c r="VPI279" s="107"/>
      <c r="VPJ279" s="107"/>
      <c r="VPK279" s="107"/>
      <c r="VPL279" s="107"/>
      <c r="VPM279" s="107"/>
      <c r="VPN279" s="107"/>
      <c r="VPO279" s="107"/>
      <c r="VPP279" s="107"/>
      <c r="VPQ279" s="107"/>
      <c r="VPR279" s="107"/>
      <c r="VPS279" s="107"/>
      <c r="VPT279" s="107"/>
      <c r="VPU279" s="107"/>
      <c r="VPV279" s="107"/>
      <c r="VPW279" s="107"/>
      <c r="VPX279" s="107"/>
      <c r="VPY279" s="107"/>
      <c r="VPZ279" s="107"/>
      <c r="VQA279" s="107"/>
      <c r="VQB279" s="107"/>
      <c r="VQC279" s="107"/>
      <c r="VQD279" s="107"/>
      <c r="VQE279" s="107"/>
      <c r="VQF279" s="107"/>
      <c r="VQG279" s="107"/>
      <c r="VQH279" s="107"/>
      <c r="VQI279" s="107"/>
      <c r="VQJ279" s="107"/>
      <c r="VQK279" s="107"/>
      <c r="VQL279" s="107"/>
      <c r="VQM279" s="107"/>
      <c r="VQN279" s="107"/>
      <c r="VQO279" s="107"/>
      <c r="VQP279" s="107"/>
      <c r="VQQ279" s="107"/>
      <c r="VQR279" s="107"/>
      <c r="VQS279" s="107"/>
      <c r="VQT279" s="107"/>
      <c r="VQU279" s="107"/>
      <c r="VQV279" s="107"/>
      <c r="VQW279" s="107"/>
      <c r="VQX279" s="107"/>
      <c r="VQY279" s="107"/>
      <c r="VQZ279" s="107"/>
      <c r="VRA279" s="107"/>
      <c r="VRB279" s="107"/>
      <c r="VRC279" s="107"/>
      <c r="VRD279" s="107"/>
      <c r="VRE279" s="107"/>
      <c r="VRF279" s="107"/>
      <c r="VRG279" s="107"/>
      <c r="VRH279" s="107"/>
      <c r="VRI279" s="107"/>
      <c r="VRJ279" s="107"/>
      <c r="VRK279" s="107"/>
      <c r="VRL279" s="107"/>
      <c r="VRM279" s="107"/>
      <c r="VRN279" s="107"/>
      <c r="VRO279" s="107"/>
      <c r="VRP279" s="107"/>
      <c r="VRQ279" s="107"/>
      <c r="VRR279" s="107"/>
      <c r="VRS279" s="107"/>
      <c r="VRT279" s="107"/>
      <c r="VRU279" s="107"/>
      <c r="VRV279" s="107"/>
      <c r="VRW279" s="107"/>
      <c r="VRX279" s="107"/>
      <c r="VRY279" s="107"/>
      <c r="VRZ279" s="107"/>
      <c r="VSA279" s="107"/>
      <c r="VSB279" s="107"/>
      <c r="VSC279" s="107"/>
      <c r="VSD279" s="107"/>
      <c r="VSE279" s="107"/>
      <c r="VSF279" s="107"/>
      <c r="VSG279" s="107"/>
      <c r="VSH279" s="107"/>
      <c r="VSI279" s="107"/>
      <c r="VSJ279" s="107"/>
      <c r="VSK279" s="107"/>
      <c r="VSL279" s="107"/>
      <c r="VSM279" s="107"/>
      <c r="VSN279" s="107"/>
      <c r="VSO279" s="107"/>
      <c r="VSP279" s="107"/>
      <c r="VSQ279" s="107"/>
      <c r="VSR279" s="107"/>
      <c r="VSS279" s="107"/>
      <c r="VST279" s="107"/>
      <c r="VSU279" s="107"/>
      <c r="VSV279" s="107"/>
      <c r="VSW279" s="107"/>
      <c r="VSX279" s="107"/>
      <c r="VSY279" s="107"/>
      <c r="VSZ279" s="107"/>
      <c r="VTA279" s="107"/>
      <c r="VTB279" s="107"/>
      <c r="VTC279" s="107"/>
      <c r="VTD279" s="107"/>
      <c r="VTE279" s="107"/>
      <c r="VTF279" s="107"/>
      <c r="VTG279" s="107"/>
      <c r="VTH279" s="107"/>
      <c r="VTI279" s="107"/>
      <c r="VTJ279" s="107"/>
      <c r="VTK279" s="107"/>
      <c r="VTL279" s="107"/>
      <c r="VTM279" s="107"/>
      <c r="VTN279" s="107"/>
      <c r="VTO279" s="107"/>
      <c r="VTP279" s="107"/>
      <c r="VTQ279" s="107"/>
      <c r="VTR279" s="107"/>
      <c r="VTS279" s="107"/>
      <c r="VTT279" s="107"/>
      <c r="VTU279" s="107"/>
      <c r="VTV279" s="107"/>
      <c r="VTW279" s="107"/>
      <c r="VTX279" s="107"/>
      <c r="VTY279" s="107"/>
      <c r="VTZ279" s="107"/>
      <c r="VUA279" s="107"/>
      <c r="VUB279" s="107"/>
      <c r="VUC279" s="107"/>
      <c r="VUD279" s="107"/>
      <c r="VUE279" s="107"/>
      <c r="VUF279" s="107"/>
      <c r="VUG279" s="107"/>
      <c r="VUH279" s="107"/>
      <c r="VUI279" s="107"/>
      <c r="VUJ279" s="107"/>
      <c r="VUK279" s="107"/>
      <c r="VUL279" s="107"/>
      <c r="VUM279" s="107"/>
      <c r="VUN279" s="107"/>
      <c r="VUO279" s="107"/>
      <c r="VUP279" s="107"/>
      <c r="VUQ279" s="107"/>
      <c r="VUR279" s="107"/>
      <c r="VUS279" s="107"/>
      <c r="VUT279" s="107"/>
      <c r="VUU279" s="107"/>
      <c r="VUV279" s="107"/>
      <c r="VUW279" s="107"/>
      <c r="VUX279" s="107"/>
      <c r="VUY279" s="107"/>
      <c r="VUZ279" s="107"/>
      <c r="VVA279" s="107"/>
      <c r="VVB279" s="107"/>
      <c r="VVC279" s="107"/>
      <c r="VVD279" s="107"/>
      <c r="VVE279" s="107"/>
      <c r="VVF279" s="107"/>
      <c r="VVG279" s="107"/>
      <c r="VVH279" s="107"/>
      <c r="VVI279" s="107"/>
      <c r="VVJ279" s="107"/>
      <c r="VVK279" s="107"/>
      <c r="VVL279" s="107"/>
      <c r="VVM279" s="107"/>
      <c r="VVN279" s="107"/>
      <c r="VVO279" s="107"/>
      <c r="VVP279" s="107"/>
      <c r="VVQ279" s="107"/>
      <c r="VVR279" s="107"/>
      <c r="VVS279" s="107"/>
      <c r="VVT279" s="107"/>
      <c r="VVU279" s="107"/>
      <c r="VVV279" s="107"/>
      <c r="VVW279" s="107"/>
      <c r="VVX279" s="107"/>
      <c r="VVY279" s="107"/>
      <c r="VVZ279" s="107"/>
      <c r="VWA279" s="107"/>
      <c r="VWB279" s="107"/>
      <c r="VWC279" s="107"/>
      <c r="VWD279" s="107"/>
      <c r="VWE279" s="107"/>
      <c r="VWF279" s="107"/>
      <c r="VWG279" s="107"/>
      <c r="VWH279" s="107"/>
      <c r="VWI279" s="107"/>
      <c r="VWJ279" s="107"/>
      <c r="VWK279" s="107"/>
      <c r="VWL279" s="107"/>
      <c r="VWM279" s="107"/>
      <c r="VWN279" s="107"/>
      <c r="VWO279" s="107"/>
      <c r="VWP279" s="107"/>
      <c r="VWQ279" s="107"/>
      <c r="VWR279" s="107"/>
      <c r="VWS279" s="107"/>
      <c r="VWT279" s="107"/>
      <c r="VWU279" s="107"/>
      <c r="VWV279" s="107"/>
      <c r="VWW279" s="107"/>
      <c r="VWX279" s="107"/>
      <c r="VWY279" s="107"/>
      <c r="VWZ279" s="107"/>
      <c r="VXA279" s="107"/>
      <c r="VXB279" s="107"/>
      <c r="VXC279" s="107"/>
      <c r="VXD279" s="107"/>
      <c r="VXE279" s="107"/>
      <c r="VXF279" s="107"/>
      <c r="VXG279" s="107"/>
      <c r="VXH279" s="107"/>
      <c r="VXI279" s="107"/>
      <c r="VXJ279" s="107"/>
      <c r="VXK279" s="107"/>
      <c r="VXL279" s="107"/>
      <c r="VXM279" s="107"/>
      <c r="VXN279" s="107"/>
      <c r="VXO279" s="107"/>
      <c r="VXP279" s="107"/>
      <c r="VXQ279" s="107"/>
      <c r="VXR279" s="107"/>
      <c r="VXS279" s="107"/>
      <c r="VXT279" s="107"/>
      <c r="VXU279" s="107"/>
      <c r="VXV279" s="107"/>
      <c r="VXW279" s="107"/>
      <c r="VXX279" s="107"/>
      <c r="VXY279" s="107"/>
      <c r="VXZ279" s="107"/>
      <c r="VYA279" s="107"/>
      <c r="VYB279" s="107"/>
      <c r="VYC279" s="107"/>
      <c r="VYD279" s="107"/>
      <c r="VYE279" s="107"/>
      <c r="VYF279" s="107"/>
      <c r="VYG279" s="107"/>
      <c r="VYH279" s="107"/>
      <c r="VYI279" s="107"/>
      <c r="VYJ279" s="107"/>
      <c r="VYK279" s="107"/>
      <c r="VYL279" s="107"/>
      <c r="VYM279" s="107"/>
      <c r="VYN279" s="107"/>
      <c r="VYO279" s="107"/>
      <c r="VYP279" s="107"/>
      <c r="VYQ279" s="107"/>
      <c r="VYR279" s="107"/>
      <c r="VYS279" s="107"/>
      <c r="VYT279" s="107"/>
      <c r="VYU279" s="107"/>
      <c r="VYV279" s="107"/>
      <c r="VYW279" s="107"/>
      <c r="VYX279" s="107"/>
      <c r="VYY279" s="107"/>
      <c r="VYZ279" s="107"/>
      <c r="VZA279" s="107"/>
      <c r="VZB279" s="107"/>
      <c r="VZC279" s="107"/>
      <c r="VZD279" s="107"/>
      <c r="VZE279" s="107"/>
      <c r="VZF279" s="107"/>
      <c r="VZG279" s="107"/>
      <c r="VZH279" s="107"/>
      <c r="VZI279" s="107"/>
      <c r="VZJ279" s="107"/>
      <c r="VZK279" s="107"/>
      <c r="VZL279" s="107"/>
      <c r="VZM279" s="107"/>
      <c r="VZN279" s="107"/>
      <c r="VZO279" s="107"/>
      <c r="VZP279" s="107"/>
      <c r="VZQ279" s="107"/>
      <c r="VZR279" s="107"/>
      <c r="VZS279" s="107"/>
      <c r="VZT279" s="107"/>
      <c r="VZU279" s="107"/>
      <c r="VZV279" s="107"/>
      <c r="VZW279" s="107"/>
      <c r="VZX279" s="107"/>
      <c r="VZY279" s="107"/>
      <c r="VZZ279" s="107"/>
      <c r="WAA279" s="107"/>
      <c r="WAB279" s="107"/>
      <c r="WAC279" s="107"/>
      <c r="WAD279" s="107"/>
      <c r="WAE279" s="107"/>
      <c r="WAF279" s="107"/>
      <c r="WAG279" s="107"/>
      <c r="WAH279" s="107"/>
      <c r="WAI279" s="107"/>
      <c r="WAJ279" s="107"/>
      <c r="WAK279" s="107"/>
      <c r="WAL279" s="107"/>
      <c r="WAM279" s="107"/>
      <c r="WAN279" s="107"/>
      <c r="WAO279" s="107"/>
      <c r="WAP279" s="107"/>
      <c r="WAQ279" s="107"/>
      <c r="WAR279" s="107"/>
      <c r="WAS279" s="107"/>
      <c r="WAT279" s="107"/>
      <c r="WAU279" s="107"/>
      <c r="WAV279" s="107"/>
      <c r="WAW279" s="107"/>
      <c r="WAX279" s="107"/>
      <c r="WAY279" s="107"/>
      <c r="WAZ279" s="107"/>
      <c r="WBA279" s="107"/>
      <c r="WBB279" s="107"/>
      <c r="WBC279" s="107"/>
      <c r="WBD279" s="107"/>
      <c r="WBE279" s="107"/>
      <c r="WBF279" s="107"/>
      <c r="WBG279" s="107"/>
      <c r="WBH279" s="107"/>
      <c r="WBI279" s="107"/>
      <c r="WBJ279" s="107"/>
      <c r="WBK279" s="107"/>
      <c r="WBL279" s="107"/>
      <c r="WBM279" s="107"/>
      <c r="WBN279" s="107"/>
      <c r="WBO279" s="107"/>
      <c r="WBP279" s="107"/>
      <c r="WBQ279" s="107"/>
      <c r="WBR279" s="107"/>
      <c r="WBS279" s="107"/>
      <c r="WBT279" s="107"/>
      <c r="WBU279" s="107"/>
      <c r="WBV279" s="107"/>
      <c r="WBW279" s="107"/>
      <c r="WBX279" s="107"/>
      <c r="WBY279" s="107"/>
      <c r="WBZ279" s="107"/>
      <c r="WCA279" s="107"/>
      <c r="WCB279" s="107"/>
      <c r="WCC279" s="107"/>
      <c r="WCD279" s="107"/>
      <c r="WCE279" s="107"/>
      <c r="WCF279" s="107"/>
      <c r="WCG279" s="107"/>
      <c r="WCH279" s="107"/>
      <c r="WCI279" s="107"/>
      <c r="WCJ279" s="107"/>
      <c r="WCK279" s="107"/>
      <c r="WCL279" s="107"/>
      <c r="WCM279" s="107"/>
      <c r="WCN279" s="107"/>
      <c r="WCO279" s="107"/>
      <c r="WCP279" s="107"/>
      <c r="WCQ279" s="107"/>
      <c r="WCR279" s="107"/>
      <c r="WCS279" s="107"/>
      <c r="WCT279" s="107"/>
      <c r="WCU279" s="107"/>
      <c r="WCV279" s="107"/>
      <c r="WCW279" s="107"/>
      <c r="WCX279" s="107"/>
      <c r="WCY279" s="107"/>
      <c r="WCZ279" s="107"/>
      <c r="WDA279" s="107"/>
      <c r="WDB279" s="107"/>
      <c r="WDC279" s="107"/>
      <c r="WDD279" s="107"/>
      <c r="WDE279" s="107"/>
      <c r="WDF279" s="107"/>
      <c r="WDG279" s="107"/>
      <c r="WDH279" s="107"/>
      <c r="WDI279" s="107"/>
      <c r="WDJ279" s="107"/>
      <c r="WDK279" s="107"/>
      <c r="WDL279" s="107"/>
      <c r="WDM279" s="107"/>
      <c r="WDN279" s="107"/>
      <c r="WDO279" s="107"/>
      <c r="WDP279" s="107"/>
      <c r="WDQ279" s="107"/>
      <c r="WDR279" s="107"/>
      <c r="WDS279" s="107"/>
      <c r="WDT279" s="107"/>
      <c r="WDU279" s="107"/>
      <c r="WDV279" s="107"/>
      <c r="WDW279" s="107"/>
      <c r="WDX279" s="107"/>
      <c r="WDY279" s="107"/>
      <c r="WDZ279" s="107"/>
      <c r="WEA279" s="107"/>
      <c r="WEB279" s="107"/>
      <c r="WEC279" s="107"/>
      <c r="WED279" s="107"/>
      <c r="WEE279" s="107"/>
      <c r="WEF279" s="107"/>
      <c r="WEG279" s="107"/>
      <c r="WEH279" s="107"/>
      <c r="WEI279" s="107"/>
      <c r="WEJ279" s="107"/>
      <c r="WEK279" s="107"/>
      <c r="WEL279" s="107"/>
      <c r="WEM279" s="107"/>
      <c r="WEN279" s="107"/>
      <c r="WEO279" s="107"/>
      <c r="WEP279" s="107"/>
      <c r="WEQ279" s="107"/>
      <c r="WER279" s="107"/>
      <c r="WES279" s="107"/>
      <c r="WET279" s="107"/>
      <c r="WEU279" s="107"/>
      <c r="WEV279" s="107"/>
      <c r="WEW279" s="107"/>
      <c r="WEX279" s="107"/>
      <c r="WEY279" s="107"/>
      <c r="WEZ279" s="107"/>
      <c r="WFA279" s="107"/>
      <c r="WFB279" s="107"/>
      <c r="WFC279" s="107"/>
      <c r="WFD279" s="107"/>
      <c r="WFE279" s="107"/>
      <c r="WFF279" s="107"/>
      <c r="WFG279" s="107"/>
      <c r="WFH279" s="107"/>
      <c r="WFI279" s="107"/>
      <c r="WFJ279" s="107"/>
      <c r="WFK279" s="107"/>
      <c r="WFL279" s="107"/>
      <c r="WFM279" s="107"/>
      <c r="WFN279" s="107"/>
      <c r="WFO279" s="107"/>
      <c r="WFP279" s="107"/>
      <c r="WFQ279" s="107"/>
      <c r="WFR279" s="107"/>
      <c r="WFS279" s="107"/>
      <c r="WFT279" s="107"/>
      <c r="WFU279" s="107"/>
      <c r="WFV279" s="107"/>
      <c r="WFW279" s="107"/>
      <c r="WFX279" s="107"/>
      <c r="WFY279" s="107"/>
      <c r="WFZ279" s="107"/>
      <c r="WGA279" s="107"/>
      <c r="WGB279" s="107"/>
      <c r="WGC279" s="107"/>
      <c r="WGD279" s="107"/>
      <c r="WGE279" s="107"/>
      <c r="WGF279" s="107"/>
      <c r="WGG279" s="107"/>
      <c r="WGH279" s="107"/>
      <c r="WGI279" s="107"/>
      <c r="WGJ279" s="107"/>
      <c r="WGK279" s="107"/>
      <c r="WGL279" s="107"/>
      <c r="WGM279" s="107"/>
      <c r="WGN279" s="107"/>
      <c r="WGO279" s="107"/>
      <c r="WGP279" s="107"/>
      <c r="WGQ279" s="107"/>
      <c r="WGR279" s="107"/>
      <c r="WGS279" s="107"/>
      <c r="WGT279" s="107"/>
      <c r="WGU279" s="107"/>
      <c r="WGV279" s="107"/>
      <c r="WGW279" s="107"/>
      <c r="WGX279" s="107"/>
      <c r="WGY279" s="107"/>
      <c r="WGZ279" s="107"/>
      <c r="WHA279" s="107"/>
      <c r="WHB279" s="107"/>
      <c r="WHC279" s="107"/>
      <c r="WHD279" s="107"/>
      <c r="WHE279" s="107"/>
      <c r="WHF279" s="107"/>
      <c r="WHG279" s="107"/>
      <c r="WHH279" s="107"/>
      <c r="WHI279" s="107"/>
      <c r="WHJ279" s="107"/>
      <c r="WHK279" s="107"/>
      <c r="WHL279" s="107"/>
      <c r="WHM279" s="107"/>
      <c r="WHN279" s="107"/>
      <c r="WHO279" s="107"/>
      <c r="WHP279" s="107"/>
      <c r="WHQ279" s="107"/>
      <c r="WHR279" s="107"/>
      <c r="WHS279" s="107"/>
      <c r="WHT279" s="107"/>
      <c r="WHU279" s="107"/>
      <c r="WHV279" s="107"/>
      <c r="WHW279" s="107"/>
      <c r="WHX279" s="107"/>
      <c r="WHY279" s="107"/>
      <c r="WHZ279" s="107"/>
      <c r="WIA279" s="107"/>
      <c r="WIB279" s="107"/>
      <c r="WIC279" s="107"/>
      <c r="WID279" s="107"/>
      <c r="WIE279" s="107"/>
      <c r="WIF279" s="107"/>
      <c r="WIG279" s="107"/>
      <c r="WIH279" s="107"/>
      <c r="WII279" s="107"/>
      <c r="WIJ279" s="107"/>
      <c r="WIK279" s="107"/>
      <c r="WIL279" s="107"/>
      <c r="WIM279" s="107"/>
      <c r="WIN279" s="107"/>
      <c r="WIO279" s="107"/>
      <c r="WIP279" s="107"/>
      <c r="WIQ279" s="107"/>
      <c r="WIR279" s="107"/>
      <c r="WIS279" s="107"/>
      <c r="WIT279" s="107"/>
      <c r="WIU279" s="107"/>
      <c r="WIV279" s="107"/>
      <c r="WIW279" s="107"/>
      <c r="WIX279" s="107"/>
      <c r="WIY279" s="107"/>
      <c r="WIZ279" s="107"/>
      <c r="WJA279" s="107"/>
      <c r="WJB279" s="107"/>
      <c r="WJC279" s="107"/>
      <c r="WJD279" s="107"/>
      <c r="WJE279" s="107"/>
      <c r="WJF279" s="107"/>
      <c r="WJG279" s="107"/>
      <c r="WJH279" s="107"/>
      <c r="WJI279" s="107"/>
      <c r="WJJ279" s="107"/>
      <c r="WJK279" s="107"/>
      <c r="WJL279" s="107"/>
      <c r="WJM279" s="107"/>
      <c r="WJN279" s="107"/>
      <c r="WJO279" s="107"/>
      <c r="WJP279" s="107"/>
      <c r="WJQ279" s="107"/>
      <c r="WJR279" s="107"/>
      <c r="WJS279" s="107"/>
      <c r="WJT279" s="107"/>
      <c r="WJU279" s="107"/>
      <c r="WJV279" s="107"/>
      <c r="WJW279" s="107"/>
      <c r="WJX279" s="107"/>
      <c r="WJY279" s="107"/>
      <c r="WJZ279" s="107"/>
      <c r="WKA279" s="107"/>
      <c r="WKB279" s="107"/>
      <c r="WKC279" s="107"/>
      <c r="WKD279" s="107"/>
      <c r="WKE279" s="107"/>
      <c r="WKF279" s="107"/>
      <c r="WKG279" s="107"/>
      <c r="WKH279" s="107"/>
      <c r="WKI279" s="107"/>
      <c r="WKJ279" s="107"/>
      <c r="WKK279" s="107"/>
      <c r="WKL279" s="107"/>
      <c r="WKM279" s="107"/>
      <c r="WKN279" s="107"/>
      <c r="WKO279" s="107"/>
      <c r="WKP279" s="107"/>
      <c r="WKQ279" s="107"/>
      <c r="WKR279" s="107"/>
      <c r="WKS279" s="107"/>
      <c r="WKT279" s="107"/>
      <c r="WKU279" s="107"/>
      <c r="WKV279" s="107"/>
      <c r="WKW279" s="107"/>
      <c r="WKX279" s="107"/>
      <c r="WKY279" s="107"/>
      <c r="WKZ279" s="107"/>
      <c r="WLA279" s="107"/>
      <c r="WLB279" s="107"/>
      <c r="WLC279" s="107"/>
      <c r="WLD279" s="107"/>
      <c r="WLE279" s="107"/>
      <c r="WLF279" s="107"/>
      <c r="WLG279" s="107"/>
      <c r="WLH279" s="107"/>
      <c r="WLI279" s="107"/>
      <c r="WLJ279" s="107"/>
      <c r="WLK279" s="107"/>
      <c r="WLL279" s="107"/>
      <c r="WLM279" s="107"/>
      <c r="WLN279" s="107"/>
      <c r="WLO279" s="107"/>
      <c r="WLP279" s="107"/>
      <c r="WLQ279" s="107"/>
      <c r="WLR279" s="107"/>
      <c r="WLS279" s="107"/>
      <c r="WLT279" s="107"/>
      <c r="WLU279" s="107"/>
      <c r="WLV279" s="107"/>
      <c r="WLW279" s="107"/>
      <c r="WLX279" s="107"/>
      <c r="WLY279" s="107"/>
      <c r="WLZ279" s="107"/>
      <c r="WMA279" s="107"/>
      <c r="WMB279" s="107"/>
      <c r="WMC279" s="107"/>
      <c r="WMD279" s="107"/>
      <c r="WME279" s="107"/>
      <c r="WMF279" s="107"/>
      <c r="WMG279" s="107"/>
      <c r="WMH279" s="107"/>
      <c r="WMI279" s="107"/>
      <c r="WMJ279" s="107"/>
      <c r="WMK279" s="107"/>
      <c r="WML279" s="107"/>
      <c r="WMM279" s="107"/>
      <c r="WMN279" s="107"/>
      <c r="WMO279" s="107"/>
      <c r="WMP279" s="107"/>
      <c r="WMQ279" s="107"/>
      <c r="WMR279" s="107"/>
      <c r="WMS279" s="107"/>
      <c r="WMT279" s="107"/>
      <c r="WMU279" s="107"/>
      <c r="WMV279" s="107"/>
      <c r="WMW279" s="107"/>
      <c r="WMX279" s="107"/>
      <c r="WMY279" s="107"/>
      <c r="WMZ279" s="107"/>
      <c r="WNA279" s="107"/>
      <c r="WNB279" s="107"/>
      <c r="WNC279" s="107"/>
      <c r="WND279" s="107"/>
      <c r="WNE279" s="107"/>
      <c r="WNF279" s="107"/>
      <c r="WNG279" s="107"/>
      <c r="WNH279" s="107"/>
      <c r="WNI279" s="107"/>
      <c r="WNJ279" s="107"/>
      <c r="WNK279" s="107"/>
      <c r="WNL279" s="107"/>
      <c r="WNM279" s="107"/>
      <c r="WNN279" s="107"/>
      <c r="WNO279" s="107"/>
      <c r="WNP279" s="107"/>
      <c r="WNQ279" s="107"/>
      <c r="WNR279" s="107"/>
      <c r="WNS279" s="107"/>
      <c r="WNT279" s="107"/>
      <c r="WNU279" s="107"/>
      <c r="WNV279" s="107"/>
      <c r="WNW279" s="107"/>
      <c r="WNX279" s="107"/>
      <c r="WNY279" s="107"/>
      <c r="WNZ279" s="107"/>
      <c r="WOA279" s="107"/>
      <c r="WOB279" s="107"/>
      <c r="WOC279" s="107"/>
      <c r="WOD279" s="107"/>
      <c r="WOE279" s="107"/>
      <c r="WOF279" s="107"/>
      <c r="WOG279" s="107"/>
      <c r="WOH279" s="107"/>
      <c r="WOI279" s="107"/>
      <c r="WOJ279" s="107"/>
      <c r="WOK279" s="107"/>
      <c r="WOL279" s="107"/>
      <c r="WOM279" s="107"/>
      <c r="WON279" s="107"/>
      <c r="WOO279" s="107"/>
      <c r="WOP279" s="107"/>
      <c r="WOQ279" s="107"/>
      <c r="WOR279" s="107"/>
      <c r="WOS279" s="107"/>
      <c r="WOT279" s="107"/>
      <c r="WOU279" s="107"/>
      <c r="WOV279" s="107"/>
      <c r="WOW279" s="107"/>
      <c r="WOX279" s="107"/>
      <c r="WOY279" s="107"/>
      <c r="WOZ279" s="107"/>
      <c r="WPA279" s="107"/>
      <c r="WPB279" s="107"/>
      <c r="WPC279" s="107"/>
      <c r="WPD279" s="107"/>
      <c r="WPE279" s="107"/>
      <c r="WPF279" s="107"/>
      <c r="WPG279" s="107"/>
      <c r="WPH279" s="107"/>
      <c r="WPI279" s="107"/>
      <c r="WPJ279" s="107"/>
      <c r="WPK279" s="107"/>
      <c r="WPL279" s="107"/>
      <c r="WPM279" s="107"/>
      <c r="WPN279" s="107"/>
      <c r="WPO279" s="107"/>
      <c r="WPP279" s="107"/>
      <c r="WPQ279" s="107"/>
      <c r="WPR279" s="107"/>
      <c r="WPS279" s="107"/>
      <c r="WPT279" s="107"/>
      <c r="WPU279" s="107"/>
      <c r="WPV279" s="107"/>
      <c r="WPW279" s="107"/>
      <c r="WPX279" s="107"/>
      <c r="WPY279" s="107"/>
      <c r="WPZ279" s="107"/>
      <c r="WQA279" s="107"/>
      <c r="WQB279" s="107"/>
      <c r="WQC279" s="107"/>
      <c r="WQD279" s="107"/>
      <c r="WQE279" s="107"/>
      <c r="WQF279" s="107"/>
      <c r="WQG279" s="107"/>
      <c r="WQH279" s="107"/>
      <c r="WQI279" s="107"/>
      <c r="WQJ279" s="107"/>
      <c r="WQK279" s="107"/>
      <c r="WQL279" s="107"/>
      <c r="WQM279" s="107"/>
      <c r="WQN279" s="107"/>
      <c r="WQO279" s="107"/>
      <c r="WQP279" s="107"/>
      <c r="WQQ279" s="107"/>
      <c r="WQR279" s="107"/>
      <c r="WQS279" s="107"/>
      <c r="WQT279" s="107"/>
      <c r="WQU279" s="107"/>
      <c r="WQV279" s="107"/>
      <c r="WQW279" s="107"/>
      <c r="WQX279" s="107"/>
      <c r="WQY279" s="107"/>
      <c r="WQZ279" s="107"/>
      <c r="WRA279" s="107"/>
      <c r="WRB279" s="107"/>
      <c r="WRC279" s="107"/>
      <c r="WRD279" s="107"/>
      <c r="WRE279" s="107"/>
      <c r="WRF279" s="107"/>
      <c r="WRG279" s="107"/>
      <c r="WRH279" s="107"/>
      <c r="WRI279" s="107"/>
      <c r="WRJ279" s="107"/>
      <c r="WRK279" s="107"/>
      <c r="WRL279" s="107"/>
      <c r="WRM279" s="107"/>
      <c r="WRN279" s="107"/>
      <c r="WRO279" s="107"/>
      <c r="WRP279" s="107"/>
      <c r="WRQ279" s="107"/>
      <c r="WRR279" s="107"/>
      <c r="WRS279" s="107"/>
      <c r="WRT279" s="107"/>
      <c r="WRU279" s="107"/>
      <c r="WRV279" s="107"/>
      <c r="WRW279" s="107"/>
      <c r="WRX279" s="107"/>
      <c r="WRY279" s="107"/>
      <c r="WRZ279" s="107"/>
      <c r="WSA279" s="107"/>
      <c r="WSB279" s="107"/>
      <c r="WSC279" s="107"/>
      <c r="WSD279" s="107"/>
      <c r="WSE279" s="107"/>
      <c r="WSF279" s="107"/>
      <c r="WSG279" s="107"/>
      <c r="WSH279" s="107"/>
      <c r="WSI279" s="107"/>
      <c r="WSJ279" s="107"/>
      <c r="WSK279" s="107"/>
      <c r="WSL279" s="107"/>
      <c r="WSM279" s="107"/>
      <c r="WSN279" s="107"/>
      <c r="WSO279" s="107"/>
      <c r="WSP279" s="107"/>
      <c r="WSQ279" s="107"/>
      <c r="WSR279" s="107"/>
      <c r="WSS279" s="107"/>
      <c r="WST279" s="107"/>
      <c r="WSU279" s="107"/>
      <c r="WSV279" s="107"/>
      <c r="WSW279" s="107"/>
      <c r="WSX279" s="107"/>
      <c r="WSY279" s="107"/>
      <c r="WSZ279" s="107"/>
      <c r="WTA279" s="107"/>
      <c r="WTB279" s="107"/>
      <c r="WTC279" s="107"/>
      <c r="WTD279" s="107"/>
      <c r="WTE279" s="107"/>
      <c r="WTF279" s="107"/>
      <c r="WTG279" s="107"/>
      <c r="WTH279" s="107"/>
      <c r="WTI279" s="107"/>
      <c r="WTJ279" s="107"/>
      <c r="WTK279" s="107"/>
      <c r="WTL279" s="107"/>
      <c r="WTM279" s="107"/>
      <c r="WTN279" s="107"/>
      <c r="WTO279" s="107"/>
      <c r="WTP279" s="107"/>
      <c r="WTQ279" s="107"/>
      <c r="WTR279" s="107"/>
      <c r="WTS279" s="107"/>
      <c r="WTT279" s="107"/>
      <c r="WTU279" s="107"/>
      <c r="WTV279" s="107"/>
      <c r="WTW279" s="107"/>
      <c r="WTX279" s="107"/>
      <c r="WTY279" s="107"/>
      <c r="WTZ279" s="107"/>
      <c r="WUA279" s="107"/>
      <c r="WUB279" s="107"/>
      <c r="WUC279" s="107"/>
      <c r="WUD279" s="107"/>
      <c r="WUE279" s="107"/>
      <c r="WUF279" s="107"/>
      <c r="WUG279" s="107"/>
      <c r="WUH279" s="107"/>
      <c r="WUI279" s="107"/>
      <c r="WUJ279" s="107"/>
      <c r="WUK279" s="107"/>
      <c r="WUL279" s="107"/>
      <c r="WUM279" s="107"/>
      <c r="WUN279" s="107"/>
      <c r="WUO279" s="107"/>
      <c r="WUP279" s="107"/>
      <c r="WUQ279" s="107"/>
      <c r="WUR279" s="107"/>
      <c r="WUS279" s="107"/>
      <c r="WUT279" s="107"/>
      <c r="WUU279" s="107"/>
      <c r="WUV279" s="107"/>
      <c r="WUW279" s="107"/>
      <c r="WUX279" s="107"/>
      <c r="WUY279" s="107"/>
      <c r="WUZ279" s="107"/>
      <c r="WVA279" s="107"/>
      <c r="WVB279" s="107"/>
      <c r="WVC279" s="107"/>
      <c r="WVD279" s="107"/>
      <c r="WVE279" s="107"/>
      <c r="WVF279" s="107"/>
      <c r="WVG279" s="107"/>
      <c r="WVH279" s="107"/>
      <c r="WVI279" s="107"/>
      <c r="WVJ279" s="107"/>
      <c r="WVK279" s="107"/>
      <c r="WVL279" s="107"/>
      <c r="WVM279" s="107"/>
      <c r="WVN279" s="107"/>
      <c r="WVO279" s="107"/>
      <c r="WVP279" s="107"/>
      <c r="WVQ279" s="107"/>
      <c r="WVR279" s="107"/>
      <c r="WVS279" s="107"/>
      <c r="WVT279" s="107"/>
      <c r="WVU279" s="107"/>
      <c r="WVV279" s="107"/>
      <c r="WVW279" s="107"/>
      <c r="WVX279" s="107"/>
      <c r="WVY279" s="107"/>
      <c r="WVZ279" s="107"/>
      <c r="WWA279" s="107"/>
      <c r="WWB279" s="107"/>
      <c r="WWC279" s="107"/>
      <c r="WWD279" s="107"/>
      <c r="WWE279" s="107"/>
      <c r="WWF279" s="107"/>
      <c r="WWG279" s="107"/>
      <c r="WWH279" s="107"/>
      <c r="WWI279" s="107"/>
      <c r="WWJ279" s="107"/>
      <c r="WWK279" s="107"/>
      <c r="WWL279" s="107"/>
      <c r="WWM279" s="107"/>
      <c r="WWN279" s="107"/>
      <c r="WWO279" s="107"/>
      <c r="WWP279" s="107"/>
      <c r="WWQ279" s="107"/>
      <c r="WWR279" s="107"/>
      <c r="WWS279" s="107"/>
      <c r="WWT279" s="107"/>
      <c r="WWU279" s="107"/>
      <c r="WWV279" s="107"/>
      <c r="WWW279" s="107"/>
      <c r="WWX279" s="107"/>
      <c r="WWY279" s="107"/>
      <c r="WWZ279" s="107"/>
      <c r="WXA279" s="107"/>
      <c r="WXB279" s="107"/>
      <c r="WXC279" s="107"/>
      <c r="WXD279" s="107"/>
      <c r="WXE279" s="107"/>
      <c r="WXF279" s="107"/>
      <c r="WXG279" s="107"/>
      <c r="WXH279" s="107"/>
      <c r="WXI279" s="107"/>
      <c r="WXJ279" s="107"/>
      <c r="WXK279" s="107"/>
      <c r="WXL279" s="107"/>
      <c r="WXM279" s="107"/>
      <c r="WXN279" s="107"/>
      <c r="WXO279" s="107"/>
      <c r="WXP279" s="107"/>
      <c r="WXQ279" s="107"/>
      <c r="WXR279" s="107"/>
      <c r="WXS279" s="107"/>
      <c r="WXT279" s="107"/>
      <c r="WXU279" s="107"/>
      <c r="WXV279" s="107"/>
      <c r="WXW279" s="107"/>
      <c r="WXX279" s="107"/>
      <c r="WXY279" s="107"/>
      <c r="WXZ279" s="107"/>
      <c r="WYA279" s="107"/>
      <c r="WYB279" s="107"/>
      <c r="WYC279" s="107"/>
      <c r="WYD279" s="107"/>
      <c r="WYE279" s="107"/>
      <c r="WYF279" s="107"/>
      <c r="WYG279" s="107"/>
      <c r="WYH279" s="107"/>
      <c r="WYI279" s="107"/>
      <c r="WYJ279" s="107"/>
      <c r="WYK279" s="107"/>
      <c r="WYL279" s="107"/>
      <c r="WYM279" s="107"/>
      <c r="WYN279" s="107"/>
      <c r="WYO279" s="107"/>
      <c r="WYP279" s="107"/>
      <c r="WYQ279" s="107"/>
      <c r="WYR279" s="107"/>
      <c r="WYS279" s="107"/>
      <c r="WYT279" s="107"/>
      <c r="WYU279" s="107"/>
      <c r="WYV279" s="107"/>
      <c r="WYW279" s="107"/>
      <c r="WYX279" s="107"/>
      <c r="WYY279" s="107"/>
      <c r="WYZ279" s="107"/>
      <c r="WZA279" s="107"/>
      <c r="WZB279" s="107"/>
      <c r="WZC279" s="107"/>
      <c r="WZD279" s="107"/>
      <c r="WZE279" s="107"/>
      <c r="WZF279" s="107"/>
      <c r="WZG279" s="107"/>
      <c r="WZH279" s="107"/>
      <c r="WZI279" s="107"/>
      <c r="WZJ279" s="107"/>
      <c r="WZK279" s="107"/>
      <c r="WZL279" s="107"/>
      <c r="WZM279" s="107"/>
      <c r="WZN279" s="107"/>
      <c r="WZO279" s="107"/>
      <c r="WZP279" s="107"/>
      <c r="WZQ279" s="107"/>
      <c r="WZR279" s="107"/>
      <c r="WZS279" s="107"/>
      <c r="WZT279" s="107"/>
      <c r="WZU279" s="107"/>
      <c r="WZV279" s="107"/>
      <c r="WZW279" s="107"/>
      <c r="WZX279" s="107"/>
      <c r="WZY279" s="107"/>
      <c r="WZZ279" s="107"/>
      <c r="XAA279" s="107"/>
      <c r="XAB279" s="107"/>
      <c r="XAC279" s="107"/>
      <c r="XAD279" s="107"/>
      <c r="XAE279" s="107"/>
      <c r="XAF279" s="107"/>
      <c r="XAG279" s="107"/>
      <c r="XAH279" s="107"/>
      <c r="XAI279" s="107"/>
      <c r="XAJ279" s="107"/>
      <c r="XAK279" s="107"/>
      <c r="XAL279" s="107"/>
      <c r="XAM279" s="107"/>
      <c r="XAN279" s="107"/>
      <c r="XAO279" s="107"/>
      <c r="XAP279" s="107"/>
      <c r="XAQ279" s="107"/>
      <c r="XAR279" s="107"/>
      <c r="XAS279" s="107"/>
      <c r="XAT279" s="107"/>
      <c r="XAU279" s="107"/>
      <c r="XAV279" s="107"/>
      <c r="XAW279" s="107"/>
      <c r="XAX279" s="107"/>
      <c r="XAY279" s="107"/>
      <c r="XAZ279" s="107"/>
      <c r="XBA279" s="107"/>
      <c r="XBB279" s="107"/>
      <c r="XBC279" s="107"/>
      <c r="XBD279" s="107"/>
      <c r="XBE279" s="107"/>
      <c r="XBF279" s="107"/>
      <c r="XBG279" s="107"/>
      <c r="XBH279" s="107"/>
      <c r="XBI279" s="107"/>
      <c r="XBJ279" s="107"/>
      <c r="XBK279" s="107"/>
      <c r="XBL279" s="107"/>
      <c r="XBM279" s="107"/>
      <c r="XBN279" s="107"/>
      <c r="XBO279" s="107"/>
      <c r="XBP279" s="107"/>
      <c r="XBQ279" s="107"/>
      <c r="XBR279" s="107"/>
      <c r="XBS279" s="107"/>
      <c r="XBT279" s="107"/>
      <c r="XBU279" s="107"/>
      <c r="XBV279" s="107"/>
      <c r="XBW279" s="107"/>
      <c r="XBX279" s="107"/>
      <c r="XBY279" s="107"/>
      <c r="XBZ279" s="107"/>
      <c r="XCA279" s="107"/>
      <c r="XCB279" s="107"/>
      <c r="XCC279" s="107"/>
      <c r="XCD279" s="107"/>
      <c r="XCE279" s="107"/>
      <c r="XCF279" s="107"/>
      <c r="XCG279" s="107"/>
      <c r="XCH279" s="107"/>
      <c r="XCI279" s="107"/>
      <c r="XCJ279" s="107"/>
      <c r="XCK279" s="107"/>
      <c r="XCL279" s="107"/>
      <c r="XCM279" s="107"/>
      <c r="XCN279" s="107"/>
      <c r="XCO279" s="107"/>
      <c r="XCP279" s="107"/>
      <c r="XCQ279" s="107"/>
      <c r="XCR279" s="107"/>
      <c r="XCS279" s="107"/>
      <c r="XCT279" s="107"/>
      <c r="XCU279" s="107"/>
      <c r="XCV279" s="107"/>
      <c r="XCW279" s="107"/>
      <c r="XCX279" s="107"/>
      <c r="XCY279" s="107"/>
      <c r="XCZ279" s="107"/>
      <c r="XDA279" s="107"/>
      <c r="XDB279" s="107"/>
      <c r="XDC279" s="107"/>
      <c r="XDD279" s="107"/>
      <c r="XDE279" s="107"/>
      <c r="XDF279" s="107"/>
      <c r="XDG279" s="107"/>
      <c r="XDH279" s="107"/>
      <c r="XDI279" s="107"/>
      <c r="XDJ279" s="107"/>
      <c r="XDK279" s="107"/>
      <c r="XDL279" s="107"/>
      <c r="XDM279" s="107"/>
      <c r="XDN279" s="107"/>
      <c r="XDO279" s="107"/>
      <c r="XDP279" s="107"/>
      <c r="XDQ279" s="107"/>
      <c r="XDR279" s="107"/>
      <c r="XDS279" s="107"/>
      <c r="XDT279" s="107"/>
      <c r="XDU279" s="107"/>
      <c r="XDV279" s="107"/>
      <c r="XDW279" s="107"/>
      <c r="XDX279" s="107"/>
      <c r="XDY279" s="107"/>
      <c r="XDZ279" s="107"/>
      <c r="XEA279" s="107"/>
      <c r="XEB279" s="107"/>
      <c r="XEC279" s="107"/>
      <c r="XED279" s="107"/>
      <c r="XEE279" s="107"/>
      <c r="XEF279" s="107"/>
      <c r="XEG279" s="107"/>
      <c r="XEH279" s="107"/>
      <c r="XEI279" s="107"/>
      <c r="XEJ279" s="107"/>
      <c r="XEK279" s="107"/>
      <c r="XEL279" s="107"/>
      <c r="XEM279" s="107"/>
      <c r="XEN279" s="107"/>
      <c r="XEO279" s="107"/>
      <c r="XEP279" s="107"/>
      <c r="XEQ279" s="107"/>
      <c r="XER279" s="107"/>
      <c r="XES279" s="107"/>
      <c r="XET279" s="107"/>
      <c r="XEU279" s="107"/>
      <c r="XEV279" s="107"/>
      <c r="XEW279" s="107"/>
      <c r="XEX279" s="107"/>
      <c r="XEY279" s="107"/>
      <c r="XEZ279" s="107"/>
      <c r="XFA279" s="107"/>
      <c r="XFB279" s="107"/>
      <c r="XFC279" s="107"/>
      <c r="XFD279" s="107"/>
    </row>
    <row r="280" spans="1:16384" s="100" customFormat="1" ht="14.25" x14ac:dyDescent="0.2">
      <c r="A280" s="95" t="s">
        <v>711</v>
      </c>
      <c r="B280" s="96" t="s">
        <v>665</v>
      </c>
      <c r="C280" s="97" t="s">
        <v>14</v>
      </c>
      <c r="D280" s="98">
        <v>2000</v>
      </c>
      <c r="E280" s="98">
        <v>191.5</v>
      </c>
      <c r="F280" s="97">
        <v>193</v>
      </c>
      <c r="G280" s="97">
        <v>0</v>
      </c>
      <c r="H280" s="97">
        <v>0</v>
      </c>
      <c r="I280" s="99">
        <f t="shared" ref="I280" si="380">SUM(F280-E280)*D280</f>
        <v>3000</v>
      </c>
      <c r="J280" s="97">
        <v>0</v>
      </c>
      <c r="K280" s="97">
        <v>0</v>
      </c>
      <c r="L280" s="99">
        <f t="shared" ref="L280" si="381">SUM(I280:K280)</f>
        <v>3000</v>
      </c>
    </row>
    <row r="281" spans="1:16384" s="100" customFormat="1" ht="14.25" x14ac:dyDescent="0.2">
      <c r="A281" s="95" t="s">
        <v>711</v>
      </c>
      <c r="B281" s="96" t="s">
        <v>712</v>
      </c>
      <c r="C281" s="97" t="s">
        <v>14</v>
      </c>
      <c r="D281" s="98">
        <v>2000</v>
      </c>
      <c r="E281" s="98">
        <v>63.5</v>
      </c>
      <c r="F281" s="97">
        <v>64</v>
      </c>
      <c r="G281" s="97">
        <v>64.5</v>
      </c>
      <c r="H281" s="97">
        <v>0</v>
      </c>
      <c r="I281" s="99">
        <f t="shared" ref="I281:I282" si="382">SUM(F281-E281)*D281</f>
        <v>1000</v>
      </c>
      <c r="J281" s="97">
        <f>SUM(G281-F281)*D281</f>
        <v>1000</v>
      </c>
      <c r="K281" s="97">
        <v>0</v>
      </c>
      <c r="L281" s="99">
        <f t="shared" ref="L281:L282" si="383">SUM(I281:K281)</f>
        <v>2000</v>
      </c>
    </row>
    <row r="282" spans="1:16384" s="100" customFormat="1" ht="14.25" x14ac:dyDescent="0.2">
      <c r="A282" s="95" t="s">
        <v>711</v>
      </c>
      <c r="B282" s="96" t="s">
        <v>94</v>
      </c>
      <c r="C282" s="97" t="s">
        <v>14</v>
      </c>
      <c r="D282" s="98">
        <v>1000</v>
      </c>
      <c r="E282" s="98">
        <v>453</v>
      </c>
      <c r="F282" s="97">
        <v>457</v>
      </c>
      <c r="G282" s="97">
        <v>0</v>
      </c>
      <c r="H282" s="97">
        <v>0</v>
      </c>
      <c r="I282" s="99">
        <f t="shared" si="382"/>
        <v>4000</v>
      </c>
      <c r="J282" s="97">
        <v>0</v>
      </c>
      <c r="K282" s="97">
        <v>0</v>
      </c>
      <c r="L282" s="99">
        <f t="shared" si="383"/>
        <v>4000</v>
      </c>
    </row>
    <row r="283" spans="1:16384" s="100" customFormat="1" ht="14.25" x14ac:dyDescent="0.2">
      <c r="A283" s="95" t="s">
        <v>711</v>
      </c>
      <c r="B283" s="96" t="s">
        <v>98</v>
      </c>
      <c r="C283" s="97" t="s">
        <v>14</v>
      </c>
      <c r="D283" s="98">
        <v>2000</v>
      </c>
      <c r="E283" s="98">
        <v>149.19999999999999</v>
      </c>
      <c r="F283" s="97">
        <v>147</v>
      </c>
      <c r="G283" s="97">
        <v>0</v>
      </c>
      <c r="H283" s="97">
        <v>0</v>
      </c>
      <c r="I283" s="99">
        <f t="shared" ref="I283" si="384">SUM(F283-E283)*D283</f>
        <v>-4399.9999999999773</v>
      </c>
      <c r="J283" s="97">
        <v>0</v>
      </c>
      <c r="K283" s="97">
        <v>0</v>
      </c>
      <c r="L283" s="99">
        <f t="shared" ref="L283" si="385">SUM(I283:K283)</f>
        <v>-4399.9999999999773</v>
      </c>
    </row>
    <row r="284" spans="1:16384" s="100" customFormat="1" ht="14.25" x14ac:dyDescent="0.2">
      <c r="A284" s="95" t="s">
        <v>710</v>
      </c>
      <c r="B284" s="96" t="s">
        <v>665</v>
      </c>
      <c r="C284" s="97" t="s">
        <v>14</v>
      </c>
      <c r="D284" s="98">
        <v>2000</v>
      </c>
      <c r="E284" s="98">
        <v>179</v>
      </c>
      <c r="F284" s="97">
        <v>180</v>
      </c>
      <c r="G284" s="97">
        <v>181</v>
      </c>
      <c r="H284" s="97">
        <v>0</v>
      </c>
      <c r="I284" s="99">
        <f t="shared" ref="I284" si="386">SUM(F284-E284)*D284</f>
        <v>2000</v>
      </c>
      <c r="J284" s="97">
        <f>SUM(G284-F284)*D284</f>
        <v>2000</v>
      </c>
      <c r="K284" s="97">
        <v>0</v>
      </c>
      <c r="L284" s="99">
        <f t="shared" ref="L284" si="387">SUM(I284:K284)</f>
        <v>4000</v>
      </c>
    </row>
    <row r="285" spans="1:16384" s="100" customFormat="1" ht="14.25" x14ac:dyDescent="0.2">
      <c r="A285" s="95" t="s">
        <v>710</v>
      </c>
      <c r="B285" s="96" t="s">
        <v>63</v>
      </c>
      <c r="C285" s="97" t="s">
        <v>14</v>
      </c>
      <c r="D285" s="98">
        <v>500</v>
      </c>
      <c r="E285" s="98">
        <v>1370</v>
      </c>
      <c r="F285" s="97">
        <v>1380</v>
      </c>
      <c r="G285" s="97">
        <v>1390</v>
      </c>
      <c r="H285" s="97">
        <v>0</v>
      </c>
      <c r="I285" s="99">
        <f t="shared" ref="I285" si="388">SUM(F285-E285)*D285</f>
        <v>5000</v>
      </c>
      <c r="J285" s="97">
        <f>SUM(G285-F285)*D285</f>
        <v>5000</v>
      </c>
      <c r="K285" s="97">
        <v>0</v>
      </c>
      <c r="L285" s="99">
        <f t="shared" ref="L285" si="389">SUM(I285:K285)</f>
        <v>10000</v>
      </c>
    </row>
    <row r="286" spans="1:16384" s="100" customFormat="1" ht="14.25" x14ac:dyDescent="0.2">
      <c r="A286" s="95" t="s">
        <v>708</v>
      </c>
      <c r="B286" s="96" t="s">
        <v>100</v>
      </c>
      <c r="C286" s="97" t="s">
        <v>14</v>
      </c>
      <c r="D286" s="98">
        <v>1000</v>
      </c>
      <c r="E286" s="98">
        <v>443</v>
      </c>
      <c r="F286" s="97">
        <v>447</v>
      </c>
      <c r="G286" s="97">
        <v>0</v>
      </c>
      <c r="H286" s="97">
        <v>0</v>
      </c>
      <c r="I286" s="99">
        <f t="shared" ref="I286" si="390">SUM(F286-E286)*D286</f>
        <v>4000</v>
      </c>
      <c r="J286" s="97">
        <v>0</v>
      </c>
      <c r="K286" s="97">
        <f t="shared" ref="K286" si="391">SUM(H286-G286)*D286</f>
        <v>0</v>
      </c>
      <c r="L286" s="99">
        <f t="shared" ref="L286" si="392">SUM(I286:K286)</f>
        <v>4000</v>
      </c>
    </row>
    <row r="287" spans="1:16384" s="100" customFormat="1" ht="14.25" x14ac:dyDescent="0.2">
      <c r="A287" s="95" t="s">
        <v>708</v>
      </c>
      <c r="B287" s="96" t="s">
        <v>709</v>
      </c>
      <c r="C287" s="97" t="s">
        <v>14</v>
      </c>
      <c r="D287" s="98">
        <v>1000</v>
      </c>
      <c r="E287" s="98">
        <v>299</v>
      </c>
      <c r="F287" s="97">
        <v>302</v>
      </c>
      <c r="G287" s="97">
        <v>0</v>
      </c>
      <c r="H287" s="97">
        <v>0</v>
      </c>
      <c r="I287" s="99">
        <f t="shared" ref="I287" si="393">SUM(F287-E287)*D287</f>
        <v>3000</v>
      </c>
      <c r="J287" s="97">
        <v>0</v>
      </c>
      <c r="K287" s="97">
        <f t="shared" ref="K287" si="394">SUM(H287-G287)*D287</f>
        <v>0</v>
      </c>
      <c r="L287" s="99">
        <f t="shared" ref="L287" si="395">SUM(I287:K287)</f>
        <v>3000</v>
      </c>
    </row>
    <row r="288" spans="1:16384" s="100" customFormat="1" ht="14.25" x14ac:dyDescent="0.2">
      <c r="A288" s="95" t="s">
        <v>708</v>
      </c>
      <c r="B288" s="96" t="s">
        <v>27</v>
      </c>
      <c r="C288" s="97" t="s">
        <v>14</v>
      </c>
      <c r="D288" s="98">
        <v>500</v>
      </c>
      <c r="E288" s="98">
        <v>795</v>
      </c>
      <c r="F288" s="97">
        <v>785</v>
      </c>
      <c r="G288" s="97">
        <v>0</v>
      </c>
      <c r="H288" s="97">
        <v>0</v>
      </c>
      <c r="I288" s="99">
        <f t="shared" ref="I288" si="396">SUM(F288-E288)*D288</f>
        <v>-5000</v>
      </c>
      <c r="J288" s="97">
        <v>0</v>
      </c>
      <c r="K288" s="97">
        <f t="shared" ref="K288" si="397">SUM(H288-G288)*D288</f>
        <v>0</v>
      </c>
      <c r="L288" s="99">
        <f t="shared" ref="L288" si="398">SUM(I288:K288)</f>
        <v>-5000</v>
      </c>
    </row>
    <row r="289" spans="1:12" s="100" customFormat="1" ht="14.25" x14ac:dyDescent="0.2">
      <c r="A289" s="95" t="s">
        <v>708</v>
      </c>
      <c r="B289" s="96" t="s">
        <v>113</v>
      </c>
      <c r="C289" s="97" t="s">
        <v>14</v>
      </c>
      <c r="D289" s="98">
        <v>2000</v>
      </c>
      <c r="E289" s="98">
        <v>168.5</v>
      </c>
      <c r="F289" s="97">
        <v>168.5</v>
      </c>
      <c r="G289" s="97">
        <v>0</v>
      </c>
      <c r="H289" s="97">
        <v>0</v>
      </c>
      <c r="I289" s="99">
        <f t="shared" ref="I289" si="399">SUM(F289-E289)*D289</f>
        <v>0</v>
      </c>
      <c r="J289" s="97">
        <v>0</v>
      </c>
      <c r="K289" s="97">
        <f t="shared" ref="K289" si="400">SUM(H289-G289)*D289</f>
        <v>0</v>
      </c>
      <c r="L289" s="99">
        <f t="shared" ref="L289" si="401">SUM(I289:K289)</f>
        <v>0</v>
      </c>
    </row>
    <row r="290" spans="1:12" s="100" customFormat="1" ht="14.25" x14ac:dyDescent="0.2">
      <c r="A290" s="95" t="s">
        <v>706</v>
      </c>
      <c r="B290" s="96" t="s">
        <v>707</v>
      </c>
      <c r="C290" s="97" t="s">
        <v>14</v>
      </c>
      <c r="D290" s="98">
        <v>2000</v>
      </c>
      <c r="E290" s="98">
        <v>93</v>
      </c>
      <c r="F290" s="97">
        <v>94</v>
      </c>
      <c r="G290" s="97">
        <v>95</v>
      </c>
      <c r="H290" s="97">
        <v>96</v>
      </c>
      <c r="I290" s="99">
        <f t="shared" ref="I290" si="402">SUM(F290-E290)*D290</f>
        <v>2000</v>
      </c>
      <c r="J290" s="97">
        <f>SUM(G290-F290)*D290</f>
        <v>2000</v>
      </c>
      <c r="K290" s="97">
        <f t="shared" ref="K290" si="403">SUM(H290-G290)*D290</f>
        <v>2000</v>
      </c>
      <c r="L290" s="99">
        <f t="shared" ref="L290" si="404">SUM(I290:K290)</f>
        <v>6000</v>
      </c>
    </row>
    <row r="291" spans="1:12" s="100" customFormat="1" ht="14.25" x14ac:dyDescent="0.2">
      <c r="A291" s="95" t="s">
        <v>706</v>
      </c>
      <c r="B291" s="96" t="s">
        <v>193</v>
      </c>
      <c r="C291" s="97" t="s">
        <v>14</v>
      </c>
      <c r="D291" s="98">
        <v>2000</v>
      </c>
      <c r="E291" s="98">
        <v>85.5</v>
      </c>
      <c r="F291" s="97">
        <v>86.25</v>
      </c>
      <c r="G291" s="97">
        <v>87</v>
      </c>
      <c r="H291" s="97">
        <v>88</v>
      </c>
      <c r="I291" s="99">
        <f t="shared" ref="I291" si="405">SUM(F291-E291)*D291</f>
        <v>1500</v>
      </c>
      <c r="J291" s="97">
        <f>SUM(G291-F291)*D291</f>
        <v>1500</v>
      </c>
      <c r="K291" s="97">
        <f t="shared" ref="K291" si="406">SUM(H291-G291)*D291</f>
        <v>2000</v>
      </c>
      <c r="L291" s="99">
        <f t="shared" ref="L291" si="407">SUM(I291:K291)</f>
        <v>5000</v>
      </c>
    </row>
    <row r="292" spans="1:12" s="100" customFormat="1" ht="14.25" x14ac:dyDescent="0.2">
      <c r="A292" s="95" t="s">
        <v>705</v>
      </c>
      <c r="B292" s="96" t="s">
        <v>47</v>
      </c>
      <c r="C292" s="97" t="s">
        <v>14</v>
      </c>
      <c r="D292" s="98">
        <v>500</v>
      </c>
      <c r="E292" s="98">
        <v>1065</v>
      </c>
      <c r="F292" s="97">
        <v>1075</v>
      </c>
      <c r="G292" s="97">
        <v>1085</v>
      </c>
      <c r="H292" s="97">
        <v>0</v>
      </c>
      <c r="I292" s="99">
        <f t="shared" ref="I292" si="408">SUM(F292-E292)*D292</f>
        <v>5000</v>
      </c>
      <c r="J292" s="97">
        <f>SUM(G292-F292)*D292</f>
        <v>5000</v>
      </c>
      <c r="K292" s="97">
        <v>0</v>
      </c>
      <c r="L292" s="99">
        <f t="shared" ref="L292" si="409">SUM(I292:K292)</f>
        <v>10000</v>
      </c>
    </row>
    <row r="293" spans="1:12" s="100" customFormat="1" ht="14.25" x14ac:dyDescent="0.2">
      <c r="A293" s="95" t="s">
        <v>705</v>
      </c>
      <c r="B293" s="96" t="s">
        <v>74</v>
      </c>
      <c r="C293" s="97" t="s">
        <v>14</v>
      </c>
      <c r="D293" s="98">
        <v>500</v>
      </c>
      <c r="E293" s="98">
        <v>1645</v>
      </c>
      <c r="F293" s="97">
        <v>1655</v>
      </c>
      <c r="G293" s="97">
        <v>0</v>
      </c>
      <c r="H293" s="97">
        <v>0</v>
      </c>
      <c r="I293" s="99">
        <f t="shared" ref="I293" si="410">SUM(F293-E293)*D293</f>
        <v>5000</v>
      </c>
      <c r="J293" s="97">
        <v>0</v>
      </c>
      <c r="K293" s="97">
        <f t="shared" ref="K293:K299" si="411">SUM(H293-G293)*D293</f>
        <v>0</v>
      </c>
      <c r="L293" s="99">
        <f t="shared" ref="L293" si="412">SUM(I293:K293)</f>
        <v>5000</v>
      </c>
    </row>
    <row r="294" spans="1:12" s="100" customFormat="1" ht="14.25" x14ac:dyDescent="0.2">
      <c r="A294" s="95" t="s">
        <v>705</v>
      </c>
      <c r="B294" s="96" t="s">
        <v>47</v>
      </c>
      <c r="C294" s="97" t="s">
        <v>14</v>
      </c>
      <c r="D294" s="98">
        <v>500</v>
      </c>
      <c r="E294" s="98">
        <v>1080</v>
      </c>
      <c r="F294" s="97">
        <v>1090</v>
      </c>
      <c r="G294" s="97">
        <v>0</v>
      </c>
      <c r="H294" s="97">
        <v>0</v>
      </c>
      <c r="I294" s="99">
        <f t="shared" ref="I294" si="413">SUM(F294-E294)*D294</f>
        <v>5000</v>
      </c>
      <c r="J294" s="97">
        <v>0</v>
      </c>
      <c r="K294" s="97">
        <f t="shared" si="411"/>
        <v>0</v>
      </c>
      <c r="L294" s="99">
        <f t="shared" ref="L294" si="414">SUM(I294:K294)</f>
        <v>5000</v>
      </c>
    </row>
    <row r="295" spans="1:12" s="100" customFormat="1" ht="14.25" x14ac:dyDescent="0.2">
      <c r="A295" s="95" t="s">
        <v>704</v>
      </c>
      <c r="B295" s="96" t="s">
        <v>339</v>
      </c>
      <c r="C295" s="97" t="s">
        <v>14</v>
      </c>
      <c r="D295" s="98">
        <v>2000</v>
      </c>
      <c r="E295" s="98">
        <v>141.15</v>
      </c>
      <c r="F295" s="97">
        <v>142.25</v>
      </c>
      <c r="G295" s="97">
        <v>143</v>
      </c>
      <c r="H295" s="97">
        <v>144</v>
      </c>
      <c r="I295" s="99">
        <f t="shared" ref="I295:I302" si="415">SUM(F295-E295)*D295</f>
        <v>2199.9999999999886</v>
      </c>
      <c r="J295" s="97">
        <f>SUM(G295-F295)*D295</f>
        <v>1500</v>
      </c>
      <c r="K295" s="97">
        <f t="shared" si="411"/>
        <v>2000</v>
      </c>
      <c r="L295" s="99">
        <f t="shared" ref="L295:L304" si="416">SUM(I295:K295)</f>
        <v>5699.9999999999891</v>
      </c>
    </row>
    <row r="296" spans="1:12" s="100" customFormat="1" ht="14.25" x14ac:dyDescent="0.2">
      <c r="A296" s="95" t="s">
        <v>704</v>
      </c>
      <c r="B296" s="96" t="s">
        <v>29</v>
      </c>
      <c r="C296" s="97" t="s">
        <v>14</v>
      </c>
      <c r="D296" s="98">
        <v>500</v>
      </c>
      <c r="E296" s="98">
        <v>1315</v>
      </c>
      <c r="F296" s="97">
        <v>1325</v>
      </c>
      <c r="G296" s="97">
        <v>1335</v>
      </c>
      <c r="H296" s="97">
        <v>1345</v>
      </c>
      <c r="I296" s="99">
        <f t="shared" si="415"/>
        <v>5000</v>
      </c>
      <c r="J296" s="97">
        <f>SUM(G296-F296)*D296</f>
        <v>5000</v>
      </c>
      <c r="K296" s="97">
        <f t="shared" si="411"/>
        <v>5000</v>
      </c>
      <c r="L296" s="99">
        <f t="shared" si="416"/>
        <v>15000</v>
      </c>
    </row>
    <row r="297" spans="1:12" s="100" customFormat="1" ht="14.25" x14ac:dyDescent="0.2">
      <c r="A297" s="95" t="s">
        <v>704</v>
      </c>
      <c r="B297" s="96" t="s">
        <v>89</v>
      </c>
      <c r="C297" s="97" t="s">
        <v>14</v>
      </c>
      <c r="D297" s="98">
        <v>2000</v>
      </c>
      <c r="E297" s="98">
        <v>281</v>
      </c>
      <c r="F297" s="97">
        <v>283.5</v>
      </c>
      <c r="G297" s="97">
        <v>286</v>
      </c>
      <c r="H297" s="97">
        <v>290</v>
      </c>
      <c r="I297" s="99">
        <f t="shared" si="415"/>
        <v>5000</v>
      </c>
      <c r="J297" s="97">
        <f>SUM(G297-F297)*D297</f>
        <v>5000</v>
      </c>
      <c r="K297" s="97">
        <f t="shared" si="411"/>
        <v>8000</v>
      </c>
      <c r="L297" s="99">
        <f t="shared" si="416"/>
        <v>18000</v>
      </c>
    </row>
    <row r="298" spans="1:12" s="100" customFormat="1" ht="14.25" x14ac:dyDescent="0.2">
      <c r="A298" s="95" t="s">
        <v>704</v>
      </c>
      <c r="B298" s="96" t="s">
        <v>243</v>
      </c>
      <c r="C298" s="97" t="s">
        <v>14</v>
      </c>
      <c r="D298" s="98">
        <v>500</v>
      </c>
      <c r="E298" s="98">
        <v>1262</v>
      </c>
      <c r="F298" s="97">
        <v>1270</v>
      </c>
      <c r="G298" s="97">
        <v>0</v>
      </c>
      <c r="H298" s="97">
        <v>0</v>
      </c>
      <c r="I298" s="99">
        <f t="shared" si="415"/>
        <v>4000</v>
      </c>
      <c r="J298" s="97">
        <v>0</v>
      </c>
      <c r="K298" s="97">
        <f t="shared" si="411"/>
        <v>0</v>
      </c>
      <c r="L298" s="99">
        <f t="shared" si="416"/>
        <v>4000</v>
      </c>
    </row>
    <row r="299" spans="1:12" s="100" customFormat="1" ht="14.25" x14ac:dyDescent="0.2">
      <c r="A299" s="95" t="s">
        <v>704</v>
      </c>
      <c r="B299" s="96" t="s">
        <v>138</v>
      </c>
      <c r="C299" s="97" t="s">
        <v>14</v>
      </c>
      <c r="D299" s="98">
        <v>2000</v>
      </c>
      <c r="E299" s="98">
        <v>180</v>
      </c>
      <c r="F299" s="97">
        <v>178</v>
      </c>
      <c r="G299" s="97">
        <v>0</v>
      </c>
      <c r="H299" s="97">
        <v>0</v>
      </c>
      <c r="I299" s="99">
        <f t="shared" si="415"/>
        <v>-4000</v>
      </c>
      <c r="J299" s="97">
        <v>0</v>
      </c>
      <c r="K299" s="97">
        <f t="shared" si="411"/>
        <v>0</v>
      </c>
      <c r="L299" s="99">
        <f t="shared" si="416"/>
        <v>-4000</v>
      </c>
    </row>
    <row r="300" spans="1:12" s="100" customFormat="1" ht="14.25" x14ac:dyDescent="0.2">
      <c r="A300" s="95" t="s">
        <v>703</v>
      </c>
      <c r="B300" s="96" t="s">
        <v>379</v>
      </c>
      <c r="C300" s="97" t="s">
        <v>14</v>
      </c>
      <c r="D300" s="98">
        <v>2000</v>
      </c>
      <c r="E300" s="98">
        <v>153.5</v>
      </c>
      <c r="F300" s="97">
        <v>154.5</v>
      </c>
      <c r="G300" s="97">
        <v>155.5</v>
      </c>
      <c r="H300" s="97">
        <v>156.5</v>
      </c>
      <c r="I300" s="99">
        <f t="shared" si="415"/>
        <v>2000</v>
      </c>
      <c r="J300" s="97">
        <f>SUM(G300-F300)*D300</f>
        <v>2000</v>
      </c>
      <c r="K300" s="97">
        <f t="shared" ref="K300:K306" si="417">SUM(H300-G300)*D300</f>
        <v>2000</v>
      </c>
      <c r="L300" s="99">
        <f t="shared" si="416"/>
        <v>6000</v>
      </c>
    </row>
    <row r="301" spans="1:12" s="100" customFormat="1" ht="14.25" x14ac:dyDescent="0.2">
      <c r="A301" s="95" t="s">
        <v>703</v>
      </c>
      <c r="B301" s="96" t="s">
        <v>30</v>
      </c>
      <c r="C301" s="97" t="s">
        <v>14</v>
      </c>
      <c r="D301" s="98">
        <v>3000</v>
      </c>
      <c r="E301" s="98">
        <v>81.25</v>
      </c>
      <c r="F301" s="97">
        <v>81.95</v>
      </c>
      <c r="G301" s="97">
        <v>0</v>
      </c>
      <c r="H301" s="97">
        <v>0</v>
      </c>
      <c r="I301" s="99">
        <f t="shared" si="415"/>
        <v>2100.0000000000086</v>
      </c>
      <c r="J301" s="97">
        <v>0</v>
      </c>
      <c r="K301" s="97">
        <f t="shared" si="417"/>
        <v>0</v>
      </c>
      <c r="L301" s="99">
        <f t="shared" si="416"/>
        <v>2100.0000000000086</v>
      </c>
    </row>
    <row r="302" spans="1:12" s="100" customFormat="1" ht="14.25" x14ac:dyDescent="0.2">
      <c r="A302" s="95" t="s">
        <v>703</v>
      </c>
      <c r="B302" s="96" t="s">
        <v>83</v>
      </c>
      <c r="C302" s="97" t="s">
        <v>14</v>
      </c>
      <c r="D302" s="98">
        <v>2000</v>
      </c>
      <c r="E302" s="98">
        <v>235</v>
      </c>
      <c r="F302" s="97">
        <v>237</v>
      </c>
      <c r="G302" s="97">
        <v>0</v>
      </c>
      <c r="H302" s="97">
        <v>0</v>
      </c>
      <c r="I302" s="99">
        <f t="shared" si="415"/>
        <v>4000</v>
      </c>
      <c r="J302" s="97">
        <v>0</v>
      </c>
      <c r="K302" s="97">
        <f t="shared" si="417"/>
        <v>0</v>
      </c>
      <c r="L302" s="99">
        <f t="shared" si="416"/>
        <v>4000</v>
      </c>
    </row>
    <row r="303" spans="1:12" s="100" customFormat="1" ht="14.25" x14ac:dyDescent="0.2">
      <c r="A303" s="95" t="s">
        <v>703</v>
      </c>
      <c r="B303" s="96" t="s">
        <v>91</v>
      </c>
      <c r="C303" s="97" t="s">
        <v>14</v>
      </c>
      <c r="D303" s="98">
        <v>1000</v>
      </c>
      <c r="E303" s="98">
        <v>399</v>
      </c>
      <c r="F303" s="97">
        <v>403</v>
      </c>
      <c r="G303" s="97">
        <v>0</v>
      </c>
      <c r="H303" s="97">
        <v>0</v>
      </c>
      <c r="I303" s="99">
        <v>0</v>
      </c>
      <c r="J303" s="97">
        <v>0</v>
      </c>
      <c r="K303" s="97">
        <f t="shared" si="417"/>
        <v>0</v>
      </c>
      <c r="L303" s="99">
        <f t="shared" si="416"/>
        <v>0</v>
      </c>
    </row>
    <row r="304" spans="1:12" s="100" customFormat="1" ht="14.25" x14ac:dyDescent="0.2">
      <c r="A304" s="95" t="s">
        <v>703</v>
      </c>
      <c r="B304" s="96" t="s">
        <v>104</v>
      </c>
      <c r="C304" s="97" t="s">
        <v>14</v>
      </c>
      <c r="D304" s="98">
        <v>4000</v>
      </c>
      <c r="E304" s="98">
        <v>117</v>
      </c>
      <c r="F304" s="97">
        <v>0</v>
      </c>
      <c r="G304" s="97">
        <v>0</v>
      </c>
      <c r="H304" s="97">
        <v>0</v>
      </c>
      <c r="I304" s="99">
        <v>0</v>
      </c>
      <c r="J304" s="97">
        <v>0</v>
      </c>
      <c r="K304" s="97">
        <f t="shared" si="417"/>
        <v>0</v>
      </c>
      <c r="L304" s="99">
        <f t="shared" si="416"/>
        <v>0</v>
      </c>
    </row>
    <row r="305" spans="1:13" s="100" customFormat="1" ht="14.25" x14ac:dyDescent="0.2">
      <c r="A305" s="95" t="s">
        <v>703</v>
      </c>
      <c r="B305" s="96" t="s">
        <v>74</v>
      </c>
      <c r="C305" s="97" t="s">
        <v>14</v>
      </c>
      <c r="D305" s="98">
        <v>500</v>
      </c>
      <c r="E305" s="98">
        <v>1555</v>
      </c>
      <c r="F305" s="97">
        <v>1540</v>
      </c>
      <c r="G305" s="97">
        <v>0</v>
      </c>
      <c r="H305" s="97">
        <v>0</v>
      </c>
      <c r="I305" s="99">
        <f>SUM(F305-E305)*D305</f>
        <v>-7500</v>
      </c>
      <c r="J305" s="97">
        <v>0</v>
      </c>
      <c r="K305" s="97">
        <f t="shared" si="417"/>
        <v>0</v>
      </c>
      <c r="L305" s="99">
        <f>SUM(I305:K305)</f>
        <v>-7500</v>
      </c>
    </row>
    <row r="306" spans="1:13" s="100" customFormat="1" ht="14.25" x14ac:dyDescent="0.2">
      <c r="A306" s="95" t="s">
        <v>700</v>
      </c>
      <c r="B306" s="96" t="s">
        <v>702</v>
      </c>
      <c r="C306" s="97" t="s">
        <v>14</v>
      </c>
      <c r="D306" s="98">
        <v>4000</v>
      </c>
      <c r="E306" s="98">
        <v>100.6</v>
      </c>
      <c r="F306" s="97">
        <v>101.5</v>
      </c>
      <c r="G306" s="97">
        <v>102.5</v>
      </c>
      <c r="H306" s="97">
        <v>103.2</v>
      </c>
      <c r="I306" s="99">
        <f>SUM(F306-E306)*D306</f>
        <v>3600.0000000000227</v>
      </c>
      <c r="J306" s="97">
        <f>SUM(G306-F306)*D306</f>
        <v>4000</v>
      </c>
      <c r="K306" s="97">
        <f t="shared" si="417"/>
        <v>2800.0000000000114</v>
      </c>
      <c r="L306" s="99">
        <f>SUM(I306:K306)</f>
        <v>10400.000000000035</v>
      </c>
    </row>
    <row r="307" spans="1:13" s="100" customFormat="1" ht="14.25" x14ac:dyDescent="0.2">
      <c r="A307" s="95" t="s">
        <v>700</v>
      </c>
      <c r="B307" s="96" t="s">
        <v>701</v>
      </c>
      <c r="C307" s="97" t="s">
        <v>14</v>
      </c>
      <c r="D307" s="98">
        <v>4000</v>
      </c>
      <c r="E307" s="98">
        <v>93</v>
      </c>
      <c r="F307" s="97">
        <v>94</v>
      </c>
      <c r="G307" s="97">
        <v>0</v>
      </c>
      <c r="H307" s="97">
        <v>0</v>
      </c>
      <c r="I307" s="99">
        <f t="shared" ref="I307" si="418">SUM(F307-E307)*D307</f>
        <v>4000</v>
      </c>
      <c r="J307" s="97">
        <v>0</v>
      </c>
      <c r="K307" s="97">
        <f t="shared" ref="K307:K314" si="419">SUM(H307-G307)*D307</f>
        <v>0</v>
      </c>
      <c r="L307" s="99">
        <f t="shared" ref="L307" si="420">SUM(I307:K307)</f>
        <v>4000</v>
      </c>
    </row>
    <row r="308" spans="1:13" s="100" customFormat="1" ht="14.25" x14ac:dyDescent="0.2">
      <c r="A308" s="95" t="s">
        <v>700</v>
      </c>
      <c r="B308" s="96" t="s">
        <v>23</v>
      </c>
      <c r="C308" s="97" t="s">
        <v>14</v>
      </c>
      <c r="D308" s="98">
        <v>2000</v>
      </c>
      <c r="E308" s="98">
        <v>195</v>
      </c>
      <c r="F308" s="97">
        <v>196.5</v>
      </c>
      <c r="G308" s="97">
        <v>0</v>
      </c>
      <c r="H308" s="97">
        <v>0</v>
      </c>
      <c r="I308" s="99">
        <f t="shared" ref="I308" si="421">SUM(F308-E308)*D308</f>
        <v>3000</v>
      </c>
      <c r="J308" s="97">
        <v>0</v>
      </c>
      <c r="K308" s="97">
        <f t="shared" si="419"/>
        <v>0</v>
      </c>
      <c r="L308" s="99">
        <f t="shared" ref="L308" si="422">SUM(I308:K308)</f>
        <v>3000</v>
      </c>
    </row>
    <row r="309" spans="1:13" s="100" customFormat="1" ht="14.25" x14ac:dyDescent="0.2">
      <c r="A309" s="95" t="s">
        <v>700</v>
      </c>
      <c r="B309" s="96" t="s">
        <v>71</v>
      </c>
      <c r="C309" s="97" t="s">
        <v>14</v>
      </c>
      <c r="D309" s="98">
        <v>1000</v>
      </c>
      <c r="E309" s="98">
        <v>1573</v>
      </c>
      <c r="F309" s="97">
        <v>1583</v>
      </c>
      <c r="G309" s="97">
        <v>0</v>
      </c>
      <c r="H309" s="97">
        <v>0</v>
      </c>
      <c r="I309" s="99">
        <f t="shared" ref="I309" si="423">SUM(F309-E309)*D309</f>
        <v>10000</v>
      </c>
      <c r="J309" s="97">
        <v>0</v>
      </c>
      <c r="K309" s="97">
        <f t="shared" si="419"/>
        <v>0</v>
      </c>
      <c r="L309" s="99">
        <f t="shared" ref="L309" si="424">SUM(I309:K309)</f>
        <v>10000</v>
      </c>
    </row>
    <row r="310" spans="1:13" s="100" customFormat="1" ht="14.25" x14ac:dyDescent="0.2">
      <c r="A310" s="95" t="s">
        <v>698</v>
      </c>
      <c r="B310" s="96" t="s">
        <v>699</v>
      </c>
      <c r="C310" s="97" t="s">
        <v>14</v>
      </c>
      <c r="D310" s="98">
        <v>12000</v>
      </c>
      <c r="E310" s="98">
        <v>32</v>
      </c>
      <c r="F310" s="97">
        <v>32.299999999999997</v>
      </c>
      <c r="G310" s="97">
        <v>32.6</v>
      </c>
      <c r="H310" s="97">
        <v>33.1</v>
      </c>
      <c r="I310" s="99">
        <f t="shared" ref="I310" si="425">SUM(F310-E310)*D310</f>
        <v>3599.9999999999659</v>
      </c>
      <c r="J310" s="97">
        <f>SUM(G310-F310)*D310</f>
        <v>3600.0000000000509</v>
      </c>
      <c r="K310" s="97">
        <f t="shared" si="419"/>
        <v>6000</v>
      </c>
      <c r="L310" s="99">
        <f t="shared" ref="L310" si="426">SUM(I310:K310)</f>
        <v>13200.000000000016</v>
      </c>
    </row>
    <row r="311" spans="1:13" s="100" customFormat="1" ht="14.25" x14ac:dyDescent="0.2">
      <c r="A311" s="95" t="s">
        <v>698</v>
      </c>
      <c r="B311" s="96" t="s">
        <v>28</v>
      </c>
      <c r="C311" s="97" t="s">
        <v>14</v>
      </c>
      <c r="D311" s="98">
        <v>500</v>
      </c>
      <c r="E311" s="98">
        <v>790</v>
      </c>
      <c r="F311" s="97">
        <v>782</v>
      </c>
      <c r="G311" s="97">
        <v>0</v>
      </c>
      <c r="H311" s="97">
        <v>0</v>
      </c>
      <c r="I311" s="99">
        <f t="shared" ref="I311" si="427">SUM(F311-E311)*D311</f>
        <v>-4000</v>
      </c>
      <c r="J311" s="97">
        <v>0</v>
      </c>
      <c r="K311" s="97">
        <f t="shared" si="419"/>
        <v>0</v>
      </c>
      <c r="L311" s="99">
        <f t="shared" ref="L311" si="428">SUM(I311:K311)</f>
        <v>-4000</v>
      </c>
    </row>
    <row r="312" spans="1:13" s="100" customFormat="1" ht="14.25" x14ac:dyDescent="0.2">
      <c r="A312" s="95" t="s">
        <v>697</v>
      </c>
      <c r="B312" s="96" t="s">
        <v>693</v>
      </c>
      <c r="C312" s="97" t="s">
        <v>14</v>
      </c>
      <c r="D312" s="98">
        <v>1000</v>
      </c>
      <c r="E312" s="98">
        <v>384</v>
      </c>
      <c r="F312" s="97">
        <v>387</v>
      </c>
      <c r="G312" s="97">
        <v>0</v>
      </c>
      <c r="H312" s="97">
        <v>0</v>
      </c>
      <c r="I312" s="99">
        <f t="shared" ref="I312" si="429">SUM(F312-E312)*D312</f>
        <v>3000</v>
      </c>
      <c r="J312" s="97">
        <v>0</v>
      </c>
      <c r="K312" s="97">
        <f t="shared" si="419"/>
        <v>0</v>
      </c>
      <c r="L312" s="99">
        <f t="shared" ref="L312" si="430">SUM(I312:K312)</f>
        <v>3000</v>
      </c>
    </row>
    <row r="313" spans="1:13" s="100" customFormat="1" ht="14.25" x14ac:dyDescent="0.2">
      <c r="A313" s="95" t="s">
        <v>697</v>
      </c>
      <c r="B313" s="96" t="s">
        <v>23</v>
      </c>
      <c r="C313" s="97" t="s">
        <v>14</v>
      </c>
      <c r="D313" s="98">
        <v>2000</v>
      </c>
      <c r="E313" s="98">
        <v>191</v>
      </c>
      <c r="F313" s="97">
        <v>191</v>
      </c>
      <c r="G313" s="97">
        <v>0</v>
      </c>
      <c r="H313" s="97">
        <v>0</v>
      </c>
      <c r="I313" s="99">
        <f t="shared" ref="I313" si="431">SUM(F313-E313)*D313</f>
        <v>0</v>
      </c>
      <c r="J313" s="97">
        <v>0</v>
      </c>
      <c r="K313" s="97">
        <f t="shared" si="419"/>
        <v>0</v>
      </c>
      <c r="L313" s="99">
        <f t="shared" ref="L313" si="432">SUM(I313:K313)</f>
        <v>0</v>
      </c>
    </row>
    <row r="314" spans="1:13" s="100" customFormat="1" ht="14.25" x14ac:dyDescent="0.2">
      <c r="A314" s="95" t="s">
        <v>694</v>
      </c>
      <c r="B314" s="96" t="s">
        <v>30</v>
      </c>
      <c r="C314" s="97" t="s">
        <v>14</v>
      </c>
      <c r="D314" s="98">
        <v>4000</v>
      </c>
      <c r="E314" s="98">
        <v>74</v>
      </c>
      <c r="F314" s="97">
        <v>75</v>
      </c>
      <c r="G314" s="97">
        <v>76</v>
      </c>
      <c r="H314" s="97">
        <v>77</v>
      </c>
      <c r="I314" s="99">
        <f t="shared" ref="I314:I325" si="433">SUM(F314-E314)*D314</f>
        <v>4000</v>
      </c>
      <c r="J314" s="97">
        <f>SUM(G314-F314)*D314</f>
        <v>4000</v>
      </c>
      <c r="K314" s="97">
        <f t="shared" si="419"/>
        <v>4000</v>
      </c>
      <c r="L314" s="99">
        <f t="shared" ref="L314:L321" si="434">SUM(I314:K314)</f>
        <v>12000</v>
      </c>
    </row>
    <row r="315" spans="1:13" s="100" customFormat="1" ht="14.25" x14ac:dyDescent="0.2">
      <c r="A315" s="95" t="s">
        <v>694</v>
      </c>
      <c r="B315" s="96" t="s">
        <v>75</v>
      </c>
      <c r="C315" s="97" t="s">
        <v>14</v>
      </c>
      <c r="D315" s="98">
        <v>2000</v>
      </c>
      <c r="E315" s="98">
        <v>234</v>
      </c>
      <c r="F315" s="97">
        <v>236</v>
      </c>
      <c r="G315" s="97">
        <v>238</v>
      </c>
      <c r="H315" s="97">
        <v>0</v>
      </c>
      <c r="I315" s="99">
        <f t="shared" si="433"/>
        <v>4000</v>
      </c>
      <c r="J315" s="97">
        <f>SUM(G315-F315)*D315</f>
        <v>4000</v>
      </c>
      <c r="K315" s="97">
        <v>0</v>
      </c>
      <c r="L315" s="99">
        <f t="shared" si="434"/>
        <v>8000</v>
      </c>
      <c r="M315" s="107"/>
    </row>
    <row r="316" spans="1:13" s="100" customFormat="1" ht="14.25" x14ac:dyDescent="0.2">
      <c r="A316" s="95" t="s">
        <v>694</v>
      </c>
      <c r="B316" s="96" t="s">
        <v>695</v>
      </c>
      <c r="C316" s="97" t="s">
        <v>14</v>
      </c>
      <c r="D316" s="98">
        <v>2000</v>
      </c>
      <c r="E316" s="98">
        <v>169.25</v>
      </c>
      <c r="F316" s="97">
        <v>171.5</v>
      </c>
      <c r="G316" s="97">
        <v>173</v>
      </c>
      <c r="H316" s="97">
        <v>0</v>
      </c>
      <c r="I316" s="99">
        <f t="shared" si="433"/>
        <v>4500</v>
      </c>
      <c r="J316" s="97">
        <f>SUM(G316-F316)*D316</f>
        <v>3000</v>
      </c>
      <c r="K316" s="97">
        <v>0</v>
      </c>
      <c r="L316" s="99">
        <f t="shared" si="434"/>
        <v>7500</v>
      </c>
      <c r="M316" s="109"/>
    </row>
    <row r="317" spans="1:13" s="100" customFormat="1" ht="14.25" x14ac:dyDescent="0.2">
      <c r="A317" s="95" t="s">
        <v>694</v>
      </c>
      <c r="B317" s="96" t="s">
        <v>41</v>
      </c>
      <c r="C317" s="97" t="s">
        <v>14</v>
      </c>
      <c r="D317" s="98">
        <v>1000</v>
      </c>
      <c r="E317" s="98">
        <v>395</v>
      </c>
      <c r="F317" s="97">
        <v>398</v>
      </c>
      <c r="G317" s="97">
        <v>0</v>
      </c>
      <c r="H317" s="97">
        <v>0</v>
      </c>
      <c r="I317" s="99">
        <f t="shared" si="433"/>
        <v>3000</v>
      </c>
      <c r="J317" s="97">
        <v>0</v>
      </c>
      <c r="K317" s="97">
        <v>0</v>
      </c>
      <c r="L317" s="99">
        <f t="shared" si="434"/>
        <v>3000</v>
      </c>
      <c r="M317" s="109"/>
    </row>
    <row r="318" spans="1:13" s="100" customFormat="1" ht="14.25" x14ac:dyDescent="0.2">
      <c r="A318" s="95" t="s">
        <v>694</v>
      </c>
      <c r="B318" s="96" t="s">
        <v>693</v>
      </c>
      <c r="C318" s="97" t="s">
        <v>14</v>
      </c>
      <c r="D318" s="98">
        <v>1000</v>
      </c>
      <c r="E318" s="98">
        <v>358</v>
      </c>
      <c r="F318" s="97">
        <v>361</v>
      </c>
      <c r="G318" s="97">
        <v>0</v>
      </c>
      <c r="H318" s="97">
        <v>0</v>
      </c>
      <c r="I318" s="99">
        <f t="shared" si="433"/>
        <v>3000</v>
      </c>
      <c r="J318" s="97">
        <v>0</v>
      </c>
      <c r="K318" s="97">
        <v>0</v>
      </c>
      <c r="L318" s="99">
        <f t="shared" si="434"/>
        <v>3000</v>
      </c>
      <c r="M318" s="109"/>
    </row>
    <row r="319" spans="1:13" s="100" customFormat="1" ht="14.25" x14ac:dyDescent="0.2">
      <c r="A319" s="95" t="s">
        <v>694</v>
      </c>
      <c r="B319" s="96" t="s">
        <v>696</v>
      </c>
      <c r="C319" s="97" t="s">
        <v>14</v>
      </c>
      <c r="D319" s="98">
        <v>500</v>
      </c>
      <c r="E319" s="98">
        <v>1173</v>
      </c>
      <c r="F319" s="97">
        <v>1184</v>
      </c>
      <c r="G319" s="97">
        <v>0</v>
      </c>
      <c r="H319" s="97">
        <v>0</v>
      </c>
      <c r="I319" s="99">
        <f t="shared" si="433"/>
        <v>5500</v>
      </c>
      <c r="J319" s="97">
        <v>0</v>
      </c>
      <c r="K319" s="97">
        <v>0</v>
      </c>
      <c r="L319" s="99">
        <f t="shared" si="434"/>
        <v>5500</v>
      </c>
      <c r="M319" s="109"/>
    </row>
    <row r="320" spans="1:13" s="100" customFormat="1" ht="14.25" x14ac:dyDescent="0.2">
      <c r="A320" s="95" t="s">
        <v>694</v>
      </c>
      <c r="B320" s="96" t="s">
        <v>664</v>
      </c>
      <c r="C320" s="97" t="s">
        <v>14</v>
      </c>
      <c r="D320" s="98">
        <v>2000</v>
      </c>
      <c r="E320" s="98">
        <v>135</v>
      </c>
      <c r="F320" s="97">
        <v>135</v>
      </c>
      <c r="G320" s="97">
        <v>0</v>
      </c>
      <c r="H320" s="97">
        <v>0</v>
      </c>
      <c r="I320" s="99">
        <f t="shared" si="433"/>
        <v>0</v>
      </c>
      <c r="J320" s="97">
        <v>0</v>
      </c>
      <c r="K320" s="97">
        <v>0</v>
      </c>
      <c r="L320" s="99">
        <f t="shared" si="434"/>
        <v>0</v>
      </c>
      <c r="M320" s="107"/>
    </row>
    <row r="321" spans="1:13" s="100" customFormat="1" ht="14.25" x14ac:dyDescent="0.2">
      <c r="A321" s="95" t="s">
        <v>691</v>
      </c>
      <c r="B321" s="96" t="s">
        <v>665</v>
      </c>
      <c r="C321" s="97" t="s">
        <v>14</v>
      </c>
      <c r="D321" s="98">
        <v>2000</v>
      </c>
      <c r="E321" s="98">
        <v>175.5</v>
      </c>
      <c r="F321" s="97">
        <v>177</v>
      </c>
      <c r="G321" s="97">
        <v>179</v>
      </c>
      <c r="H321" s="97">
        <v>182</v>
      </c>
      <c r="I321" s="99">
        <f t="shared" si="433"/>
        <v>3000</v>
      </c>
      <c r="J321" s="97">
        <f>SUM(G321-F321)*D321</f>
        <v>4000</v>
      </c>
      <c r="K321" s="97">
        <f>SUM(H321-G321)*D321</f>
        <v>6000</v>
      </c>
      <c r="L321" s="99">
        <f t="shared" si="434"/>
        <v>13000</v>
      </c>
      <c r="M321" s="109"/>
    </row>
    <row r="322" spans="1:13" s="100" customFormat="1" ht="14.25" x14ac:dyDescent="0.2">
      <c r="A322" s="95" t="s">
        <v>691</v>
      </c>
      <c r="B322" s="96" t="s">
        <v>41</v>
      </c>
      <c r="C322" s="97" t="s">
        <v>14</v>
      </c>
      <c r="D322" s="98">
        <v>1000</v>
      </c>
      <c r="E322" s="98">
        <v>377</v>
      </c>
      <c r="F322" s="97">
        <v>380</v>
      </c>
      <c r="G322" s="97">
        <v>383</v>
      </c>
      <c r="H322" s="97">
        <v>0</v>
      </c>
      <c r="I322" s="99">
        <f t="shared" si="433"/>
        <v>3000</v>
      </c>
      <c r="J322" s="97">
        <f>SUM(G322-F322)*D322</f>
        <v>3000</v>
      </c>
      <c r="K322" s="97">
        <v>0</v>
      </c>
      <c r="L322" s="99">
        <f t="shared" ref="L322:L390" si="435">SUM(I322:K322)</f>
        <v>6000</v>
      </c>
      <c r="M322" s="109"/>
    </row>
    <row r="323" spans="1:13" s="100" customFormat="1" ht="14.25" x14ac:dyDescent="0.2">
      <c r="A323" s="95" t="s">
        <v>691</v>
      </c>
      <c r="B323" s="96" t="s">
        <v>692</v>
      </c>
      <c r="C323" s="97" t="s">
        <v>14</v>
      </c>
      <c r="D323" s="98">
        <v>500</v>
      </c>
      <c r="E323" s="98">
        <v>518</v>
      </c>
      <c r="F323" s="97">
        <v>521</v>
      </c>
      <c r="G323" s="97">
        <v>0</v>
      </c>
      <c r="H323" s="97">
        <v>0</v>
      </c>
      <c r="I323" s="99">
        <f t="shared" si="433"/>
        <v>1500</v>
      </c>
      <c r="J323" s="97">
        <v>0</v>
      </c>
      <c r="K323" s="97">
        <v>0</v>
      </c>
      <c r="L323" s="99">
        <f t="shared" si="435"/>
        <v>1500</v>
      </c>
      <c r="M323" s="109"/>
    </row>
    <row r="324" spans="1:13" s="100" customFormat="1" ht="14.25" x14ac:dyDescent="0.2">
      <c r="A324" s="95" t="s">
        <v>691</v>
      </c>
      <c r="B324" s="96" t="s">
        <v>693</v>
      </c>
      <c r="C324" s="97" t="s">
        <v>14</v>
      </c>
      <c r="D324" s="98">
        <v>1000</v>
      </c>
      <c r="E324" s="98">
        <v>347</v>
      </c>
      <c r="F324" s="97">
        <v>350</v>
      </c>
      <c r="G324" s="97">
        <v>0</v>
      </c>
      <c r="H324" s="97">
        <v>0</v>
      </c>
      <c r="I324" s="99">
        <f t="shared" si="433"/>
        <v>3000</v>
      </c>
      <c r="J324" s="97">
        <v>0</v>
      </c>
      <c r="K324" s="97">
        <v>0</v>
      </c>
      <c r="L324" s="99">
        <f t="shared" si="435"/>
        <v>3000</v>
      </c>
      <c r="M324" s="109"/>
    </row>
    <row r="325" spans="1:13" s="100" customFormat="1" ht="14.25" x14ac:dyDescent="0.2">
      <c r="A325" s="95" t="s">
        <v>691</v>
      </c>
      <c r="B325" s="96" t="s">
        <v>671</v>
      </c>
      <c r="C325" s="97" t="s">
        <v>14</v>
      </c>
      <c r="D325" s="98">
        <v>500</v>
      </c>
      <c r="E325" s="98">
        <v>1272</v>
      </c>
      <c r="F325" s="97">
        <v>1258</v>
      </c>
      <c r="G325" s="97">
        <v>0</v>
      </c>
      <c r="H325" s="97">
        <v>0</v>
      </c>
      <c r="I325" s="99">
        <f t="shared" si="433"/>
        <v>-7000</v>
      </c>
      <c r="J325" s="97">
        <v>0</v>
      </c>
      <c r="K325" s="97">
        <v>0</v>
      </c>
      <c r="L325" s="99">
        <f t="shared" si="435"/>
        <v>-7000</v>
      </c>
      <c r="M325" s="109"/>
    </row>
    <row r="326" spans="1:13" s="100" customFormat="1" ht="14.25" x14ac:dyDescent="0.2">
      <c r="A326" s="95"/>
      <c r="B326" s="96"/>
      <c r="C326" s="97"/>
      <c r="D326" s="98"/>
      <c r="E326" s="98"/>
      <c r="F326" s="97"/>
      <c r="G326" s="97"/>
      <c r="H326" s="97"/>
      <c r="I326" s="99"/>
      <c r="J326" s="97"/>
      <c r="K326" s="97"/>
      <c r="L326" s="99"/>
      <c r="M326" s="109"/>
    </row>
    <row r="327" spans="1:13" s="100" customFormat="1" ht="14.25" x14ac:dyDescent="0.2">
      <c r="A327" s="124"/>
      <c r="B327" s="125"/>
      <c r="C327" s="125"/>
      <c r="D327" s="125"/>
      <c r="E327" s="125"/>
      <c r="F327" s="125"/>
      <c r="G327" s="126" t="s">
        <v>676</v>
      </c>
      <c r="H327" s="125"/>
      <c r="I327" s="127">
        <f>SUM(I258:I325)</f>
        <v>125450</v>
      </c>
      <c r="J327" s="128"/>
      <c r="K327" s="128"/>
      <c r="L327" s="127">
        <f>SUM(L258:L325)</f>
        <v>282350.00000000012</v>
      </c>
      <c r="M327" s="107"/>
    </row>
    <row r="328" spans="1:13" s="100" customFormat="1" ht="14.25" x14ac:dyDescent="0.2">
      <c r="M328" s="109"/>
    </row>
    <row r="329" spans="1:13" s="100" customFormat="1" ht="14.25" x14ac:dyDescent="0.2">
      <c r="A329" s="102"/>
      <c r="B329" s="103"/>
      <c r="C329" s="103"/>
      <c r="D329" s="104"/>
      <c r="E329" s="104"/>
      <c r="F329" s="130">
        <v>43497</v>
      </c>
      <c r="G329" s="103"/>
      <c r="H329" s="103"/>
      <c r="I329" s="105"/>
      <c r="J329" s="105"/>
      <c r="K329" s="105"/>
      <c r="L329" s="105"/>
      <c r="M329" s="107"/>
    </row>
    <row r="330" spans="1:13" s="100" customFormat="1" ht="14.25" x14ac:dyDescent="0.2">
      <c r="A330" s="95"/>
      <c r="B330" s="96"/>
      <c r="C330" s="97"/>
      <c r="D330" s="98"/>
      <c r="E330" s="98"/>
      <c r="F330" s="97"/>
      <c r="G330" s="97"/>
      <c r="H330" s="97"/>
      <c r="I330" s="99"/>
      <c r="J330" s="106" t="s">
        <v>732</v>
      </c>
      <c r="K330" s="103"/>
      <c r="L330" s="131">
        <v>0.84</v>
      </c>
      <c r="M330" s="109"/>
    </row>
    <row r="331" spans="1:13" s="100" customFormat="1" ht="14.25" x14ac:dyDescent="0.2">
      <c r="A331" s="95" t="s">
        <v>682</v>
      </c>
      <c r="B331" s="96" t="s">
        <v>679</v>
      </c>
      <c r="C331" s="97" t="s">
        <v>14</v>
      </c>
      <c r="D331" s="98">
        <v>4000</v>
      </c>
      <c r="E331" s="98">
        <v>97</v>
      </c>
      <c r="F331" s="97">
        <v>97.6</v>
      </c>
      <c r="G331" s="97">
        <v>0</v>
      </c>
      <c r="H331" s="97">
        <v>0</v>
      </c>
      <c r="I331" s="99">
        <f>SUM(F331-E331)*D331</f>
        <v>2399.9999999999773</v>
      </c>
      <c r="J331" s="97">
        <v>0</v>
      </c>
      <c r="K331" s="97">
        <v>0</v>
      </c>
      <c r="L331" s="99">
        <f t="shared" si="435"/>
        <v>2399.9999999999773</v>
      </c>
      <c r="M331" s="109"/>
    </row>
    <row r="332" spans="1:13" s="100" customFormat="1" ht="14.25" x14ac:dyDescent="0.2">
      <c r="A332" s="95" t="s">
        <v>682</v>
      </c>
      <c r="B332" s="96" t="s">
        <v>680</v>
      </c>
      <c r="C332" s="97" t="s">
        <v>14</v>
      </c>
      <c r="D332" s="98">
        <v>2000</v>
      </c>
      <c r="E332" s="98">
        <v>229</v>
      </c>
      <c r="F332" s="97">
        <v>229</v>
      </c>
      <c r="G332" s="97">
        <v>0</v>
      </c>
      <c r="H332" s="97">
        <v>0</v>
      </c>
      <c r="I332" s="99">
        <f>SUM(F332-E332)*D332</f>
        <v>0</v>
      </c>
      <c r="J332" s="97">
        <v>0</v>
      </c>
      <c r="K332" s="97">
        <v>0</v>
      </c>
      <c r="L332" s="99">
        <f t="shared" si="435"/>
        <v>0</v>
      </c>
      <c r="M332" s="107"/>
    </row>
    <row r="333" spans="1:13" s="100" customFormat="1" ht="14.25" x14ac:dyDescent="0.2">
      <c r="A333" s="95" t="s">
        <v>682</v>
      </c>
      <c r="B333" s="96" t="s">
        <v>63</v>
      </c>
      <c r="C333" s="97" t="s">
        <v>14</v>
      </c>
      <c r="D333" s="98">
        <v>500</v>
      </c>
      <c r="E333" s="98">
        <v>1293.5</v>
      </c>
      <c r="F333" s="97">
        <v>1280</v>
      </c>
      <c r="G333" s="97">
        <v>0</v>
      </c>
      <c r="H333" s="97">
        <v>0</v>
      </c>
      <c r="I333" s="99">
        <f>SUM(F333-E333)*D333</f>
        <v>-6750</v>
      </c>
      <c r="J333" s="97">
        <v>0</v>
      </c>
      <c r="K333" s="97">
        <v>0</v>
      </c>
      <c r="L333" s="99">
        <f t="shared" si="435"/>
        <v>-6750</v>
      </c>
      <c r="M333" s="107"/>
    </row>
    <row r="334" spans="1:13" s="100" customFormat="1" ht="14.25" x14ac:dyDescent="0.2">
      <c r="A334" s="95" t="s">
        <v>684</v>
      </c>
      <c r="B334" s="96" t="s">
        <v>664</v>
      </c>
      <c r="C334" s="97" t="s">
        <v>14</v>
      </c>
      <c r="D334" s="98">
        <v>2000</v>
      </c>
      <c r="E334" s="98">
        <v>135</v>
      </c>
      <c r="F334" s="97">
        <v>136</v>
      </c>
      <c r="G334" s="97">
        <v>0</v>
      </c>
      <c r="H334" s="97">
        <v>0</v>
      </c>
      <c r="I334" s="99">
        <f>SUM(F334-E334)*D334</f>
        <v>2000</v>
      </c>
      <c r="J334" s="97">
        <v>0</v>
      </c>
      <c r="K334" s="97">
        <v>0</v>
      </c>
      <c r="L334" s="99">
        <f t="shared" si="435"/>
        <v>2000</v>
      </c>
      <c r="M334" s="109"/>
    </row>
    <row r="335" spans="1:13" s="100" customFormat="1" ht="14.25" x14ac:dyDescent="0.2">
      <c r="A335" s="95" t="s">
        <v>684</v>
      </c>
      <c r="B335" s="96" t="s">
        <v>91</v>
      </c>
      <c r="C335" s="97" t="s">
        <v>14</v>
      </c>
      <c r="D335" s="98">
        <v>1000</v>
      </c>
      <c r="E335" s="98">
        <v>332</v>
      </c>
      <c r="F335" s="97">
        <v>334.5</v>
      </c>
      <c r="G335" s="97">
        <v>0</v>
      </c>
      <c r="H335" s="97">
        <v>0</v>
      </c>
      <c r="I335" s="99">
        <f t="shared" ref="I335:I398" si="436">SUM(F335-E335)*D335</f>
        <v>2500</v>
      </c>
      <c r="J335" s="97">
        <v>0</v>
      </c>
      <c r="K335" s="97">
        <v>0</v>
      </c>
      <c r="L335" s="99">
        <f t="shared" si="435"/>
        <v>2500</v>
      </c>
      <c r="M335" s="109"/>
    </row>
    <row r="336" spans="1:13" s="100" customFormat="1" ht="14.25" x14ac:dyDescent="0.2">
      <c r="A336" s="95" t="s">
        <v>685</v>
      </c>
      <c r="B336" s="96" t="s">
        <v>83</v>
      </c>
      <c r="C336" s="97" t="s">
        <v>14</v>
      </c>
      <c r="D336" s="98">
        <v>2000</v>
      </c>
      <c r="E336" s="98">
        <v>228</v>
      </c>
      <c r="F336" s="97">
        <v>230</v>
      </c>
      <c r="G336" s="97">
        <v>232</v>
      </c>
      <c r="H336" s="97">
        <v>234</v>
      </c>
      <c r="I336" s="99">
        <f t="shared" si="436"/>
        <v>4000</v>
      </c>
      <c r="J336" s="97">
        <v>4000</v>
      </c>
      <c r="K336" s="97">
        <v>4000</v>
      </c>
      <c r="L336" s="99">
        <f t="shared" si="435"/>
        <v>12000</v>
      </c>
      <c r="M336" s="109"/>
    </row>
    <row r="337" spans="1:16384" s="100" customFormat="1" ht="14.25" x14ac:dyDescent="0.2">
      <c r="A337" s="95" t="s">
        <v>685</v>
      </c>
      <c r="B337" s="96" t="s">
        <v>665</v>
      </c>
      <c r="C337" s="97" t="s">
        <v>14</v>
      </c>
      <c r="D337" s="98">
        <v>2000</v>
      </c>
      <c r="E337" s="98">
        <v>168</v>
      </c>
      <c r="F337" s="97">
        <v>169.5</v>
      </c>
      <c r="G337" s="97">
        <v>171</v>
      </c>
      <c r="H337" s="97">
        <v>173</v>
      </c>
      <c r="I337" s="99">
        <f t="shared" si="436"/>
        <v>3000</v>
      </c>
      <c r="J337" s="97">
        <v>3000</v>
      </c>
      <c r="K337" s="97">
        <v>4000</v>
      </c>
      <c r="L337" s="99">
        <f t="shared" si="435"/>
        <v>10000</v>
      </c>
      <c r="M337" s="109"/>
    </row>
    <row r="338" spans="1:16384" s="100" customFormat="1" ht="14.25" x14ac:dyDescent="0.2">
      <c r="A338" s="95" t="s">
        <v>685</v>
      </c>
      <c r="B338" s="96" t="s">
        <v>666</v>
      </c>
      <c r="C338" s="97" t="s">
        <v>14</v>
      </c>
      <c r="D338" s="98">
        <v>500</v>
      </c>
      <c r="E338" s="98">
        <v>665</v>
      </c>
      <c r="F338" s="97">
        <v>658</v>
      </c>
      <c r="G338" s="97">
        <v>0</v>
      </c>
      <c r="H338" s="97">
        <v>0</v>
      </c>
      <c r="I338" s="99">
        <f t="shared" si="436"/>
        <v>-3500</v>
      </c>
      <c r="J338" s="97">
        <v>0</v>
      </c>
      <c r="K338" s="97">
        <v>0</v>
      </c>
      <c r="L338" s="99">
        <f t="shared" si="435"/>
        <v>-3500</v>
      </c>
      <c r="M338" s="109"/>
    </row>
    <row r="339" spans="1:16384" s="100" customFormat="1" ht="14.25" x14ac:dyDescent="0.2">
      <c r="A339" s="95" t="s">
        <v>685</v>
      </c>
      <c r="B339" s="96" t="s">
        <v>101</v>
      </c>
      <c r="C339" s="97" t="s">
        <v>14</v>
      </c>
      <c r="D339" s="98">
        <v>500</v>
      </c>
      <c r="E339" s="98">
        <v>1490</v>
      </c>
      <c r="F339" s="97">
        <v>1475</v>
      </c>
      <c r="G339" s="97">
        <v>0</v>
      </c>
      <c r="H339" s="97">
        <v>0</v>
      </c>
      <c r="I339" s="99">
        <f t="shared" si="436"/>
        <v>-7500</v>
      </c>
      <c r="J339" s="97">
        <v>0</v>
      </c>
      <c r="K339" s="97">
        <v>0</v>
      </c>
      <c r="L339" s="99">
        <f t="shared" si="435"/>
        <v>-7500</v>
      </c>
      <c r="M339" s="109"/>
    </row>
    <row r="340" spans="1:16384" s="100" customFormat="1" ht="14.25" x14ac:dyDescent="0.2">
      <c r="A340" s="95" t="s">
        <v>686</v>
      </c>
      <c r="B340" s="96" t="s">
        <v>667</v>
      </c>
      <c r="C340" s="97" t="s">
        <v>14</v>
      </c>
      <c r="D340" s="98">
        <v>2000</v>
      </c>
      <c r="E340" s="98">
        <v>147.5</v>
      </c>
      <c r="F340" s="97">
        <v>148.5</v>
      </c>
      <c r="G340" s="97">
        <v>149.5</v>
      </c>
      <c r="H340" s="97">
        <v>150.5</v>
      </c>
      <c r="I340" s="99">
        <f t="shared" si="436"/>
        <v>2000</v>
      </c>
      <c r="J340" s="97">
        <v>2000</v>
      </c>
      <c r="K340" s="97">
        <v>2000</v>
      </c>
      <c r="L340" s="99">
        <f t="shared" si="435"/>
        <v>6000</v>
      </c>
      <c r="M340" s="109"/>
    </row>
    <row r="341" spans="1:16384" s="100" customFormat="1" ht="14.25" x14ac:dyDescent="0.2">
      <c r="A341" s="95" t="s">
        <v>686</v>
      </c>
      <c r="B341" s="96" t="s">
        <v>23</v>
      </c>
      <c r="C341" s="97" t="s">
        <v>14</v>
      </c>
      <c r="D341" s="98">
        <v>2000</v>
      </c>
      <c r="E341" s="98">
        <v>186</v>
      </c>
      <c r="F341" s="97">
        <v>188</v>
      </c>
      <c r="G341" s="97">
        <v>0</v>
      </c>
      <c r="H341" s="97">
        <v>0</v>
      </c>
      <c r="I341" s="99">
        <f t="shared" si="436"/>
        <v>4000</v>
      </c>
      <c r="J341" s="97">
        <v>0</v>
      </c>
      <c r="K341" s="97">
        <v>0</v>
      </c>
      <c r="L341" s="99">
        <f t="shared" si="435"/>
        <v>4000</v>
      </c>
      <c r="M341" s="109"/>
    </row>
    <row r="342" spans="1:16384" s="100" customFormat="1" ht="14.25" x14ac:dyDescent="0.2">
      <c r="A342" s="95" t="s">
        <v>686</v>
      </c>
      <c r="B342" s="96" t="s">
        <v>133</v>
      </c>
      <c r="C342" s="97" t="s">
        <v>14</v>
      </c>
      <c r="D342" s="98">
        <v>500</v>
      </c>
      <c r="E342" s="98">
        <v>1076</v>
      </c>
      <c r="F342" s="97">
        <v>1084</v>
      </c>
      <c r="G342" s="97">
        <v>0</v>
      </c>
      <c r="H342" s="97">
        <v>0</v>
      </c>
      <c r="I342" s="99">
        <f t="shared" si="436"/>
        <v>4000</v>
      </c>
      <c r="J342" s="97">
        <v>0</v>
      </c>
      <c r="K342" s="97">
        <v>0</v>
      </c>
      <c r="L342" s="99">
        <f t="shared" si="435"/>
        <v>4000</v>
      </c>
      <c r="M342" s="107"/>
    </row>
    <row r="343" spans="1:16384" s="100" customFormat="1" ht="14.25" x14ac:dyDescent="0.2">
      <c r="A343" s="95" t="s">
        <v>686</v>
      </c>
      <c r="B343" s="96" t="s">
        <v>16</v>
      </c>
      <c r="C343" s="97" t="s">
        <v>14</v>
      </c>
      <c r="D343" s="98">
        <v>2000</v>
      </c>
      <c r="E343" s="98">
        <v>63</v>
      </c>
      <c r="F343" s="97">
        <v>63.95</v>
      </c>
      <c r="G343" s="97">
        <v>0</v>
      </c>
      <c r="H343" s="97">
        <v>0</v>
      </c>
      <c r="I343" s="99">
        <f t="shared" si="436"/>
        <v>1900.0000000000057</v>
      </c>
      <c r="J343" s="97">
        <v>0</v>
      </c>
      <c r="K343" s="97">
        <v>0</v>
      </c>
      <c r="L343" s="99">
        <f t="shared" si="435"/>
        <v>1900.0000000000057</v>
      </c>
      <c r="M343" s="109"/>
    </row>
    <row r="344" spans="1:16384" s="100" customFormat="1" ht="14.25" x14ac:dyDescent="0.2">
      <c r="A344" s="95" t="s">
        <v>687</v>
      </c>
      <c r="B344" s="96" t="s">
        <v>665</v>
      </c>
      <c r="C344" s="97" t="s">
        <v>14</v>
      </c>
      <c r="D344" s="98">
        <v>2000</v>
      </c>
      <c r="E344" s="98">
        <v>164</v>
      </c>
      <c r="F344" s="97">
        <v>165</v>
      </c>
      <c r="G344" s="97">
        <v>166</v>
      </c>
      <c r="H344" s="97">
        <v>167</v>
      </c>
      <c r="I344" s="99">
        <f t="shared" si="436"/>
        <v>2000</v>
      </c>
      <c r="J344" s="97">
        <v>2000</v>
      </c>
      <c r="K344" s="97">
        <v>2000</v>
      </c>
      <c r="L344" s="99">
        <f t="shared" si="435"/>
        <v>6000</v>
      </c>
      <c r="M344" s="109"/>
    </row>
    <row r="345" spans="1:16384" s="100" customFormat="1" ht="14.25" x14ac:dyDescent="0.2">
      <c r="A345" s="95" t="s">
        <v>687</v>
      </c>
      <c r="B345" s="96" t="s">
        <v>668</v>
      </c>
      <c r="C345" s="97" t="s">
        <v>14</v>
      </c>
      <c r="D345" s="98">
        <v>4000</v>
      </c>
      <c r="E345" s="98">
        <v>45.5</v>
      </c>
      <c r="F345" s="97">
        <v>45.5</v>
      </c>
      <c r="G345" s="97">
        <v>0</v>
      </c>
      <c r="H345" s="97">
        <v>0</v>
      </c>
      <c r="I345" s="99">
        <f t="shared" si="436"/>
        <v>0</v>
      </c>
      <c r="J345" s="97">
        <v>0</v>
      </c>
      <c r="K345" s="97">
        <v>0</v>
      </c>
      <c r="L345" s="99">
        <f t="shared" si="435"/>
        <v>0</v>
      </c>
      <c r="M345" s="109"/>
    </row>
    <row r="346" spans="1:16384" s="100" customFormat="1" ht="14.25" x14ac:dyDescent="0.2">
      <c r="A346" s="95" t="s">
        <v>687</v>
      </c>
      <c r="B346" s="96" t="s">
        <v>664</v>
      </c>
      <c r="C346" s="97" t="s">
        <v>14</v>
      </c>
      <c r="D346" s="98">
        <v>2000</v>
      </c>
      <c r="E346" s="98">
        <v>142</v>
      </c>
      <c r="F346" s="97">
        <v>140.5</v>
      </c>
      <c r="G346" s="97">
        <v>0</v>
      </c>
      <c r="H346" s="97">
        <v>0</v>
      </c>
      <c r="I346" s="99">
        <f t="shared" si="436"/>
        <v>-3000</v>
      </c>
      <c r="J346" s="97">
        <v>0</v>
      </c>
      <c r="K346" s="97">
        <v>0</v>
      </c>
      <c r="L346" s="99">
        <f t="shared" si="435"/>
        <v>-3000</v>
      </c>
      <c r="M346" s="109"/>
    </row>
    <row r="347" spans="1:16384" s="100" customFormat="1" ht="14.25" x14ac:dyDescent="0.2">
      <c r="A347" s="95" t="s">
        <v>688</v>
      </c>
      <c r="B347" s="96" t="s">
        <v>664</v>
      </c>
      <c r="C347" s="97" t="s">
        <v>14</v>
      </c>
      <c r="D347" s="98">
        <v>2000</v>
      </c>
      <c r="E347" s="98">
        <v>136</v>
      </c>
      <c r="F347" s="97">
        <v>137</v>
      </c>
      <c r="G347" s="97">
        <v>138</v>
      </c>
      <c r="H347" s="97">
        <v>139</v>
      </c>
      <c r="I347" s="99">
        <f t="shared" si="436"/>
        <v>2000</v>
      </c>
      <c r="J347" s="97">
        <v>2000</v>
      </c>
      <c r="K347" s="97">
        <v>2000</v>
      </c>
      <c r="L347" s="99">
        <f t="shared" si="435"/>
        <v>6000</v>
      </c>
      <c r="M347" s="109"/>
    </row>
    <row r="348" spans="1:16384" s="100" customFormat="1" ht="14.25" x14ac:dyDescent="0.2">
      <c r="A348" s="95" t="s">
        <v>688</v>
      </c>
      <c r="B348" s="96" t="s">
        <v>669</v>
      </c>
      <c r="C348" s="97" t="s">
        <v>14</v>
      </c>
      <c r="D348" s="98">
        <v>12000</v>
      </c>
      <c r="E348" s="98">
        <v>31</v>
      </c>
      <c r="F348" s="97">
        <v>31.3</v>
      </c>
      <c r="G348" s="97">
        <v>31.6</v>
      </c>
      <c r="H348" s="97">
        <v>32</v>
      </c>
      <c r="I348" s="99">
        <f t="shared" si="436"/>
        <v>3600.0000000000086</v>
      </c>
      <c r="J348" s="97">
        <v>3600.0000000000086</v>
      </c>
      <c r="K348" s="97">
        <v>4799.9999999999827</v>
      </c>
      <c r="L348" s="99">
        <f t="shared" si="435"/>
        <v>12000</v>
      </c>
      <c r="M348" s="109"/>
    </row>
    <row r="349" spans="1:16384" s="100" customFormat="1" ht="14.25" x14ac:dyDescent="0.2">
      <c r="A349" s="95" t="s">
        <v>688</v>
      </c>
      <c r="B349" s="96" t="s">
        <v>481</v>
      </c>
      <c r="C349" s="97" t="s">
        <v>14</v>
      </c>
      <c r="D349" s="98">
        <v>1000</v>
      </c>
      <c r="E349" s="98">
        <v>497.2</v>
      </c>
      <c r="F349" s="97">
        <v>501</v>
      </c>
      <c r="G349" s="97">
        <v>0</v>
      </c>
      <c r="H349" s="97">
        <v>0</v>
      </c>
      <c r="I349" s="99">
        <f t="shared" si="436"/>
        <v>3800.0000000000114</v>
      </c>
      <c r="J349" s="97">
        <v>0</v>
      </c>
      <c r="K349" s="97">
        <v>0</v>
      </c>
      <c r="L349" s="99">
        <f t="shared" si="435"/>
        <v>3800.0000000000114</v>
      </c>
      <c r="M349" s="107"/>
    </row>
    <row r="350" spans="1:16384" s="100" customFormat="1" ht="14.25" x14ac:dyDescent="0.2">
      <c r="A350" s="95" t="s">
        <v>688</v>
      </c>
      <c r="B350" s="96" t="s">
        <v>670</v>
      </c>
      <c r="C350" s="97" t="s">
        <v>14</v>
      </c>
      <c r="D350" s="98">
        <v>2000</v>
      </c>
      <c r="E350" s="98">
        <v>114</v>
      </c>
      <c r="F350" s="97">
        <v>115</v>
      </c>
      <c r="G350" s="97">
        <v>0</v>
      </c>
      <c r="H350" s="97">
        <v>0</v>
      </c>
      <c r="I350" s="99">
        <f t="shared" si="436"/>
        <v>2000</v>
      </c>
      <c r="J350" s="97">
        <v>0</v>
      </c>
      <c r="K350" s="97">
        <v>0</v>
      </c>
      <c r="L350" s="99">
        <f t="shared" si="435"/>
        <v>2000</v>
      </c>
      <c r="M350" s="107"/>
    </row>
    <row r="351" spans="1:16384" s="108" customFormat="1" ht="14.25" x14ac:dyDescent="0.2">
      <c r="A351" s="95" t="s">
        <v>688</v>
      </c>
      <c r="B351" s="96" t="s">
        <v>25</v>
      </c>
      <c r="C351" s="97" t="s">
        <v>14</v>
      </c>
      <c r="D351" s="98">
        <v>2000</v>
      </c>
      <c r="E351" s="98">
        <v>166</v>
      </c>
      <c r="F351" s="97">
        <v>166</v>
      </c>
      <c r="G351" s="97">
        <v>0</v>
      </c>
      <c r="H351" s="97">
        <v>0</v>
      </c>
      <c r="I351" s="99">
        <f t="shared" si="436"/>
        <v>0</v>
      </c>
      <c r="J351" s="97">
        <v>0</v>
      </c>
      <c r="K351" s="97">
        <v>0</v>
      </c>
      <c r="L351" s="99">
        <f t="shared" si="435"/>
        <v>0</v>
      </c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7"/>
      <c r="AV351" s="107"/>
      <c r="AW351" s="107"/>
      <c r="AX351" s="107"/>
      <c r="AY351" s="107"/>
      <c r="AZ351" s="107"/>
      <c r="BA351" s="107"/>
      <c r="BB351" s="107"/>
      <c r="BC351" s="107"/>
      <c r="BD351" s="107"/>
      <c r="BE351" s="107"/>
      <c r="BF351" s="107"/>
      <c r="BG351" s="107"/>
      <c r="BH351" s="107"/>
      <c r="BI351" s="107"/>
      <c r="BJ351" s="107"/>
      <c r="BK351" s="107"/>
      <c r="BL351" s="107"/>
      <c r="BM351" s="107"/>
      <c r="BN351" s="107"/>
      <c r="BO351" s="107"/>
      <c r="BP351" s="107"/>
      <c r="BQ351" s="107"/>
      <c r="BR351" s="107"/>
      <c r="BS351" s="107"/>
      <c r="BT351" s="107"/>
      <c r="BU351" s="107"/>
      <c r="BV351" s="107"/>
      <c r="BW351" s="107"/>
      <c r="BX351" s="107"/>
      <c r="BY351" s="107"/>
      <c r="BZ351" s="107"/>
      <c r="CA351" s="107"/>
      <c r="CB351" s="107"/>
      <c r="CC351" s="107"/>
      <c r="CD351" s="107"/>
      <c r="CE351" s="107"/>
      <c r="CF351" s="107"/>
      <c r="CG351" s="107"/>
      <c r="CH351" s="107"/>
      <c r="CI351" s="107"/>
      <c r="CJ351" s="107"/>
      <c r="CK351" s="107"/>
      <c r="CL351" s="107"/>
      <c r="CM351" s="107"/>
      <c r="CN351" s="107"/>
      <c r="CO351" s="107"/>
      <c r="CP351" s="107"/>
      <c r="CQ351" s="107"/>
      <c r="CR351" s="107"/>
      <c r="CS351" s="107"/>
      <c r="CT351" s="107"/>
      <c r="CU351" s="107"/>
      <c r="CV351" s="107"/>
      <c r="CW351" s="107"/>
      <c r="CX351" s="107"/>
      <c r="CY351" s="107"/>
      <c r="CZ351" s="107"/>
      <c r="DA351" s="107"/>
      <c r="DB351" s="107"/>
      <c r="DC351" s="107"/>
      <c r="DD351" s="107"/>
      <c r="DE351" s="107"/>
      <c r="DF351" s="107"/>
      <c r="DG351" s="107"/>
      <c r="DH351" s="107"/>
      <c r="DI351" s="107"/>
      <c r="DJ351" s="107"/>
      <c r="DK351" s="107"/>
      <c r="DL351" s="107"/>
      <c r="DM351" s="107"/>
      <c r="DN351" s="107"/>
      <c r="DO351" s="107"/>
      <c r="DP351" s="107"/>
      <c r="DQ351" s="107"/>
      <c r="DR351" s="107"/>
      <c r="DS351" s="107"/>
      <c r="DT351" s="107"/>
      <c r="DU351" s="107"/>
      <c r="DV351" s="107"/>
      <c r="DW351" s="107"/>
      <c r="DX351" s="107"/>
      <c r="DY351" s="107"/>
      <c r="DZ351" s="107"/>
      <c r="EA351" s="107"/>
      <c r="EB351" s="107"/>
      <c r="EC351" s="107"/>
      <c r="ED351" s="107"/>
      <c r="EE351" s="107"/>
      <c r="EF351" s="107"/>
      <c r="EG351" s="107"/>
      <c r="EH351" s="107"/>
      <c r="EI351" s="107"/>
      <c r="EJ351" s="107"/>
      <c r="EK351" s="107"/>
      <c r="EL351" s="107"/>
      <c r="EM351" s="107"/>
      <c r="EN351" s="107"/>
      <c r="EO351" s="107"/>
      <c r="EP351" s="107"/>
      <c r="EQ351" s="107"/>
      <c r="ER351" s="107"/>
      <c r="ES351" s="107"/>
      <c r="ET351" s="107"/>
      <c r="EU351" s="107"/>
      <c r="EV351" s="107"/>
      <c r="EW351" s="107"/>
      <c r="EX351" s="107"/>
      <c r="EY351" s="107"/>
      <c r="EZ351" s="107"/>
      <c r="FA351" s="107"/>
      <c r="FB351" s="107"/>
      <c r="FC351" s="107"/>
      <c r="FD351" s="107"/>
      <c r="FE351" s="107"/>
      <c r="FF351" s="107"/>
      <c r="FG351" s="107"/>
      <c r="FH351" s="107"/>
      <c r="FI351" s="107"/>
      <c r="FJ351" s="107"/>
      <c r="FK351" s="107"/>
      <c r="FL351" s="107"/>
      <c r="FM351" s="107"/>
      <c r="FN351" s="107"/>
      <c r="FO351" s="107"/>
      <c r="FP351" s="107"/>
      <c r="FQ351" s="107"/>
      <c r="FR351" s="107"/>
      <c r="FS351" s="107"/>
      <c r="FT351" s="107"/>
      <c r="FU351" s="107"/>
      <c r="FV351" s="107"/>
      <c r="FW351" s="107"/>
      <c r="FX351" s="107"/>
      <c r="FY351" s="107"/>
      <c r="FZ351" s="107"/>
      <c r="GA351" s="107"/>
      <c r="GB351" s="107"/>
      <c r="GC351" s="107"/>
      <c r="GD351" s="107"/>
      <c r="GE351" s="107"/>
      <c r="GF351" s="107"/>
      <c r="GG351" s="107"/>
      <c r="GH351" s="107"/>
      <c r="GI351" s="107"/>
      <c r="GJ351" s="107"/>
      <c r="GK351" s="107"/>
      <c r="GL351" s="107"/>
      <c r="GM351" s="107"/>
      <c r="GN351" s="107"/>
      <c r="GO351" s="107"/>
      <c r="GP351" s="107"/>
      <c r="GQ351" s="107"/>
      <c r="GR351" s="107"/>
      <c r="GS351" s="107"/>
      <c r="GT351" s="107"/>
      <c r="GU351" s="107"/>
      <c r="GV351" s="107"/>
      <c r="GW351" s="107"/>
      <c r="GX351" s="107"/>
      <c r="GY351" s="107"/>
      <c r="GZ351" s="107"/>
      <c r="HA351" s="107"/>
      <c r="HB351" s="107"/>
      <c r="HC351" s="107"/>
      <c r="HD351" s="107"/>
      <c r="HE351" s="107"/>
      <c r="HF351" s="107"/>
      <c r="HG351" s="107"/>
      <c r="HH351" s="107"/>
      <c r="HI351" s="107"/>
      <c r="HJ351" s="107"/>
      <c r="HK351" s="107"/>
      <c r="HL351" s="107"/>
      <c r="HM351" s="107"/>
      <c r="HN351" s="107"/>
      <c r="HO351" s="107"/>
      <c r="HP351" s="107"/>
      <c r="HQ351" s="107"/>
      <c r="HR351" s="107"/>
      <c r="HS351" s="107"/>
      <c r="HT351" s="107"/>
      <c r="HU351" s="107"/>
      <c r="HV351" s="107"/>
      <c r="HW351" s="107"/>
      <c r="HX351" s="107"/>
      <c r="HY351" s="107"/>
      <c r="HZ351" s="107"/>
      <c r="IA351" s="107"/>
      <c r="IB351" s="107"/>
      <c r="IC351" s="107"/>
      <c r="ID351" s="107"/>
      <c r="IE351" s="107"/>
      <c r="IF351" s="107"/>
      <c r="IG351" s="107"/>
      <c r="IH351" s="107"/>
      <c r="II351" s="107"/>
      <c r="IJ351" s="107"/>
      <c r="IK351" s="107"/>
      <c r="IL351" s="107"/>
      <c r="IM351" s="107"/>
      <c r="IN351" s="107"/>
      <c r="IO351" s="107"/>
      <c r="IP351" s="107"/>
      <c r="IQ351" s="107"/>
      <c r="IR351" s="107"/>
      <c r="IS351" s="107"/>
      <c r="IT351" s="107"/>
      <c r="IU351" s="107"/>
      <c r="IV351" s="107"/>
      <c r="IW351" s="107"/>
      <c r="IX351" s="107"/>
      <c r="IY351" s="107"/>
      <c r="IZ351" s="107"/>
      <c r="JA351" s="107"/>
      <c r="JB351" s="107"/>
      <c r="JC351" s="107"/>
      <c r="JD351" s="107"/>
      <c r="JE351" s="107"/>
      <c r="JF351" s="107"/>
      <c r="JG351" s="107"/>
      <c r="JH351" s="107"/>
      <c r="JI351" s="107"/>
      <c r="JJ351" s="107"/>
      <c r="JK351" s="107"/>
      <c r="JL351" s="107"/>
      <c r="JM351" s="107"/>
      <c r="JN351" s="107"/>
      <c r="JO351" s="107"/>
      <c r="JP351" s="107"/>
      <c r="JQ351" s="107"/>
      <c r="JR351" s="107"/>
      <c r="JS351" s="107"/>
      <c r="JT351" s="107"/>
      <c r="JU351" s="107"/>
      <c r="JV351" s="107"/>
      <c r="JW351" s="107"/>
      <c r="JX351" s="107"/>
      <c r="JY351" s="107"/>
      <c r="JZ351" s="107"/>
      <c r="KA351" s="107"/>
      <c r="KB351" s="107"/>
      <c r="KC351" s="107"/>
      <c r="KD351" s="107"/>
      <c r="KE351" s="107"/>
      <c r="KF351" s="107"/>
      <c r="KG351" s="107"/>
      <c r="KH351" s="107"/>
      <c r="KI351" s="107"/>
      <c r="KJ351" s="107"/>
      <c r="KK351" s="107"/>
      <c r="KL351" s="107"/>
      <c r="KM351" s="107"/>
      <c r="KN351" s="107"/>
      <c r="KO351" s="107"/>
      <c r="KP351" s="107"/>
      <c r="KQ351" s="107"/>
      <c r="KR351" s="107"/>
      <c r="KS351" s="107"/>
      <c r="KT351" s="107"/>
      <c r="KU351" s="107"/>
      <c r="KV351" s="107"/>
      <c r="KW351" s="107"/>
      <c r="KX351" s="107"/>
      <c r="KY351" s="107"/>
      <c r="KZ351" s="107"/>
      <c r="LA351" s="107"/>
      <c r="LB351" s="107"/>
      <c r="LC351" s="107"/>
      <c r="LD351" s="107"/>
      <c r="LE351" s="107"/>
      <c r="LF351" s="107"/>
      <c r="LG351" s="107"/>
      <c r="LH351" s="107"/>
      <c r="LI351" s="107"/>
      <c r="LJ351" s="107"/>
      <c r="LK351" s="107"/>
      <c r="LL351" s="107"/>
      <c r="LM351" s="107"/>
      <c r="LN351" s="107"/>
      <c r="LO351" s="107"/>
      <c r="LP351" s="107"/>
      <c r="LQ351" s="107"/>
      <c r="LR351" s="107"/>
      <c r="LS351" s="107"/>
      <c r="LT351" s="107"/>
      <c r="LU351" s="107"/>
      <c r="LV351" s="107"/>
      <c r="LW351" s="107"/>
      <c r="LX351" s="107"/>
      <c r="LY351" s="107"/>
      <c r="LZ351" s="107"/>
      <c r="MA351" s="107"/>
      <c r="MB351" s="107"/>
      <c r="MC351" s="107"/>
      <c r="MD351" s="107"/>
      <c r="ME351" s="107"/>
      <c r="MF351" s="107"/>
      <c r="MG351" s="107"/>
      <c r="MH351" s="107"/>
      <c r="MI351" s="107"/>
      <c r="MJ351" s="107"/>
      <c r="MK351" s="107"/>
      <c r="ML351" s="107"/>
      <c r="MM351" s="107"/>
      <c r="MN351" s="107"/>
      <c r="MO351" s="107"/>
      <c r="MP351" s="107"/>
      <c r="MQ351" s="107"/>
      <c r="MR351" s="107"/>
      <c r="MS351" s="107"/>
      <c r="MT351" s="107"/>
      <c r="MU351" s="107"/>
      <c r="MV351" s="107"/>
      <c r="MW351" s="107"/>
      <c r="MX351" s="107"/>
      <c r="MY351" s="107"/>
      <c r="MZ351" s="107"/>
      <c r="NA351" s="107"/>
      <c r="NB351" s="107"/>
      <c r="NC351" s="107"/>
      <c r="ND351" s="107"/>
      <c r="NE351" s="107"/>
      <c r="NF351" s="107"/>
      <c r="NG351" s="107"/>
      <c r="NH351" s="107"/>
      <c r="NI351" s="107"/>
      <c r="NJ351" s="107"/>
      <c r="NK351" s="107"/>
      <c r="NL351" s="107"/>
      <c r="NM351" s="107"/>
      <c r="NN351" s="107"/>
      <c r="NO351" s="107"/>
      <c r="NP351" s="107"/>
      <c r="NQ351" s="107"/>
      <c r="NR351" s="107"/>
      <c r="NS351" s="107"/>
      <c r="NT351" s="107"/>
      <c r="NU351" s="107"/>
      <c r="NV351" s="107"/>
      <c r="NW351" s="107"/>
      <c r="NX351" s="107"/>
      <c r="NY351" s="107"/>
      <c r="NZ351" s="107"/>
      <c r="OA351" s="107"/>
      <c r="OB351" s="107"/>
      <c r="OC351" s="107"/>
      <c r="OD351" s="107"/>
      <c r="OE351" s="107"/>
      <c r="OF351" s="107"/>
      <c r="OG351" s="107"/>
      <c r="OH351" s="107"/>
      <c r="OI351" s="107"/>
      <c r="OJ351" s="107"/>
      <c r="OK351" s="107"/>
      <c r="OL351" s="107"/>
      <c r="OM351" s="107"/>
      <c r="ON351" s="107"/>
      <c r="OO351" s="107"/>
      <c r="OP351" s="107"/>
      <c r="OQ351" s="107"/>
      <c r="OR351" s="107"/>
      <c r="OS351" s="107"/>
      <c r="OT351" s="107"/>
      <c r="OU351" s="107"/>
      <c r="OV351" s="107"/>
      <c r="OW351" s="107"/>
      <c r="OX351" s="107"/>
      <c r="OY351" s="107"/>
      <c r="OZ351" s="107"/>
      <c r="PA351" s="107"/>
      <c r="PB351" s="107"/>
      <c r="PC351" s="107"/>
      <c r="PD351" s="107"/>
      <c r="PE351" s="107"/>
      <c r="PF351" s="107"/>
      <c r="PG351" s="107"/>
      <c r="PH351" s="107"/>
      <c r="PI351" s="107"/>
      <c r="PJ351" s="107"/>
      <c r="PK351" s="107"/>
      <c r="PL351" s="107"/>
      <c r="PM351" s="107"/>
      <c r="PN351" s="107"/>
      <c r="PO351" s="107"/>
      <c r="PP351" s="107"/>
      <c r="PQ351" s="107"/>
      <c r="PR351" s="107"/>
      <c r="PS351" s="107"/>
      <c r="PT351" s="107"/>
      <c r="PU351" s="107"/>
      <c r="PV351" s="107"/>
      <c r="PW351" s="107"/>
      <c r="PX351" s="107"/>
      <c r="PY351" s="107"/>
      <c r="PZ351" s="107"/>
      <c r="QA351" s="107"/>
      <c r="QB351" s="107"/>
      <c r="QC351" s="107"/>
      <c r="QD351" s="107"/>
      <c r="QE351" s="107"/>
      <c r="QF351" s="107"/>
      <c r="QG351" s="107"/>
      <c r="QH351" s="107"/>
      <c r="QI351" s="107"/>
      <c r="QJ351" s="107"/>
      <c r="QK351" s="107"/>
      <c r="QL351" s="107"/>
      <c r="QM351" s="107"/>
      <c r="QN351" s="107"/>
      <c r="QO351" s="107"/>
      <c r="QP351" s="107"/>
      <c r="QQ351" s="107"/>
      <c r="QR351" s="107"/>
      <c r="QS351" s="107"/>
      <c r="QT351" s="107"/>
      <c r="QU351" s="107"/>
      <c r="QV351" s="107"/>
      <c r="QW351" s="107"/>
      <c r="QX351" s="107"/>
      <c r="QY351" s="107"/>
      <c r="QZ351" s="107"/>
      <c r="RA351" s="107"/>
      <c r="RB351" s="107"/>
      <c r="RC351" s="107"/>
      <c r="RD351" s="107"/>
      <c r="RE351" s="107"/>
      <c r="RF351" s="107"/>
      <c r="RG351" s="107"/>
      <c r="RH351" s="107"/>
      <c r="RI351" s="107"/>
      <c r="RJ351" s="107"/>
      <c r="RK351" s="107"/>
      <c r="RL351" s="107"/>
      <c r="RM351" s="107"/>
      <c r="RN351" s="107"/>
      <c r="RO351" s="107"/>
      <c r="RP351" s="107"/>
      <c r="RQ351" s="107"/>
      <c r="RR351" s="107"/>
      <c r="RS351" s="107"/>
      <c r="RT351" s="107"/>
      <c r="RU351" s="107"/>
      <c r="RV351" s="107"/>
      <c r="RW351" s="107"/>
      <c r="RX351" s="107"/>
      <c r="RY351" s="107"/>
      <c r="RZ351" s="107"/>
      <c r="SA351" s="107"/>
      <c r="SB351" s="107"/>
      <c r="SC351" s="107"/>
      <c r="SD351" s="107"/>
      <c r="SE351" s="107"/>
      <c r="SF351" s="107"/>
      <c r="SG351" s="107"/>
      <c r="SH351" s="107"/>
      <c r="SI351" s="107"/>
      <c r="SJ351" s="107"/>
      <c r="SK351" s="107"/>
      <c r="SL351" s="107"/>
      <c r="SM351" s="107"/>
      <c r="SN351" s="107"/>
      <c r="SO351" s="107"/>
      <c r="SP351" s="107"/>
      <c r="SQ351" s="107"/>
      <c r="SR351" s="107"/>
      <c r="SS351" s="107"/>
      <c r="ST351" s="107"/>
      <c r="SU351" s="107"/>
      <c r="SV351" s="107"/>
      <c r="SW351" s="107"/>
      <c r="SX351" s="107"/>
      <c r="SY351" s="107"/>
      <c r="SZ351" s="107"/>
      <c r="TA351" s="107"/>
      <c r="TB351" s="107"/>
      <c r="TC351" s="107"/>
      <c r="TD351" s="107"/>
      <c r="TE351" s="107"/>
      <c r="TF351" s="107"/>
      <c r="TG351" s="107"/>
      <c r="TH351" s="107"/>
      <c r="TI351" s="107"/>
      <c r="TJ351" s="107"/>
      <c r="TK351" s="107"/>
      <c r="TL351" s="107"/>
      <c r="TM351" s="107"/>
      <c r="TN351" s="107"/>
      <c r="TO351" s="107"/>
      <c r="TP351" s="107"/>
      <c r="TQ351" s="107"/>
      <c r="TR351" s="107"/>
      <c r="TS351" s="107"/>
      <c r="TT351" s="107"/>
      <c r="TU351" s="107"/>
      <c r="TV351" s="107"/>
      <c r="TW351" s="107"/>
      <c r="TX351" s="107"/>
      <c r="TY351" s="107"/>
      <c r="TZ351" s="107"/>
      <c r="UA351" s="107"/>
      <c r="UB351" s="107"/>
      <c r="UC351" s="107"/>
      <c r="UD351" s="107"/>
      <c r="UE351" s="107"/>
      <c r="UF351" s="107"/>
      <c r="UG351" s="107"/>
      <c r="UH351" s="107"/>
      <c r="UI351" s="107"/>
      <c r="UJ351" s="107"/>
      <c r="UK351" s="107"/>
      <c r="UL351" s="107"/>
      <c r="UM351" s="107"/>
      <c r="UN351" s="107"/>
      <c r="UO351" s="107"/>
      <c r="UP351" s="107"/>
      <c r="UQ351" s="107"/>
      <c r="UR351" s="107"/>
      <c r="US351" s="107"/>
      <c r="UT351" s="107"/>
      <c r="UU351" s="107"/>
      <c r="UV351" s="107"/>
      <c r="UW351" s="107"/>
      <c r="UX351" s="107"/>
      <c r="UY351" s="107"/>
      <c r="UZ351" s="107"/>
      <c r="VA351" s="107"/>
      <c r="VB351" s="107"/>
      <c r="VC351" s="107"/>
      <c r="VD351" s="107"/>
      <c r="VE351" s="107"/>
      <c r="VF351" s="107"/>
      <c r="VG351" s="107"/>
      <c r="VH351" s="107"/>
      <c r="VI351" s="107"/>
      <c r="VJ351" s="107"/>
      <c r="VK351" s="107"/>
      <c r="VL351" s="107"/>
      <c r="VM351" s="107"/>
      <c r="VN351" s="107"/>
      <c r="VO351" s="107"/>
      <c r="VP351" s="107"/>
      <c r="VQ351" s="107"/>
      <c r="VR351" s="107"/>
      <c r="VS351" s="107"/>
      <c r="VT351" s="107"/>
      <c r="VU351" s="107"/>
      <c r="VV351" s="107"/>
      <c r="VW351" s="107"/>
      <c r="VX351" s="107"/>
      <c r="VY351" s="107"/>
      <c r="VZ351" s="107"/>
      <c r="WA351" s="107"/>
      <c r="WB351" s="107"/>
      <c r="WC351" s="107"/>
      <c r="WD351" s="107"/>
      <c r="WE351" s="107"/>
      <c r="WF351" s="107"/>
      <c r="WG351" s="107"/>
      <c r="WH351" s="107"/>
      <c r="WI351" s="107"/>
      <c r="WJ351" s="107"/>
      <c r="WK351" s="107"/>
      <c r="WL351" s="107"/>
      <c r="WM351" s="107"/>
      <c r="WN351" s="107"/>
      <c r="WO351" s="107"/>
      <c r="WP351" s="107"/>
      <c r="WQ351" s="107"/>
      <c r="WR351" s="107"/>
      <c r="WS351" s="107"/>
      <c r="WT351" s="107"/>
      <c r="WU351" s="107"/>
      <c r="WV351" s="107"/>
      <c r="WW351" s="107"/>
      <c r="WX351" s="107"/>
      <c r="WY351" s="107"/>
      <c r="WZ351" s="107"/>
      <c r="XA351" s="107"/>
      <c r="XB351" s="107"/>
      <c r="XC351" s="107"/>
      <c r="XD351" s="107"/>
      <c r="XE351" s="107"/>
      <c r="XF351" s="107"/>
      <c r="XG351" s="107"/>
      <c r="XH351" s="107"/>
      <c r="XI351" s="107"/>
      <c r="XJ351" s="107"/>
      <c r="XK351" s="107"/>
      <c r="XL351" s="107"/>
      <c r="XM351" s="107"/>
      <c r="XN351" s="107"/>
      <c r="XO351" s="107"/>
      <c r="XP351" s="107"/>
      <c r="XQ351" s="107"/>
      <c r="XR351" s="107"/>
      <c r="XS351" s="107"/>
      <c r="XT351" s="107"/>
      <c r="XU351" s="107"/>
      <c r="XV351" s="107"/>
      <c r="XW351" s="107"/>
      <c r="XX351" s="107"/>
      <c r="XY351" s="107"/>
      <c r="XZ351" s="107"/>
      <c r="YA351" s="107"/>
      <c r="YB351" s="107"/>
      <c r="YC351" s="107"/>
      <c r="YD351" s="107"/>
      <c r="YE351" s="107"/>
      <c r="YF351" s="107"/>
      <c r="YG351" s="107"/>
      <c r="YH351" s="107"/>
      <c r="YI351" s="107"/>
      <c r="YJ351" s="107"/>
      <c r="YK351" s="107"/>
      <c r="YL351" s="107"/>
      <c r="YM351" s="107"/>
      <c r="YN351" s="107"/>
      <c r="YO351" s="107"/>
      <c r="YP351" s="107"/>
      <c r="YQ351" s="107"/>
      <c r="YR351" s="107"/>
      <c r="YS351" s="107"/>
      <c r="YT351" s="107"/>
      <c r="YU351" s="107"/>
      <c r="YV351" s="107"/>
      <c r="YW351" s="107"/>
      <c r="YX351" s="107"/>
      <c r="YY351" s="107"/>
      <c r="YZ351" s="107"/>
      <c r="ZA351" s="107"/>
      <c r="ZB351" s="107"/>
      <c r="ZC351" s="107"/>
      <c r="ZD351" s="107"/>
      <c r="ZE351" s="107"/>
      <c r="ZF351" s="107"/>
      <c r="ZG351" s="107"/>
      <c r="ZH351" s="107"/>
      <c r="ZI351" s="107"/>
      <c r="ZJ351" s="107"/>
      <c r="ZK351" s="107"/>
      <c r="ZL351" s="107"/>
      <c r="ZM351" s="107"/>
      <c r="ZN351" s="107"/>
      <c r="ZO351" s="107"/>
      <c r="ZP351" s="107"/>
      <c r="ZQ351" s="107"/>
      <c r="ZR351" s="107"/>
      <c r="ZS351" s="107"/>
      <c r="ZT351" s="107"/>
      <c r="ZU351" s="107"/>
      <c r="ZV351" s="107"/>
      <c r="ZW351" s="107"/>
      <c r="ZX351" s="107"/>
      <c r="ZY351" s="107"/>
      <c r="ZZ351" s="107"/>
      <c r="AAA351" s="107"/>
      <c r="AAB351" s="107"/>
      <c r="AAC351" s="107"/>
      <c r="AAD351" s="107"/>
      <c r="AAE351" s="107"/>
      <c r="AAF351" s="107"/>
      <c r="AAG351" s="107"/>
      <c r="AAH351" s="107"/>
      <c r="AAI351" s="107"/>
      <c r="AAJ351" s="107"/>
      <c r="AAK351" s="107"/>
      <c r="AAL351" s="107"/>
      <c r="AAM351" s="107"/>
      <c r="AAN351" s="107"/>
      <c r="AAO351" s="107"/>
      <c r="AAP351" s="107"/>
      <c r="AAQ351" s="107"/>
      <c r="AAR351" s="107"/>
      <c r="AAS351" s="107"/>
      <c r="AAT351" s="107"/>
      <c r="AAU351" s="107"/>
      <c r="AAV351" s="107"/>
      <c r="AAW351" s="107"/>
      <c r="AAX351" s="107"/>
      <c r="AAY351" s="107"/>
      <c r="AAZ351" s="107"/>
      <c r="ABA351" s="107"/>
      <c r="ABB351" s="107"/>
      <c r="ABC351" s="107"/>
      <c r="ABD351" s="107"/>
      <c r="ABE351" s="107"/>
      <c r="ABF351" s="107"/>
      <c r="ABG351" s="107"/>
      <c r="ABH351" s="107"/>
      <c r="ABI351" s="107"/>
      <c r="ABJ351" s="107"/>
      <c r="ABK351" s="107"/>
      <c r="ABL351" s="107"/>
      <c r="ABM351" s="107"/>
      <c r="ABN351" s="107"/>
      <c r="ABO351" s="107"/>
      <c r="ABP351" s="107"/>
      <c r="ABQ351" s="107"/>
      <c r="ABR351" s="107"/>
      <c r="ABS351" s="107"/>
      <c r="ABT351" s="107"/>
      <c r="ABU351" s="107"/>
      <c r="ABV351" s="107"/>
      <c r="ABW351" s="107"/>
      <c r="ABX351" s="107"/>
      <c r="ABY351" s="107"/>
      <c r="ABZ351" s="107"/>
      <c r="ACA351" s="107"/>
      <c r="ACB351" s="107"/>
      <c r="ACC351" s="107"/>
      <c r="ACD351" s="107"/>
      <c r="ACE351" s="107"/>
      <c r="ACF351" s="107"/>
      <c r="ACG351" s="107"/>
      <c r="ACH351" s="107"/>
      <c r="ACI351" s="107"/>
      <c r="ACJ351" s="107"/>
      <c r="ACK351" s="107"/>
      <c r="ACL351" s="107"/>
      <c r="ACM351" s="107"/>
      <c r="ACN351" s="107"/>
      <c r="ACO351" s="107"/>
      <c r="ACP351" s="107"/>
      <c r="ACQ351" s="107"/>
      <c r="ACR351" s="107"/>
      <c r="ACS351" s="107"/>
      <c r="ACT351" s="107"/>
      <c r="ACU351" s="107"/>
      <c r="ACV351" s="107"/>
      <c r="ACW351" s="107"/>
      <c r="ACX351" s="107"/>
      <c r="ACY351" s="107"/>
      <c r="ACZ351" s="107"/>
      <c r="ADA351" s="107"/>
      <c r="ADB351" s="107"/>
      <c r="ADC351" s="107"/>
      <c r="ADD351" s="107"/>
      <c r="ADE351" s="107"/>
      <c r="ADF351" s="107"/>
      <c r="ADG351" s="107"/>
      <c r="ADH351" s="107"/>
      <c r="ADI351" s="107"/>
      <c r="ADJ351" s="107"/>
      <c r="ADK351" s="107"/>
      <c r="ADL351" s="107"/>
      <c r="ADM351" s="107"/>
      <c r="ADN351" s="107"/>
      <c r="ADO351" s="107"/>
      <c r="ADP351" s="107"/>
      <c r="ADQ351" s="107"/>
      <c r="ADR351" s="107"/>
      <c r="ADS351" s="107"/>
      <c r="ADT351" s="107"/>
      <c r="ADU351" s="107"/>
      <c r="ADV351" s="107"/>
      <c r="ADW351" s="107"/>
      <c r="ADX351" s="107"/>
      <c r="ADY351" s="107"/>
      <c r="ADZ351" s="107"/>
      <c r="AEA351" s="107"/>
      <c r="AEB351" s="107"/>
      <c r="AEC351" s="107"/>
      <c r="AED351" s="107"/>
      <c r="AEE351" s="107"/>
      <c r="AEF351" s="107"/>
      <c r="AEG351" s="107"/>
      <c r="AEH351" s="107"/>
      <c r="AEI351" s="107"/>
      <c r="AEJ351" s="107"/>
      <c r="AEK351" s="107"/>
      <c r="AEL351" s="107"/>
      <c r="AEM351" s="107"/>
      <c r="AEN351" s="107"/>
      <c r="AEO351" s="107"/>
      <c r="AEP351" s="107"/>
      <c r="AEQ351" s="107"/>
      <c r="AER351" s="107"/>
      <c r="AES351" s="107"/>
      <c r="AET351" s="107"/>
      <c r="AEU351" s="107"/>
      <c r="AEV351" s="107"/>
      <c r="AEW351" s="107"/>
      <c r="AEX351" s="107"/>
      <c r="AEY351" s="107"/>
      <c r="AEZ351" s="107"/>
      <c r="AFA351" s="107"/>
      <c r="AFB351" s="107"/>
      <c r="AFC351" s="107"/>
      <c r="AFD351" s="107"/>
      <c r="AFE351" s="107"/>
      <c r="AFF351" s="107"/>
      <c r="AFG351" s="107"/>
      <c r="AFH351" s="107"/>
      <c r="AFI351" s="107"/>
      <c r="AFJ351" s="107"/>
      <c r="AFK351" s="107"/>
      <c r="AFL351" s="107"/>
      <c r="AFM351" s="107"/>
      <c r="AFN351" s="107"/>
      <c r="AFO351" s="107"/>
      <c r="AFP351" s="107"/>
      <c r="AFQ351" s="107"/>
      <c r="AFR351" s="107"/>
      <c r="AFS351" s="107"/>
      <c r="AFT351" s="107"/>
      <c r="AFU351" s="107"/>
      <c r="AFV351" s="107"/>
      <c r="AFW351" s="107"/>
      <c r="AFX351" s="107"/>
      <c r="AFY351" s="107"/>
      <c r="AFZ351" s="107"/>
      <c r="AGA351" s="107"/>
      <c r="AGB351" s="107"/>
      <c r="AGC351" s="107"/>
      <c r="AGD351" s="107"/>
      <c r="AGE351" s="107"/>
      <c r="AGF351" s="107"/>
      <c r="AGG351" s="107"/>
      <c r="AGH351" s="107"/>
      <c r="AGI351" s="107"/>
      <c r="AGJ351" s="107"/>
      <c r="AGK351" s="107"/>
      <c r="AGL351" s="107"/>
      <c r="AGM351" s="107"/>
      <c r="AGN351" s="107"/>
      <c r="AGO351" s="107"/>
      <c r="AGP351" s="107"/>
      <c r="AGQ351" s="107"/>
      <c r="AGR351" s="107"/>
      <c r="AGS351" s="107"/>
      <c r="AGT351" s="107"/>
      <c r="AGU351" s="107"/>
      <c r="AGV351" s="107"/>
      <c r="AGW351" s="107"/>
      <c r="AGX351" s="107"/>
      <c r="AGY351" s="107"/>
      <c r="AGZ351" s="107"/>
      <c r="AHA351" s="107"/>
      <c r="AHB351" s="107"/>
      <c r="AHC351" s="107"/>
      <c r="AHD351" s="107"/>
      <c r="AHE351" s="107"/>
      <c r="AHF351" s="107"/>
      <c r="AHG351" s="107"/>
      <c r="AHH351" s="107"/>
      <c r="AHI351" s="107"/>
      <c r="AHJ351" s="107"/>
      <c r="AHK351" s="107"/>
      <c r="AHL351" s="107"/>
      <c r="AHM351" s="107"/>
      <c r="AHN351" s="107"/>
      <c r="AHO351" s="107"/>
      <c r="AHP351" s="107"/>
      <c r="AHQ351" s="107"/>
      <c r="AHR351" s="107"/>
      <c r="AHS351" s="107"/>
      <c r="AHT351" s="107"/>
      <c r="AHU351" s="107"/>
      <c r="AHV351" s="107"/>
      <c r="AHW351" s="107"/>
      <c r="AHX351" s="107"/>
      <c r="AHY351" s="107"/>
      <c r="AHZ351" s="107"/>
      <c r="AIA351" s="107"/>
      <c r="AIB351" s="107"/>
      <c r="AIC351" s="107"/>
      <c r="AID351" s="107"/>
      <c r="AIE351" s="107"/>
      <c r="AIF351" s="107"/>
      <c r="AIG351" s="107"/>
      <c r="AIH351" s="107"/>
      <c r="AII351" s="107"/>
      <c r="AIJ351" s="107"/>
      <c r="AIK351" s="107"/>
      <c r="AIL351" s="107"/>
      <c r="AIM351" s="107"/>
      <c r="AIN351" s="107"/>
      <c r="AIO351" s="107"/>
      <c r="AIP351" s="107"/>
      <c r="AIQ351" s="107"/>
      <c r="AIR351" s="107"/>
      <c r="AIS351" s="107"/>
      <c r="AIT351" s="107"/>
      <c r="AIU351" s="107"/>
      <c r="AIV351" s="107"/>
      <c r="AIW351" s="107"/>
      <c r="AIX351" s="107"/>
      <c r="AIY351" s="107"/>
      <c r="AIZ351" s="107"/>
      <c r="AJA351" s="107"/>
      <c r="AJB351" s="107"/>
      <c r="AJC351" s="107"/>
      <c r="AJD351" s="107"/>
      <c r="AJE351" s="107"/>
      <c r="AJF351" s="107"/>
      <c r="AJG351" s="107"/>
      <c r="AJH351" s="107"/>
      <c r="AJI351" s="107"/>
      <c r="AJJ351" s="107"/>
      <c r="AJK351" s="107"/>
      <c r="AJL351" s="107"/>
      <c r="AJM351" s="107"/>
      <c r="AJN351" s="107"/>
      <c r="AJO351" s="107"/>
      <c r="AJP351" s="107"/>
      <c r="AJQ351" s="107"/>
      <c r="AJR351" s="107"/>
      <c r="AJS351" s="107"/>
      <c r="AJT351" s="107"/>
      <c r="AJU351" s="107"/>
      <c r="AJV351" s="107"/>
      <c r="AJW351" s="107"/>
      <c r="AJX351" s="107"/>
      <c r="AJY351" s="107"/>
      <c r="AJZ351" s="107"/>
      <c r="AKA351" s="107"/>
      <c r="AKB351" s="107"/>
      <c r="AKC351" s="107"/>
      <c r="AKD351" s="107"/>
      <c r="AKE351" s="107"/>
      <c r="AKF351" s="107"/>
      <c r="AKG351" s="107"/>
      <c r="AKH351" s="107"/>
      <c r="AKI351" s="107"/>
      <c r="AKJ351" s="107"/>
      <c r="AKK351" s="107"/>
      <c r="AKL351" s="107"/>
      <c r="AKM351" s="107"/>
      <c r="AKN351" s="107"/>
      <c r="AKO351" s="107"/>
      <c r="AKP351" s="107"/>
      <c r="AKQ351" s="107"/>
      <c r="AKR351" s="107"/>
      <c r="AKS351" s="107"/>
      <c r="AKT351" s="107"/>
      <c r="AKU351" s="107"/>
      <c r="AKV351" s="107"/>
      <c r="AKW351" s="107"/>
      <c r="AKX351" s="107"/>
      <c r="AKY351" s="107"/>
      <c r="AKZ351" s="107"/>
      <c r="ALA351" s="107"/>
      <c r="ALB351" s="107"/>
      <c r="ALC351" s="107"/>
      <c r="ALD351" s="107"/>
      <c r="ALE351" s="107"/>
      <c r="ALF351" s="107"/>
      <c r="ALG351" s="107"/>
      <c r="ALH351" s="107"/>
      <c r="ALI351" s="107"/>
      <c r="ALJ351" s="107"/>
      <c r="ALK351" s="107"/>
      <c r="ALL351" s="107"/>
      <c r="ALM351" s="107"/>
      <c r="ALN351" s="107"/>
      <c r="ALO351" s="107"/>
      <c r="ALP351" s="107"/>
      <c r="ALQ351" s="107"/>
      <c r="ALR351" s="107"/>
      <c r="ALS351" s="107"/>
      <c r="ALT351" s="107"/>
      <c r="ALU351" s="107"/>
      <c r="ALV351" s="107"/>
      <c r="ALW351" s="107"/>
      <c r="ALX351" s="107"/>
      <c r="ALY351" s="107"/>
      <c r="ALZ351" s="107"/>
      <c r="AMA351" s="107"/>
      <c r="AMB351" s="107"/>
      <c r="AMC351" s="107"/>
      <c r="AMD351" s="107"/>
      <c r="AME351" s="107"/>
      <c r="AMF351" s="107"/>
      <c r="AMG351" s="107"/>
      <c r="AMH351" s="107"/>
      <c r="AMI351" s="107"/>
      <c r="AMJ351" s="107"/>
      <c r="AMK351" s="107"/>
      <c r="AML351" s="107"/>
      <c r="AMM351" s="107"/>
      <c r="AMN351" s="107"/>
      <c r="AMO351" s="107"/>
      <c r="AMP351" s="107"/>
      <c r="AMQ351" s="107"/>
      <c r="AMR351" s="107"/>
      <c r="AMS351" s="107"/>
      <c r="AMT351" s="107"/>
      <c r="AMU351" s="107"/>
      <c r="AMV351" s="107"/>
      <c r="AMW351" s="107"/>
      <c r="AMX351" s="107"/>
      <c r="AMY351" s="107"/>
      <c r="AMZ351" s="107"/>
      <c r="ANA351" s="107"/>
      <c r="ANB351" s="107"/>
      <c r="ANC351" s="107"/>
      <c r="AND351" s="107"/>
      <c r="ANE351" s="107"/>
      <c r="ANF351" s="107"/>
      <c r="ANG351" s="107"/>
      <c r="ANH351" s="107"/>
      <c r="ANI351" s="107"/>
      <c r="ANJ351" s="107"/>
      <c r="ANK351" s="107"/>
      <c r="ANL351" s="107"/>
      <c r="ANM351" s="107"/>
      <c r="ANN351" s="107"/>
      <c r="ANO351" s="107"/>
      <c r="ANP351" s="107"/>
      <c r="ANQ351" s="107"/>
      <c r="ANR351" s="107"/>
      <c r="ANS351" s="107"/>
      <c r="ANT351" s="107"/>
      <c r="ANU351" s="107"/>
      <c r="ANV351" s="107"/>
      <c r="ANW351" s="107"/>
      <c r="ANX351" s="107"/>
      <c r="ANY351" s="107"/>
      <c r="ANZ351" s="107"/>
      <c r="AOA351" s="107"/>
      <c r="AOB351" s="107"/>
      <c r="AOC351" s="107"/>
      <c r="AOD351" s="107"/>
      <c r="AOE351" s="107"/>
      <c r="AOF351" s="107"/>
      <c r="AOG351" s="107"/>
      <c r="AOH351" s="107"/>
      <c r="AOI351" s="107"/>
      <c r="AOJ351" s="107"/>
      <c r="AOK351" s="107"/>
      <c r="AOL351" s="107"/>
      <c r="AOM351" s="107"/>
      <c r="AON351" s="107"/>
      <c r="AOO351" s="107"/>
      <c r="AOP351" s="107"/>
      <c r="AOQ351" s="107"/>
      <c r="AOR351" s="107"/>
      <c r="AOS351" s="107"/>
      <c r="AOT351" s="107"/>
      <c r="AOU351" s="107"/>
      <c r="AOV351" s="107"/>
      <c r="AOW351" s="107"/>
      <c r="AOX351" s="107"/>
      <c r="AOY351" s="107"/>
      <c r="AOZ351" s="107"/>
      <c r="APA351" s="107"/>
      <c r="APB351" s="107"/>
      <c r="APC351" s="107"/>
      <c r="APD351" s="107"/>
      <c r="APE351" s="107"/>
      <c r="APF351" s="107"/>
      <c r="APG351" s="107"/>
      <c r="APH351" s="107"/>
      <c r="API351" s="107"/>
      <c r="APJ351" s="107"/>
      <c r="APK351" s="107"/>
      <c r="APL351" s="107"/>
      <c r="APM351" s="107"/>
      <c r="APN351" s="107"/>
      <c r="APO351" s="107"/>
      <c r="APP351" s="107"/>
      <c r="APQ351" s="107"/>
      <c r="APR351" s="107"/>
      <c r="APS351" s="107"/>
      <c r="APT351" s="107"/>
      <c r="APU351" s="107"/>
      <c r="APV351" s="107"/>
      <c r="APW351" s="107"/>
      <c r="APX351" s="107"/>
      <c r="APY351" s="107"/>
      <c r="APZ351" s="107"/>
      <c r="AQA351" s="107"/>
      <c r="AQB351" s="107"/>
      <c r="AQC351" s="107"/>
      <c r="AQD351" s="107"/>
      <c r="AQE351" s="107"/>
      <c r="AQF351" s="107"/>
      <c r="AQG351" s="107"/>
      <c r="AQH351" s="107"/>
      <c r="AQI351" s="107"/>
      <c r="AQJ351" s="107"/>
      <c r="AQK351" s="107"/>
      <c r="AQL351" s="107"/>
      <c r="AQM351" s="107"/>
      <c r="AQN351" s="107"/>
      <c r="AQO351" s="107"/>
      <c r="AQP351" s="107"/>
      <c r="AQQ351" s="107"/>
      <c r="AQR351" s="107"/>
      <c r="AQS351" s="107"/>
      <c r="AQT351" s="107"/>
      <c r="AQU351" s="107"/>
      <c r="AQV351" s="107"/>
      <c r="AQW351" s="107"/>
      <c r="AQX351" s="107"/>
      <c r="AQY351" s="107"/>
      <c r="AQZ351" s="107"/>
      <c r="ARA351" s="107"/>
      <c r="ARB351" s="107"/>
      <c r="ARC351" s="107"/>
      <c r="ARD351" s="107"/>
      <c r="ARE351" s="107"/>
      <c r="ARF351" s="107"/>
      <c r="ARG351" s="107"/>
      <c r="ARH351" s="107"/>
      <c r="ARI351" s="107"/>
      <c r="ARJ351" s="107"/>
      <c r="ARK351" s="107"/>
      <c r="ARL351" s="107"/>
      <c r="ARM351" s="107"/>
      <c r="ARN351" s="107"/>
      <c r="ARO351" s="107"/>
      <c r="ARP351" s="107"/>
      <c r="ARQ351" s="107"/>
      <c r="ARR351" s="107"/>
      <c r="ARS351" s="107"/>
      <c r="ART351" s="107"/>
      <c r="ARU351" s="107"/>
      <c r="ARV351" s="107"/>
      <c r="ARW351" s="107"/>
      <c r="ARX351" s="107"/>
      <c r="ARY351" s="107"/>
      <c r="ARZ351" s="107"/>
      <c r="ASA351" s="107"/>
      <c r="ASB351" s="107"/>
      <c r="ASC351" s="107"/>
      <c r="ASD351" s="107"/>
      <c r="ASE351" s="107"/>
      <c r="ASF351" s="107"/>
      <c r="ASG351" s="107"/>
      <c r="ASH351" s="107"/>
      <c r="ASI351" s="107"/>
      <c r="ASJ351" s="107"/>
      <c r="ASK351" s="107"/>
      <c r="ASL351" s="107"/>
      <c r="ASM351" s="107"/>
      <c r="ASN351" s="107"/>
      <c r="ASO351" s="107"/>
      <c r="ASP351" s="107"/>
      <c r="ASQ351" s="107"/>
      <c r="ASR351" s="107"/>
      <c r="ASS351" s="107"/>
      <c r="AST351" s="107"/>
      <c r="ASU351" s="107"/>
      <c r="ASV351" s="107"/>
      <c r="ASW351" s="107"/>
      <c r="ASX351" s="107"/>
      <c r="ASY351" s="107"/>
      <c r="ASZ351" s="107"/>
      <c r="ATA351" s="107"/>
      <c r="ATB351" s="107"/>
      <c r="ATC351" s="107"/>
      <c r="ATD351" s="107"/>
      <c r="ATE351" s="107"/>
      <c r="ATF351" s="107"/>
      <c r="ATG351" s="107"/>
      <c r="ATH351" s="107"/>
      <c r="ATI351" s="107"/>
      <c r="ATJ351" s="107"/>
      <c r="ATK351" s="107"/>
      <c r="ATL351" s="107"/>
      <c r="ATM351" s="107"/>
      <c r="ATN351" s="107"/>
      <c r="ATO351" s="107"/>
      <c r="ATP351" s="107"/>
      <c r="ATQ351" s="107"/>
      <c r="ATR351" s="107"/>
      <c r="ATS351" s="107"/>
      <c r="ATT351" s="107"/>
      <c r="ATU351" s="107"/>
      <c r="ATV351" s="107"/>
      <c r="ATW351" s="107"/>
      <c r="ATX351" s="107"/>
      <c r="ATY351" s="107"/>
      <c r="ATZ351" s="107"/>
      <c r="AUA351" s="107"/>
      <c r="AUB351" s="107"/>
      <c r="AUC351" s="107"/>
      <c r="AUD351" s="107"/>
      <c r="AUE351" s="107"/>
      <c r="AUF351" s="107"/>
      <c r="AUG351" s="107"/>
      <c r="AUH351" s="107"/>
      <c r="AUI351" s="107"/>
      <c r="AUJ351" s="107"/>
      <c r="AUK351" s="107"/>
      <c r="AUL351" s="107"/>
      <c r="AUM351" s="107"/>
      <c r="AUN351" s="107"/>
      <c r="AUO351" s="107"/>
      <c r="AUP351" s="107"/>
      <c r="AUQ351" s="107"/>
      <c r="AUR351" s="107"/>
      <c r="AUS351" s="107"/>
      <c r="AUT351" s="107"/>
      <c r="AUU351" s="107"/>
      <c r="AUV351" s="107"/>
      <c r="AUW351" s="107"/>
      <c r="AUX351" s="107"/>
      <c r="AUY351" s="107"/>
      <c r="AUZ351" s="107"/>
      <c r="AVA351" s="107"/>
      <c r="AVB351" s="107"/>
      <c r="AVC351" s="107"/>
      <c r="AVD351" s="107"/>
      <c r="AVE351" s="107"/>
      <c r="AVF351" s="107"/>
      <c r="AVG351" s="107"/>
      <c r="AVH351" s="107"/>
      <c r="AVI351" s="107"/>
      <c r="AVJ351" s="107"/>
      <c r="AVK351" s="107"/>
      <c r="AVL351" s="107"/>
      <c r="AVM351" s="107"/>
      <c r="AVN351" s="107"/>
      <c r="AVO351" s="107"/>
      <c r="AVP351" s="107"/>
      <c r="AVQ351" s="107"/>
      <c r="AVR351" s="107"/>
      <c r="AVS351" s="107"/>
      <c r="AVT351" s="107"/>
      <c r="AVU351" s="107"/>
      <c r="AVV351" s="107"/>
      <c r="AVW351" s="107"/>
      <c r="AVX351" s="107"/>
      <c r="AVY351" s="107"/>
      <c r="AVZ351" s="107"/>
      <c r="AWA351" s="107"/>
      <c r="AWB351" s="107"/>
      <c r="AWC351" s="107"/>
      <c r="AWD351" s="107"/>
      <c r="AWE351" s="107"/>
      <c r="AWF351" s="107"/>
      <c r="AWG351" s="107"/>
      <c r="AWH351" s="107"/>
      <c r="AWI351" s="107"/>
      <c r="AWJ351" s="107"/>
      <c r="AWK351" s="107"/>
      <c r="AWL351" s="107"/>
      <c r="AWM351" s="107"/>
      <c r="AWN351" s="107"/>
      <c r="AWO351" s="107"/>
      <c r="AWP351" s="107"/>
      <c r="AWQ351" s="107"/>
      <c r="AWR351" s="107"/>
      <c r="AWS351" s="107"/>
      <c r="AWT351" s="107"/>
      <c r="AWU351" s="107"/>
      <c r="AWV351" s="107"/>
      <c r="AWW351" s="107"/>
      <c r="AWX351" s="107"/>
      <c r="AWY351" s="107"/>
      <c r="AWZ351" s="107"/>
      <c r="AXA351" s="107"/>
      <c r="AXB351" s="107"/>
      <c r="AXC351" s="107"/>
      <c r="AXD351" s="107"/>
      <c r="AXE351" s="107"/>
      <c r="AXF351" s="107"/>
      <c r="AXG351" s="107"/>
      <c r="AXH351" s="107"/>
      <c r="AXI351" s="107"/>
      <c r="AXJ351" s="107"/>
      <c r="AXK351" s="107"/>
      <c r="AXL351" s="107"/>
      <c r="AXM351" s="107"/>
      <c r="AXN351" s="107"/>
      <c r="AXO351" s="107"/>
      <c r="AXP351" s="107"/>
      <c r="AXQ351" s="107"/>
      <c r="AXR351" s="107"/>
      <c r="AXS351" s="107"/>
      <c r="AXT351" s="107"/>
      <c r="AXU351" s="107"/>
      <c r="AXV351" s="107"/>
      <c r="AXW351" s="107"/>
      <c r="AXX351" s="107"/>
      <c r="AXY351" s="107"/>
      <c r="AXZ351" s="107"/>
      <c r="AYA351" s="107"/>
      <c r="AYB351" s="107"/>
      <c r="AYC351" s="107"/>
      <c r="AYD351" s="107"/>
      <c r="AYE351" s="107"/>
      <c r="AYF351" s="107"/>
      <c r="AYG351" s="107"/>
      <c r="AYH351" s="107"/>
      <c r="AYI351" s="107"/>
      <c r="AYJ351" s="107"/>
      <c r="AYK351" s="107"/>
      <c r="AYL351" s="107"/>
      <c r="AYM351" s="107"/>
      <c r="AYN351" s="107"/>
      <c r="AYO351" s="107"/>
      <c r="AYP351" s="107"/>
      <c r="AYQ351" s="107"/>
      <c r="AYR351" s="107"/>
      <c r="AYS351" s="107"/>
      <c r="AYT351" s="107"/>
      <c r="AYU351" s="107"/>
      <c r="AYV351" s="107"/>
      <c r="AYW351" s="107"/>
      <c r="AYX351" s="107"/>
      <c r="AYY351" s="107"/>
      <c r="AYZ351" s="107"/>
      <c r="AZA351" s="107"/>
      <c r="AZB351" s="107"/>
      <c r="AZC351" s="107"/>
      <c r="AZD351" s="107"/>
      <c r="AZE351" s="107"/>
      <c r="AZF351" s="107"/>
      <c r="AZG351" s="107"/>
      <c r="AZH351" s="107"/>
      <c r="AZI351" s="107"/>
      <c r="AZJ351" s="107"/>
      <c r="AZK351" s="107"/>
      <c r="AZL351" s="107"/>
      <c r="AZM351" s="107"/>
      <c r="AZN351" s="107"/>
      <c r="AZO351" s="107"/>
      <c r="AZP351" s="107"/>
      <c r="AZQ351" s="107"/>
      <c r="AZR351" s="107"/>
      <c r="AZS351" s="107"/>
      <c r="AZT351" s="107"/>
      <c r="AZU351" s="107"/>
      <c r="AZV351" s="107"/>
      <c r="AZW351" s="107"/>
      <c r="AZX351" s="107"/>
      <c r="AZY351" s="107"/>
      <c r="AZZ351" s="107"/>
      <c r="BAA351" s="107"/>
      <c r="BAB351" s="107"/>
      <c r="BAC351" s="107"/>
      <c r="BAD351" s="107"/>
      <c r="BAE351" s="107"/>
      <c r="BAF351" s="107"/>
      <c r="BAG351" s="107"/>
      <c r="BAH351" s="107"/>
      <c r="BAI351" s="107"/>
      <c r="BAJ351" s="107"/>
      <c r="BAK351" s="107"/>
      <c r="BAL351" s="107"/>
      <c r="BAM351" s="107"/>
      <c r="BAN351" s="107"/>
      <c r="BAO351" s="107"/>
      <c r="BAP351" s="107"/>
      <c r="BAQ351" s="107"/>
      <c r="BAR351" s="107"/>
      <c r="BAS351" s="107"/>
      <c r="BAT351" s="107"/>
      <c r="BAU351" s="107"/>
      <c r="BAV351" s="107"/>
      <c r="BAW351" s="107"/>
      <c r="BAX351" s="107"/>
      <c r="BAY351" s="107"/>
      <c r="BAZ351" s="107"/>
      <c r="BBA351" s="107"/>
      <c r="BBB351" s="107"/>
      <c r="BBC351" s="107"/>
      <c r="BBD351" s="107"/>
      <c r="BBE351" s="107"/>
      <c r="BBF351" s="107"/>
      <c r="BBG351" s="107"/>
      <c r="BBH351" s="107"/>
      <c r="BBI351" s="107"/>
      <c r="BBJ351" s="107"/>
      <c r="BBK351" s="107"/>
      <c r="BBL351" s="107"/>
      <c r="BBM351" s="107"/>
      <c r="BBN351" s="107"/>
      <c r="BBO351" s="107"/>
      <c r="BBP351" s="107"/>
      <c r="BBQ351" s="107"/>
      <c r="BBR351" s="107"/>
      <c r="BBS351" s="107"/>
      <c r="BBT351" s="107"/>
      <c r="BBU351" s="107"/>
      <c r="BBV351" s="107"/>
      <c r="BBW351" s="107"/>
      <c r="BBX351" s="107"/>
      <c r="BBY351" s="107"/>
      <c r="BBZ351" s="107"/>
      <c r="BCA351" s="107"/>
      <c r="BCB351" s="107"/>
      <c r="BCC351" s="107"/>
      <c r="BCD351" s="107"/>
      <c r="BCE351" s="107"/>
      <c r="BCF351" s="107"/>
      <c r="BCG351" s="107"/>
      <c r="BCH351" s="107"/>
      <c r="BCI351" s="107"/>
      <c r="BCJ351" s="107"/>
      <c r="BCK351" s="107"/>
      <c r="BCL351" s="107"/>
      <c r="BCM351" s="107"/>
      <c r="BCN351" s="107"/>
      <c r="BCO351" s="107"/>
      <c r="BCP351" s="107"/>
      <c r="BCQ351" s="107"/>
      <c r="BCR351" s="107"/>
      <c r="BCS351" s="107"/>
      <c r="BCT351" s="107"/>
      <c r="BCU351" s="107"/>
      <c r="BCV351" s="107"/>
      <c r="BCW351" s="107"/>
      <c r="BCX351" s="107"/>
      <c r="BCY351" s="107"/>
      <c r="BCZ351" s="107"/>
      <c r="BDA351" s="107"/>
      <c r="BDB351" s="107"/>
      <c r="BDC351" s="107"/>
      <c r="BDD351" s="107"/>
      <c r="BDE351" s="107"/>
      <c r="BDF351" s="107"/>
      <c r="BDG351" s="107"/>
      <c r="BDH351" s="107"/>
      <c r="BDI351" s="107"/>
      <c r="BDJ351" s="107"/>
      <c r="BDK351" s="107"/>
      <c r="BDL351" s="107"/>
      <c r="BDM351" s="107"/>
      <c r="BDN351" s="107"/>
      <c r="BDO351" s="107"/>
      <c r="BDP351" s="107"/>
      <c r="BDQ351" s="107"/>
      <c r="BDR351" s="107"/>
      <c r="BDS351" s="107"/>
      <c r="BDT351" s="107"/>
      <c r="BDU351" s="107"/>
      <c r="BDV351" s="107"/>
      <c r="BDW351" s="107"/>
      <c r="BDX351" s="107"/>
      <c r="BDY351" s="107"/>
      <c r="BDZ351" s="107"/>
      <c r="BEA351" s="107"/>
      <c r="BEB351" s="107"/>
      <c r="BEC351" s="107"/>
      <c r="BED351" s="107"/>
      <c r="BEE351" s="107"/>
      <c r="BEF351" s="107"/>
      <c r="BEG351" s="107"/>
      <c r="BEH351" s="107"/>
      <c r="BEI351" s="107"/>
      <c r="BEJ351" s="107"/>
      <c r="BEK351" s="107"/>
      <c r="BEL351" s="107"/>
      <c r="BEM351" s="107"/>
      <c r="BEN351" s="107"/>
      <c r="BEO351" s="107"/>
      <c r="BEP351" s="107"/>
      <c r="BEQ351" s="107"/>
      <c r="BER351" s="107"/>
      <c r="BES351" s="107"/>
      <c r="BET351" s="107"/>
      <c r="BEU351" s="107"/>
      <c r="BEV351" s="107"/>
      <c r="BEW351" s="107"/>
      <c r="BEX351" s="107"/>
      <c r="BEY351" s="107"/>
      <c r="BEZ351" s="107"/>
      <c r="BFA351" s="107"/>
      <c r="BFB351" s="107"/>
      <c r="BFC351" s="107"/>
      <c r="BFD351" s="107"/>
      <c r="BFE351" s="107"/>
      <c r="BFF351" s="107"/>
      <c r="BFG351" s="107"/>
      <c r="BFH351" s="107"/>
      <c r="BFI351" s="107"/>
      <c r="BFJ351" s="107"/>
      <c r="BFK351" s="107"/>
      <c r="BFL351" s="107"/>
      <c r="BFM351" s="107"/>
      <c r="BFN351" s="107"/>
      <c r="BFO351" s="107"/>
      <c r="BFP351" s="107"/>
      <c r="BFQ351" s="107"/>
      <c r="BFR351" s="107"/>
      <c r="BFS351" s="107"/>
      <c r="BFT351" s="107"/>
      <c r="BFU351" s="107"/>
      <c r="BFV351" s="107"/>
      <c r="BFW351" s="107"/>
      <c r="BFX351" s="107"/>
      <c r="BFY351" s="107"/>
      <c r="BFZ351" s="107"/>
      <c r="BGA351" s="107"/>
      <c r="BGB351" s="107"/>
      <c r="BGC351" s="107"/>
      <c r="BGD351" s="107"/>
      <c r="BGE351" s="107"/>
      <c r="BGF351" s="107"/>
      <c r="BGG351" s="107"/>
      <c r="BGH351" s="107"/>
      <c r="BGI351" s="107"/>
      <c r="BGJ351" s="107"/>
      <c r="BGK351" s="107"/>
      <c r="BGL351" s="107"/>
      <c r="BGM351" s="107"/>
      <c r="BGN351" s="107"/>
      <c r="BGO351" s="107"/>
      <c r="BGP351" s="107"/>
      <c r="BGQ351" s="107"/>
      <c r="BGR351" s="107"/>
      <c r="BGS351" s="107"/>
      <c r="BGT351" s="107"/>
      <c r="BGU351" s="107"/>
      <c r="BGV351" s="107"/>
      <c r="BGW351" s="107"/>
      <c r="BGX351" s="107"/>
      <c r="BGY351" s="107"/>
      <c r="BGZ351" s="107"/>
      <c r="BHA351" s="107"/>
      <c r="BHB351" s="107"/>
      <c r="BHC351" s="107"/>
      <c r="BHD351" s="107"/>
      <c r="BHE351" s="107"/>
      <c r="BHF351" s="107"/>
      <c r="BHG351" s="107"/>
      <c r="BHH351" s="107"/>
      <c r="BHI351" s="107"/>
      <c r="BHJ351" s="107"/>
      <c r="BHK351" s="107"/>
      <c r="BHL351" s="107"/>
      <c r="BHM351" s="107"/>
      <c r="BHN351" s="107"/>
      <c r="BHO351" s="107"/>
      <c r="BHP351" s="107"/>
      <c r="BHQ351" s="107"/>
      <c r="BHR351" s="107"/>
      <c r="BHS351" s="107"/>
      <c r="BHT351" s="107"/>
      <c r="BHU351" s="107"/>
      <c r="BHV351" s="107"/>
      <c r="BHW351" s="107"/>
      <c r="BHX351" s="107"/>
      <c r="BHY351" s="107"/>
      <c r="BHZ351" s="107"/>
      <c r="BIA351" s="107"/>
      <c r="BIB351" s="107"/>
      <c r="BIC351" s="107"/>
      <c r="BID351" s="107"/>
      <c r="BIE351" s="107"/>
      <c r="BIF351" s="107"/>
      <c r="BIG351" s="107"/>
      <c r="BIH351" s="107"/>
      <c r="BII351" s="107"/>
      <c r="BIJ351" s="107"/>
      <c r="BIK351" s="107"/>
      <c r="BIL351" s="107"/>
      <c r="BIM351" s="107"/>
      <c r="BIN351" s="107"/>
      <c r="BIO351" s="107"/>
      <c r="BIP351" s="107"/>
      <c r="BIQ351" s="107"/>
      <c r="BIR351" s="107"/>
      <c r="BIS351" s="107"/>
      <c r="BIT351" s="107"/>
      <c r="BIU351" s="107"/>
      <c r="BIV351" s="107"/>
      <c r="BIW351" s="107"/>
      <c r="BIX351" s="107"/>
      <c r="BIY351" s="107"/>
      <c r="BIZ351" s="107"/>
      <c r="BJA351" s="107"/>
      <c r="BJB351" s="107"/>
      <c r="BJC351" s="107"/>
      <c r="BJD351" s="107"/>
      <c r="BJE351" s="107"/>
      <c r="BJF351" s="107"/>
      <c r="BJG351" s="107"/>
      <c r="BJH351" s="107"/>
      <c r="BJI351" s="107"/>
      <c r="BJJ351" s="107"/>
      <c r="BJK351" s="107"/>
      <c r="BJL351" s="107"/>
      <c r="BJM351" s="107"/>
      <c r="BJN351" s="107"/>
      <c r="BJO351" s="107"/>
      <c r="BJP351" s="107"/>
      <c r="BJQ351" s="107"/>
      <c r="BJR351" s="107"/>
      <c r="BJS351" s="107"/>
      <c r="BJT351" s="107"/>
      <c r="BJU351" s="107"/>
      <c r="BJV351" s="107"/>
      <c r="BJW351" s="107"/>
      <c r="BJX351" s="107"/>
      <c r="BJY351" s="107"/>
      <c r="BJZ351" s="107"/>
      <c r="BKA351" s="107"/>
      <c r="BKB351" s="107"/>
      <c r="BKC351" s="107"/>
      <c r="BKD351" s="107"/>
      <c r="BKE351" s="107"/>
      <c r="BKF351" s="107"/>
      <c r="BKG351" s="107"/>
      <c r="BKH351" s="107"/>
      <c r="BKI351" s="107"/>
      <c r="BKJ351" s="107"/>
      <c r="BKK351" s="107"/>
      <c r="BKL351" s="107"/>
      <c r="BKM351" s="107"/>
      <c r="BKN351" s="107"/>
      <c r="BKO351" s="107"/>
      <c r="BKP351" s="107"/>
      <c r="BKQ351" s="107"/>
      <c r="BKR351" s="107"/>
      <c r="BKS351" s="107"/>
      <c r="BKT351" s="107"/>
      <c r="BKU351" s="107"/>
      <c r="BKV351" s="107"/>
      <c r="BKW351" s="107"/>
      <c r="BKX351" s="107"/>
      <c r="BKY351" s="107"/>
      <c r="BKZ351" s="107"/>
      <c r="BLA351" s="107"/>
      <c r="BLB351" s="107"/>
      <c r="BLC351" s="107"/>
      <c r="BLD351" s="107"/>
      <c r="BLE351" s="107"/>
      <c r="BLF351" s="107"/>
      <c r="BLG351" s="107"/>
      <c r="BLH351" s="107"/>
      <c r="BLI351" s="107"/>
      <c r="BLJ351" s="107"/>
      <c r="BLK351" s="107"/>
      <c r="BLL351" s="107"/>
      <c r="BLM351" s="107"/>
      <c r="BLN351" s="107"/>
      <c r="BLO351" s="107"/>
      <c r="BLP351" s="107"/>
      <c r="BLQ351" s="107"/>
      <c r="BLR351" s="107"/>
      <c r="BLS351" s="107"/>
      <c r="BLT351" s="107"/>
      <c r="BLU351" s="107"/>
      <c r="BLV351" s="107"/>
      <c r="BLW351" s="107"/>
      <c r="BLX351" s="107"/>
      <c r="BLY351" s="107"/>
      <c r="BLZ351" s="107"/>
      <c r="BMA351" s="107"/>
      <c r="BMB351" s="107"/>
      <c r="BMC351" s="107"/>
      <c r="BMD351" s="107"/>
      <c r="BME351" s="107"/>
      <c r="BMF351" s="107"/>
      <c r="BMG351" s="107"/>
      <c r="BMH351" s="107"/>
      <c r="BMI351" s="107"/>
      <c r="BMJ351" s="107"/>
      <c r="BMK351" s="107"/>
      <c r="BML351" s="107"/>
      <c r="BMM351" s="107"/>
      <c r="BMN351" s="107"/>
      <c r="BMO351" s="107"/>
      <c r="BMP351" s="107"/>
      <c r="BMQ351" s="107"/>
      <c r="BMR351" s="107"/>
      <c r="BMS351" s="107"/>
      <c r="BMT351" s="107"/>
      <c r="BMU351" s="107"/>
      <c r="BMV351" s="107"/>
      <c r="BMW351" s="107"/>
      <c r="BMX351" s="107"/>
      <c r="BMY351" s="107"/>
      <c r="BMZ351" s="107"/>
      <c r="BNA351" s="107"/>
      <c r="BNB351" s="107"/>
      <c r="BNC351" s="107"/>
      <c r="BND351" s="107"/>
      <c r="BNE351" s="107"/>
      <c r="BNF351" s="107"/>
      <c r="BNG351" s="107"/>
      <c r="BNH351" s="107"/>
      <c r="BNI351" s="107"/>
      <c r="BNJ351" s="107"/>
      <c r="BNK351" s="107"/>
      <c r="BNL351" s="107"/>
      <c r="BNM351" s="107"/>
      <c r="BNN351" s="107"/>
      <c r="BNO351" s="107"/>
      <c r="BNP351" s="107"/>
      <c r="BNQ351" s="107"/>
      <c r="BNR351" s="107"/>
      <c r="BNS351" s="107"/>
      <c r="BNT351" s="107"/>
      <c r="BNU351" s="107"/>
      <c r="BNV351" s="107"/>
      <c r="BNW351" s="107"/>
      <c r="BNX351" s="107"/>
      <c r="BNY351" s="107"/>
      <c r="BNZ351" s="107"/>
      <c r="BOA351" s="107"/>
      <c r="BOB351" s="107"/>
      <c r="BOC351" s="107"/>
      <c r="BOD351" s="107"/>
      <c r="BOE351" s="107"/>
      <c r="BOF351" s="107"/>
      <c r="BOG351" s="107"/>
      <c r="BOH351" s="107"/>
      <c r="BOI351" s="107"/>
      <c r="BOJ351" s="107"/>
      <c r="BOK351" s="107"/>
      <c r="BOL351" s="107"/>
      <c r="BOM351" s="107"/>
      <c r="BON351" s="107"/>
      <c r="BOO351" s="107"/>
      <c r="BOP351" s="107"/>
      <c r="BOQ351" s="107"/>
      <c r="BOR351" s="107"/>
      <c r="BOS351" s="107"/>
      <c r="BOT351" s="107"/>
      <c r="BOU351" s="107"/>
      <c r="BOV351" s="107"/>
      <c r="BOW351" s="107"/>
      <c r="BOX351" s="107"/>
      <c r="BOY351" s="107"/>
      <c r="BOZ351" s="107"/>
      <c r="BPA351" s="107"/>
      <c r="BPB351" s="107"/>
      <c r="BPC351" s="107"/>
      <c r="BPD351" s="107"/>
      <c r="BPE351" s="107"/>
      <c r="BPF351" s="107"/>
      <c r="BPG351" s="107"/>
      <c r="BPH351" s="107"/>
      <c r="BPI351" s="107"/>
      <c r="BPJ351" s="107"/>
      <c r="BPK351" s="107"/>
      <c r="BPL351" s="107"/>
      <c r="BPM351" s="107"/>
      <c r="BPN351" s="107"/>
      <c r="BPO351" s="107"/>
      <c r="BPP351" s="107"/>
      <c r="BPQ351" s="107"/>
      <c r="BPR351" s="107"/>
      <c r="BPS351" s="107"/>
      <c r="BPT351" s="107"/>
      <c r="BPU351" s="107"/>
      <c r="BPV351" s="107"/>
      <c r="BPW351" s="107"/>
      <c r="BPX351" s="107"/>
      <c r="BPY351" s="107"/>
      <c r="BPZ351" s="107"/>
      <c r="BQA351" s="107"/>
      <c r="BQB351" s="107"/>
      <c r="BQC351" s="107"/>
      <c r="BQD351" s="107"/>
      <c r="BQE351" s="107"/>
      <c r="BQF351" s="107"/>
      <c r="BQG351" s="107"/>
      <c r="BQH351" s="107"/>
      <c r="BQI351" s="107"/>
      <c r="BQJ351" s="107"/>
      <c r="BQK351" s="107"/>
      <c r="BQL351" s="107"/>
      <c r="BQM351" s="107"/>
      <c r="BQN351" s="107"/>
      <c r="BQO351" s="107"/>
      <c r="BQP351" s="107"/>
      <c r="BQQ351" s="107"/>
      <c r="BQR351" s="107"/>
      <c r="BQS351" s="107"/>
      <c r="BQT351" s="107"/>
      <c r="BQU351" s="107"/>
      <c r="BQV351" s="107"/>
      <c r="BQW351" s="107"/>
      <c r="BQX351" s="107"/>
      <c r="BQY351" s="107"/>
      <c r="BQZ351" s="107"/>
      <c r="BRA351" s="107"/>
      <c r="BRB351" s="107"/>
      <c r="BRC351" s="107"/>
      <c r="BRD351" s="107"/>
      <c r="BRE351" s="107"/>
      <c r="BRF351" s="107"/>
      <c r="BRG351" s="107"/>
      <c r="BRH351" s="107"/>
      <c r="BRI351" s="107"/>
      <c r="BRJ351" s="107"/>
      <c r="BRK351" s="107"/>
      <c r="BRL351" s="107"/>
      <c r="BRM351" s="107"/>
      <c r="BRN351" s="107"/>
      <c r="BRO351" s="107"/>
      <c r="BRP351" s="107"/>
      <c r="BRQ351" s="107"/>
      <c r="BRR351" s="107"/>
      <c r="BRS351" s="107"/>
      <c r="BRT351" s="107"/>
      <c r="BRU351" s="107"/>
      <c r="BRV351" s="107"/>
      <c r="BRW351" s="107"/>
      <c r="BRX351" s="107"/>
      <c r="BRY351" s="107"/>
      <c r="BRZ351" s="107"/>
      <c r="BSA351" s="107"/>
      <c r="BSB351" s="107"/>
      <c r="BSC351" s="107"/>
      <c r="BSD351" s="107"/>
      <c r="BSE351" s="107"/>
      <c r="BSF351" s="107"/>
      <c r="BSG351" s="107"/>
      <c r="BSH351" s="107"/>
      <c r="BSI351" s="107"/>
      <c r="BSJ351" s="107"/>
      <c r="BSK351" s="107"/>
      <c r="BSL351" s="107"/>
      <c r="BSM351" s="107"/>
      <c r="BSN351" s="107"/>
      <c r="BSO351" s="107"/>
      <c r="BSP351" s="107"/>
      <c r="BSQ351" s="107"/>
      <c r="BSR351" s="107"/>
      <c r="BSS351" s="107"/>
      <c r="BST351" s="107"/>
      <c r="BSU351" s="107"/>
      <c r="BSV351" s="107"/>
      <c r="BSW351" s="107"/>
      <c r="BSX351" s="107"/>
      <c r="BSY351" s="107"/>
      <c r="BSZ351" s="107"/>
      <c r="BTA351" s="107"/>
      <c r="BTB351" s="107"/>
      <c r="BTC351" s="107"/>
      <c r="BTD351" s="107"/>
      <c r="BTE351" s="107"/>
      <c r="BTF351" s="107"/>
      <c r="BTG351" s="107"/>
      <c r="BTH351" s="107"/>
      <c r="BTI351" s="107"/>
      <c r="BTJ351" s="107"/>
      <c r="BTK351" s="107"/>
      <c r="BTL351" s="107"/>
      <c r="BTM351" s="107"/>
      <c r="BTN351" s="107"/>
      <c r="BTO351" s="107"/>
      <c r="BTP351" s="107"/>
      <c r="BTQ351" s="107"/>
      <c r="BTR351" s="107"/>
      <c r="BTS351" s="107"/>
      <c r="BTT351" s="107"/>
      <c r="BTU351" s="107"/>
      <c r="BTV351" s="107"/>
      <c r="BTW351" s="107"/>
      <c r="BTX351" s="107"/>
      <c r="BTY351" s="107"/>
      <c r="BTZ351" s="107"/>
      <c r="BUA351" s="107"/>
      <c r="BUB351" s="107"/>
      <c r="BUC351" s="107"/>
      <c r="BUD351" s="107"/>
      <c r="BUE351" s="107"/>
      <c r="BUF351" s="107"/>
      <c r="BUG351" s="107"/>
      <c r="BUH351" s="107"/>
      <c r="BUI351" s="107"/>
      <c r="BUJ351" s="107"/>
      <c r="BUK351" s="107"/>
      <c r="BUL351" s="107"/>
      <c r="BUM351" s="107"/>
      <c r="BUN351" s="107"/>
      <c r="BUO351" s="107"/>
      <c r="BUP351" s="107"/>
      <c r="BUQ351" s="107"/>
      <c r="BUR351" s="107"/>
      <c r="BUS351" s="107"/>
      <c r="BUT351" s="107"/>
      <c r="BUU351" s="107"/>
      <c r="BUV351" s="107"/>
      <c r="BUW351" s="107"/>
      <c r="BUX351" s="107"/>
      <c r="BUY351" s="107"/>
      <c r="BUZ351" s="107"/>
      <c r="BVA351" s="107"/>
      <c r="BVB351" s="107"/>
      <c r="BVC351" s="107"/>
      <c r="BVD351" s="107"/>
      <c r="BVE351" s="107"/>
      <c r="BVF351" s="107"/>
      <c r="BVG351" s="107"/>
      <c r="BVH351" s="107"/>
      <c r="BVI351" s="107"/>
      <c r="BVJ351" s="107"/>
      <c r="BVK351" s="107"/>
      <c r="BVL351" s="107"/>
      <c r="BVM351" s="107"/>
      <c r="BVN351" s="107"/>
      <c r="BVO351" s="107"/>
      <c r="BVP351" s="107"/>
      <c r="BVQ351" s="107"/>
      <c r="BVR351" s="107"/>
      <c r="BVS351" s="107"/>
      <c r="BVT351" s="107"/>
      <c r="BVU351" s="107"/>
      <c r="BVV351" s="107"/>
      <c r="BVW351" s="107"/>
      <c r="BVX351" s="107"/>
      <c r="BVY351" s="107"/>
      <c r="BVZ351" s="107"/>
      <c r="BWA351" s="107"/>
      <c r="BWB351" s="107"/>
      <c r="BWC351" s="107"/>
      <c r="BWD351" s="107"/>
      <c r="BWE351" s="107"/>
      <c r="BWF351" s="107"/>
      <c r="BWG351" s="107"/>
      <c r="BWH351" s="107"/>
      <c r="BWI351" s="107"/>
      <c r="BWJ351" s="107"/>
      <c r="BWK351" s="107"/>
      <c r="BWL351" s="107"/>
      <c r="BWM351" s="107"/>
      <c r="BWN351" s="107"/>
      <c r="BWO351" s="107"/>
      <c r="BWP351" s="107"/>
      <c r="BWQ351" s="107"/>
      <c r="BWR351" s="107"/>
      <c r="BWS351" s="107"/>
      <c r="BWT351" s="107"/>
      <c r="BWU351" s="107"/>
      <c r="BWV351" s="107"/>
      <c r="BWW351" s="107"/>
      <c r="BWX351" s="107"/>
      <c r="BWY351" s="107"/>
      <c r="BWZ351" s="107"/>
      <c r="BXA351" s="107"/>
      <c r="BXB351" s="107"/>
      <c r="BXC351" s="107"/>
      <c r="BXD351" s="107"/>
      <c r="BXE351" s="107"/>
      <c r="BXF351" s="107"/>
      <c r="BXG351" s="107"/>
      <c r="BXH351" s="107"/>
      <c r="BXI351" s="107"/>
      <c r="BXJ351" s="107"/>
      <c r="BXK351" s="107"/>
      <c r="BXL351" s="107"/>
      <c r="BXM351" s="107"/>
      <c r="BXN351" s="107"/>
      <c r="BXO351" s="107"/>
      <c r="BXP351" s="107"/>
      <c r="BXQ351" s="107"/>
      <c r="BXR351" s="107"/>
      <c r="BXS351" s="107"/>
      <c r="BXT351" s="107"/>
      <c r="BXU351" s="107"/>
      <c r="BXV351" s="107"/>
      <c r="BXW351" s="107"/>
      <c r="BXX351" s="107"/>
      <c r="BXY351" s="107"/>
      <c r="BXZ351" s="107"/>
      <c r="BYA351" s="107"/>
      <c r="BYB351" s="107"/>
      <c r="BYC351" s="107"/>
      <c r="BYD351" s="107"/>
      <c r="BYE351" s="107"/>
      <c r="BYF351" s="107"/>
      <c r="BYG351" s="107"/>
      <c r="BYH351" s="107"/>
      <c r="BYI351" s="107"/>
      <c r="BYJ351" s="107"/>
      <c r="BYK351" s="107"/>
      <c r="BYL351" s="107"/>
      <c r="BYM351" s="107"/>
      <c r="BYN351" s="107"/>
      <c r="BYO351" s="107"/>
      <c r="BYP351" s="107"/>
      <c r="BYQ351" s="107"/>
      <c r="BYR351" s="107"/>
      <c r="BYS351" s="107"/>
      <c r="BYT351" s="107"/>
      <c r="BYU351" s="107"/>
      <c r="BYV351" s="107"/>
      <c r="BYW351" s="107"/>
      <c r="BYX351" s="107"/>
      <c r="BYY351" s="107"/>
      <c r="BYZ351" s="107"/>
      <c r="BZA351" s="107"/>
      <c r="BZB351" s="107"/>
      <c r="BZC351" s="107"/>
      <c r="BZD351" s="107"/>
      <c r="BZE351" s="107"/>
      <c r="BZF351" s="107"/>
      <c r="BZG351" s="107"/>
      <c r="BZH351" s="107"/>
      <c r="BZI351" s="107"/>
      <c r="BZJ351" s="107"/>
      <c r="BZK351" s="107"/>
      <c r="BZL351" s="107"/>
      <c r="BZM351" s="107"/>
      <c r="BZN351" s="107"/>
      <c r="BZO351" s="107"/>
      <c r="BZP351" s="107"/>
      <c r="BZQ351" s="107"/>
      <c r="BZR351" s="107"/>
      <c r="BZS351" s="107"/>
      <c r="BZT351" s="107"/>
      <c r="BZU351" s="107"/>
      <c r="BZV351" s="107"/>
      <c r="BZW351" s="107"/>
      <c r="BZX351" s="107"/>
      <c r="BZY351" s="107"/>
      <c r="BZZ351" s="107"/>
      <c r="CAA351" s="107"/>
      <c r="CAB351" s="107"/>
      <c r="CAC351" s="107"/>
      <c r="CAD351" s="107"/>
      <c r="CAE351" s="107"/>
      <c r="CAF351" s="107"/>
      <c r="CAG351" s="107"/>
      <c r="CAH351" s="107"/>
      <c r="CAI351" s="107"/>
      <c r="CAJ351" s="107"/>
      <c r="CAK351" s="107"/>
      <c r="CAL351" s="107"/>
      <c r="CAM351" s="107"/>
      <c r="CAN351" s="107"/>
      <c r="CAO351" s="107"/>
      <c r="CAP351" s="107"/>
      <c r="CAQ351" s="107"/>
      <c r="CAR351" s="107"/>
      <c r="CAS351" s="107"/>
      <c r="CAT351" s="107"/>
      <c r="CAU351" s="107"/>
      <c r="CAV351" s="107"/>
      <c r="CAW351" s="107"/>
      <c r="CAX351" s="107"/>
      <c r="CAY351" s="107"/>
      <c r="CAZ351" s="107"/>
      <c r="CBA351" s="107"/>
      <c r="CBB351" s="107"/>
      <c r="CBC351" s="107"/>
      <c r="CBD351" s="107"/>
      <c r="CBE351" s="107"/>
      <c r="CBF351" s="107"/>
      <c r="CBG351" s="107"/>
      <c r="CBH351" s="107"/>
      <c r="CBI351" s="107"/>
      <c r="CBJ351" s="107"/>
      <c r="CBK351" s="107"/>
      <c r="CBL351" s="107"/>
      <c r="CBM351" s="107"/>
      <c r="CBN351" s="107"/>
      <c r="CBO351" s="107"/>
      <c r="CBP351" s="107"/>
      <c r="CBQ351" s="107"/>
      <c r="CBR351" s="107"/>
      <c r="CBS351" s="107"/>
      <c r="CBT351" s="107"/>
      <c r="CBU351" s="107"/>
      <c r="CBV351" s="107"/>
      <c r="CBW351" s="107"/>
      <c r="CBX351" s="107"/>
      <c r="CBY351" s="107"/>
      <c r="CBZ351" s="107"/>
      <c r="CCA351" s="107"/>
      <c r="CCB351" s="107"/>
      <c r="CCC351" s="107"/>
      <c r="CCD351" s="107"/>
      <c r="CCE351" s="107"/>
      <c r="CCF351" s="107"/>
      <c r="CCG351" s="107"/>
      <c r="CCH351" s="107"/>
      <c r="CCI351" s="107"/>
      <c r="CCJ351" s="107"/>
      <c r="CCK351" s="107"/>
      <c r="CCL351" s="107"/>
      <c r="CCM351" s="107"/>
      <c r="CCN351" s="107"/>
      <c r="CCO351" s="107"/>
      <c r="CCP351" s="107"/>
      <c r="CCQ351" s="107"/>
      <c r="CCR351" s="107"/>
      <c r="CCS351" s="107"/>
      <c r="CCT351" s="107"/>
      <c r="CCU351" s="107"/>
      <c r="CCV351" s="107"/>
      <c r="CCW351" s="107"/>
      <c r="CCX351" s="107"/>
      <c r="CCY351" s="107"/>
      <c r="CCZ351" s="107"/>
      <c r="CDA351" s="107"/>
      <c r="CDB351" s="107"/>
      <c r="CDC351" s="107"/>
      <c r="CDD351" s="107"/>
      <c r="CDE351" s="107"/>
      <c r="CDF351" s="107"/>
      <c r="CDG351" s="107"/>
      <c r="CDH351" s="107"/>
      <c r="CDI351" s="107"/>
      <c r="CDJ351" s="107"/>
      <c r="CDK351" s="107"/>
      <c r="CDL351" s="107"/>
      <c r="CDM351" s="107"/>
      <c r="CDN351" s="107"/>
      <c r="CDO351" s="107"/>
      <c r="CDP351" s="107"/>
      <c r="CDQ351" s="107"/>
      <c r="CDR351" s="107"/>
      <c r="CDS351" s="107"/>
      <c r="CDT351" s="107"/>
      <c r="CDU351" s="107"/>
      <c r="CDV351" s="107"/>
      <c r="CDW351" s="107"/>
      <c r="CDX351" s="107"/>
      <c r="CDY351" s="107"/>
      <c r="CDZ351" s="107"/>
      <c r="CEA351" s="107"/>
      <c r="CEB351" s="107"/>
      <c r="CEC351" s="107"/>
      <c r="CED351" s="107"/>
      <c r="CEE351" s="107"/>
      <c r="CEF351" s="107"/>
      <c r="CEG351" s="107"/>
      <c r="CEH351" s="107"/>
      <c r="CEI351" s="107"/>
      <c r="CEJ351" s="107"/>
      <c r="CEK351" s="107"/>
      <c r="CEL351" s="107"/>
      <c r="CEM351" s="107"/>
      <c r="CEN351" s="107"/>
      <c r="CEO351" s="107"/>
      <c r="CEP351" s="107"/>
      <c r="CEQ351" s="107"/>
      <c r="CER351" s="107"/>
      <c r="CES351" s="107"/>
      <c r="CET351" s="107"/>
      <c r="CEU351" s="107"/>
      <c r="CEV351" s="107"/>
      <c r="CEW351" s="107"/>
      <c r="CEX351" s="107"/>
      <c r="CEY351" s="107"/>
      <c r="CEZ351" s="107"/>
      <c r="CFA351" s="107"/>
      <c r="CFB351" s="107"/>
      <c r="CFC351" s="107"/>
      <c r="CFD351" s="107"/>
      <c r="CFE351" s="107"/>
      <c r="CFF351" s="107"/>
      <c r="CFG351" s="107"/>
      <c r="CFH351" s="107"/>
      <c r="CFI351" s="107"/>
      <c r="CFJ351" s="107"/>
      <c r="CFK351" s="107"/>
      <c r="CFL351" s="107"/>
      <c r="CFM351" s="107"/>
      <c r="CFN351" s="107"/>
      <c r="CFO351" s="107"/>
      <c r="CFP351" s="107"/>
      <c r="CFQ351" s="107"/>
      <c r="CFR351" s="107"/>
      <c r="CFS351" s="107"/>
      <c r="CFT351" s="107"/>
      <c r="CFU351" s="107"/>
      <c r="CFV351" s="107"/>
      <c r="CFW351" s="107"/>
      <c r="CFX351" s="107"/>
      <c r="CFY351" s="107"/>
      <c r="CFZ351" s="107"/>
      <c r="CGA351" s="107"/>
      <c r="CGB351" s="107"/>
      <c r="CGC351" s="107"/>
      <c r="CGD351" s="107"/>
      <c r="CGE351" s="107"/>
      <c r="CGF351" s="107"/>
      <c r="CGG351" s="107"/>
      <c r="CGH351" s="107"/>
      <c r="CGI351" s="107"/>
      <c r="CGJ351" s="107"/>
      <c r="CGK351" s="107"/>
      <c r="CGL351" s="107"/>
      <c r="CGM351" s="107"/>
      <c r="CGN351" s="107"/>
      <c r="CGO351" s="107"/>
      <c r="CGP351" s="107"/>
      <c r="CGQ351" s="107"/>
      <c r="CGR351" s="107"/>
      <c r="CGS351" s="107"/>
      <c r="CGT351" s="107"/>
      <c r="CGU351" s="107"/>
      <c r="CGV351" s="107"/>
      <c r="CGW351" s="107"/>
      <c r="CGX351" s="107"/>
      <c r="CGY351" s="107"/>
      <c r="CGZ351" s="107"/>
      <c r="CHA351" s="107"/>
      <c r="CHB351" s="107"/>
      <c r="CHC351" s="107"/>
      <c r="CHD351" s="107"/>
      <c r="CHE351" s="107"/>
      <c r="CHF351" s="107"/>
      <c r="CHG351" s="107"/>
      <c r="CHH351" s="107"/>
      <c r="CHI351" s="107"/>
      <c r="CHJ351" s="107"/>
      <c r="CHK351" s="107"/>
      <c r="CHL351" s="107"/>
      <c r="CHM351" s="107"/>
      <c r="CHN351" s="107"/>
      <c r="CHO351" s="107"/>
      <c r="CHP351" s="107"/>
      <c r="CHQ351" s="107"/>
      <c r="CHR351" s="107"/>
      <c r="CHS351" s="107"/>
      <c r="CHT351" s="107"/>
      <c r="CHU351" s="107"/>
      <c r="CHV351" s="107"/>
      <c r="CHW351" s="107"/>
      <c r="CHX351" s="107"/>
      <c r="CHY351" s="107"/>
      <c r="CHZ351" s="107"/>
      <c r="CIA351" s="107"/>
      <c r="CIB351" s="107"/>
      <c r="CIC351" s="107"/>
      <c r="CID351" s="107"/>
      <c r="CIE351" s="107"/>
      <c r="CIF351" s="107"/>
      <c r="CIG351" s="107"/>
      <c r="CIH351" s="107"/>
      <c r="CII351" s="107"/>
      <c r="CIJ351" s="107"/>
      <c r="CIK351" s="107"/>
      <c r="CIL351" s="107"/>
      <c r="CIM351" s="107"/>
      <c r="CIN351" s="107"/>
      <c r="CIO351" s="107"/>
      <c r="CIP351" s="107"/>
      <c r="CIQ351" s="107"/>
      <c r="CIR351" s="107"/>
      <c r="CIS351" s="107"/>
      <c r="CIT351" s="107"/>
      <c r="CIU351" s="107"/>
      <c r="CIV351" s="107"/>
      <c r="CIW351" s="107"/>
      <c r="CIX351" s="107"/>
      <c r="CIY351" s="107"/>
      <c r="CIZ351" s="107"/>
      <c r="CJA351" s="107"/>
      <c r="CJB351" s="107"/>
      <c r="CJC351" s="107"/>
      <c r="CJD351" s="107"/>
      <c r="CJE351" s="107"/>
      <c r="CJF351" s="107"/>
      <c r="CJG351" s="107"/>
      <c r="CJH351" s="107"/>
      <c r="CJI351" s="107"/>
      <c r="CJJ351" s="107"/>
      <c r="CJK351" s="107"/>
      <c r="CJL351" s="107"/>
      <c r="CJM351" s="107"/>
      <c r="CJN351" s="107"/>
      <c r="CJO351" s="107"/>
      <c r="CJP351" s="107"/>
      <c r="CJQ351" s="107"/>
      <c r="CJR351" s="107"/>
      <c r="CJS351" s="107"/>
      <c r="CJT351" s="107"/>
      <c r="CJU351" s="107"/>
      <c r="CJV351" s="107"/>
      <c r="CJW351" s="107"/>
      <c r="CJX351" s="107"/>
      <c r="CJY351" s="107"/>
      <c r="CJZ351" s="107"/>
      <c r="CKA351" s="107"/>
      <c r="CKB351" s="107"/>
      <c r="CKC351" s="107"/>
      <c r="CKD351" s="107"/>
      <c r="CKE351" s="107"/>
      <c r="CKF351" s="107"/>
      <c r="CKG351" s="107"/>
      <c r="CKH351" s="107"/>
      <c r="CKI351" s="107"/>
      <c r="CKJ351" s="107"/>
      <c r="CKK351" s="107"/>
      <c r="CKL351" s="107"/>
      <c r="CKM351" s="107"/>
      <c r="CKN351" s="107"/>
      <c r="CKO351" s="107"/>
      <c r="CKP351" s="107"/>
      <c r="CKQ351" s="107"/>
      <c r="CKR351" s="107"/>
      <c r="CKS351" s="107"/>
      <c r="CKT351" s="107"/>
      <c r="CKU351" s="107"/>
      <c r="CKV351" s="107"/>
      <c r="CKW351" s="107"/>
      <c r="CKX351" s="107"/>
      <c r="CKY351" s="107"/>
      <c r="CKZ351" s="107"/>
      <c r="CLA351" s="107"/>
      <c r="CLB351" s="107"/>
      <c r="CLC351" s="107"/>
      <c r="CLD351" s="107"/>
      <c r="CLE351" s="107"/>
      <c r="CLF351" s="107"/>
      <c r="CLG351" s="107"/>
      <c r="CLH351" s="107"/>
      <c r="CLI351" s="107"/>
      <c r="CLJ351" s="107"/>
      <c r="CLK351" s="107"/>
      <c r="CLL351" s="107"/>
      <c r="CLM351" s="107"/>
      <c r="CLN351" s="107"/>
      <c r="CLO351" s="107"/>
      <c r="CLP351" s="107"/>
      <c r="CLQ351" s="107"/>
      <c r="CLR351" s="107"/>
      <c r="CLS351" s="107"/>
      <c r="CLT351" s="107"/>
      <c r="CLU351" s="107"/>
      <c r="CLV351" s="107"/>
      <c r="CLW351" s="107"/>
      <c r="CLX351" s="107"/>
      <c r="CLY351" s="107"/>
      <c r="CLZ351" s="107"/>
      <c r="CMA351" s="107"/>
      <c r="CMB351" s="107"/>
      <c r="CMC351" s="107"/>
      <c r="CMD351" s="107"/>
      <c r="CME351" s="107"/>
      <c r="CMF351" s="107"/>
      <c r="CMG351" s="107"/>
      <c r="CMH351" s="107"/>
      <c r="CMI351" s="107"/>
      <c r="CMJ351" s="107"/>
      <c r="CMK351" s="107"/>
      <c r="CML351" s="107"/>
      <c r="CMM351" s="107"/>
      <c r="CMN351" s="107"/>
      <c r="CMO351" s="107"/>
      <c r="CMP351" s="107"/>
      <c r="CMQ351" s="107"/>
      <c r="CMR351" s="107"/>
      <c r="CMS351" s="107"/>
      <c r="CMT351" s="107"/>
      <c r="CMU351" s="107"/>
      <c r="CMV351" s="107"/>
      <c r="CMW351" s="107"/>
      <c r="CMX351" s="107"/>
      <c r="CMY351" s="107"/>
      <c r="CMZ351" s="107"/>
      <c r="CNA351" s="107"/>
      <c r="CNB351" s="107"/>
      <c r="CNC351" s="107"/>
      <c r="CND351" s="107"/>
      <c r="CNE351" s="107"/>
      <c r="CNF351" s="107"/>
      <c r="CNG351" s="107"/>
      <c r="CNH351" s="107"/>
      <c r="CNI351" s="107"/>
      <c r="CNJ351" s="107"/>
      <c r="CNK351" s="107"/>
      <c r="CNL351" s="107"/>
      <c r="CNM351" s="107"/>
      <c r="CNN351" s="107"/>
      <c r="CNO351" s="107"/>
      <c r="CNP351" s="107"/>
      <c r="CNQ351" s="107"/>
      <c r="CNR351" s="107"/>
      <c r="CNS351" s="107"/>
      <c r="CNT351" s="107"/>
      <c r="CNU351" s="107"/>
      <c r="CNV351" s="107"/>
      <c r="CNW351" s="107"/>
      <c r="CNX351" s="107"/>
      <c r="CNY351" s="107"/>
      <c r="CNZ351" s="107"/>
      <c r="COA351" s="107"/>
      <c r="COB351" s="107"/>
      <c r="COC351" s="107"/>
      <c r="COD351" s="107"/>
      <c r="COE351" s="107"/>
      <c r="COF351" s="107"/>
      <c r="COG351" s="107"/>
      <c r="COH351" s="107"/>
      <c r="COI351" s="107"/>
      <c r="COJ351" s="107"/>
      <c r="COK351" s="107"/>
      <c r="COL351" s="107"/>
      <c r="COM351" s="107"/>
      <c r="CON351" s="107"/>
      <c r="COO351" s="107"/>
      <c r="COP351" s="107"/>
      <c r="COQ351" s="107"/>
      <c r="COR351" s="107"/>
      <c r="COS351" s="107"/>
      <c r="COT351" s="107"/>
      <c r="COU351" s="107"/>
      <c r="COV351" s="107"/>
      <c r="COW351" s="107"/>
      <c r="COX351" s="107"/>
      <c r="COY351" s="107"/>
      <c r="COZ351" s="107"/>
      <c r="CPA351" s="107"/>
      <c r="CPB351" s="107"/>
      <c r="CPC351" s="107"/>
      <c r="CPD351" s="107"/>
      <c r="CPE351" s="107"/>
      <c r="CPF351" s="107"/>
      <c r="CPG351" s="107"/>
      <c r="CPH351" s="107"/>
      <c r="CPI351" s="107"/>
      <c r="CPJ351" s="107"/>
      <c r="CPK351" s="107"/>
      <c r="CPL351" s="107"/>
      <c r="CPM351" s="107"/>
      <c r="CPN351" s="107"/>
      <c r="CPO351" s="107"/>
      <c r="CPP351" s="107"/>
      <c r="CPQ351" s="107"/>
      <c r="CPR351" s="107"/>
      <c r="CPS351" s="107"/>
      <c r="CPT351" s="107"/>
      <c r="CPU351" s="107"/>
      <c r="CPV351" s="107"/>
      <c r="CPW351" s="107"/>
      <c r="CPX351" s="107"/>
      <c r="CPY351" s="107"/>
      <c r="CPZ351" s="107"/>
      <c r="CQA351" s="107"/>
      <c r="CQB351" s="107"/>
      <c r="CQC351" s="107"/>
      <c r="CQD351" s="107"/>
      <c r="CQE351" s="107"/>
      <c r="CQF351" s="107"/>
      <c r="CQG351" s="107"/>
      <c r="CQH351" s="107"/>
      <c r="CQI351" s="107"/>
      <c r="CQJ351" s="107"/>
      <c r="CQK351" s="107"/>
      <c r="CQL351" s="107"/>
      <c r="CQM351" s="107"/>
      <c r="CQN351" s="107"/>
      <c r="CQO351" s="107"/>
      <c r="CQP351" s="107"/>
      <c r="CQQ351" s="107"/>
      <c r="CQR351" s="107"/>
      <c r="CQS351" s="107"/>
      <c r="CQT351" s="107"/>
      <c r="CQU351" s="107"/>
      <c r="CQV351" s="107"/>
      <c r="CQW351" s="107"/>
      <c r="CQX351" s="107"/>
      <c r="CQY351" s="107"/>
      <c r="CQZ351" s="107"/>
      <c r="CRA351" s="107"/>
      <c r="CRB351" s="107"/>
      <c r="CRC351" s="107"/>
      <c r="CRD351" s="107"/>
      <c r="CRE351" s="107"/>
      <c r="CRF351" s="107"/>
      <c r="CRG351" s="107"/>
      <c r="CRH351" s="107"/>
      <c r="CRI351" s="107"/>
      <c r="CRJ351" s="107"/>
      <c r="CRK351" s="107"/>
      <c r="CRL351" s="107"/>
      <c r="CRM351" s="107"/>
      <c r="CRN351" s="107"/>
      <c r="CRO351" s="107"/>
      <c r="CRP351" s="107"/>
      <c r="CRQ351" s="107"/>
      <c r="CRR351" s="107"/>
      <c r="CRS351" s="107"/>
      <c r="CRT351" s="107"/>
      <c r="CRU351" s="107"/>
      <c r="CRV351" s="107"/>
      <c r="CRW351" s="107"/>
      <c r="CRX351" s="107"/>
      <c r="CRY351" s="107"/>
      <c r="CRZ351" s="107"/>
      <c r="CSA351" s="107"/>
      <c r="CSB351" s="107"/>
      <c r="CSC351" s="107"/>
      <c r="CSD351" s="107"/>
      <c r="CSE351" s="107"/>
      <c r="CSF351" s="107"/>
      <c r="CSG351" s="107"/>
      <c r="CSH351" s="107"/>
      <c r="CSI351" s="107"/>
      <c r="CSJ351" s="107"/>
      <c r="CSK351" s="107"/>
      <c r="CSL351" s="107"/>
      <c r="CSM351" s="107"/>
      <c r="CSN351" s="107"/>
      <c r="CSO351" s="107"/>
      <c r="CSP351" s="107"/>
      <c r="CSQ351" s="107"/>
      <c r="CSR351" s="107"/>
      <c r="CSS351" s="107"/>
      <c r="CST351" s="107"/>
      <c r="CSU351" s="107"/>
      <c r="CSV351" s="107"/>
      <c r="CSW351" s="107"/>
      <c r="CSX351" s="107"/>
      <c r="CSY351" s="107"/>
      <c r="CSZ351" s="107"/>
      <c r="CTA351" s="107"/>
      <c r="CTB351" s="107"/>
      <c r="CTC351" s="107"/>
      <c r="CTD351" s="107"/>
      <c r="CTE351" s="107"/>
      <c r="CTF351" s="107"/>
      <c r="CTG351" s="107"/>
      <c r="CTH351" s="107"/>
      <c r="CTI351" s="107"/>
      <c r="CTJ351" s="107"/>
      <c r="CTK351" s="107"/>
      <c r="CTL351" s="107"/>
      <c r="CTM351" s="107"/>
      <c r="CTN351" s="107"/>
      <c r="CTO351" s="107"/>
      <c r="CTP351" s="107"/>
      <c r="CTQ351" s="107"/>
      <c r="CTR351" s="107"/>
      <c r="CTS351" s="107"/>
      <c r="CTT351" s="107"/>
      <c r="CTU351" s="107"/>
      <c r="CTV351" s="107"/>
      <c r="CTW351" s="107"/>
      <c r="CTX351" s="107"/>
      <c r="CTY351" s="107"/>
      <c r="CTZ351" s="107"/>
      <c r="CUA351" s="107"/>
      <c r="CUB351" s="107"/>
      <c r="CUC351" s="107"/>
      <c r="CUD351" s="107"/>
      <c r="CUE351" s="107"/>
      <c r="CUF351" s="107"/>
      <c r="CUG351" s="107"/>
      <c r="CUH351" s="107"/>
      <c r="CUI351" s="107"/>
      <c r="CUJ351" s="107"/>
      <c r="CUK351" s="107"/>
      <c r="CUL351" s="107"/>
      <c r="CUM351" s="107"/>
      <c r="CUN351" s="107"/>
      <c r="CUO351" s="107"/>
      <c r="CUP351" s="107"/>
      <c r="CUQ351" s="107"/>
      <c r="CUR351" s="107"/>
      <c r="CUS351" s="107"/>
      <c r="CUT351" s="107"/>
      <c r="CUU351" s="107"/>
      <c r="CUV351" s="107"/>
      <c r="CUW351" s="107"/>
      <c r="CUX351" s="107"/>
      <c r="CUY351" s="107"/>
      <c r="CUZ351" s="107"/>
      <c r="CVA351" s="107"/>
      <c r="CVB351" s="107"/>
      <c r="CVC351" s="107"/>
      <c r="CVD351" s="107"/>
      <c r="CVE351" s="107"/>
      <c r="CVF351" s="107"/>
      <c r="CVG351" s="107"/>
      <c r="CVH351" s="107"/>
      <c r="CVI351" s="107"/>
      <c r="CVJ351" s="107"/>
      <c r="CVK351" s="107"/>
      <c r="CVL351" s="107"/>
      <c r="CVM351" s="107"/>
      <c r="CVN351" s="107"/>
      <c r="CVO351" s="107"/>
      <c r="CVP351" s="107"/>
      <c r="CVQ351" s="107"/>
      <c r="CVR351" s="107"/>
      <c r="CVS351" s="107"/>
      <c r="CVT351" s="107"/>
      <c r="CVU351" s="107"/>
      <c r="CVV351" s="107"/>
      <c r="CVW351" s="107"/>
      <c r="CVX351" s="107"/>
      <c r="CVY351" s="107"/>
      <c r="CVZ351" s="107"/>
      <c r="CWA351" s="107"/>
      <c r="CWB351" s="107"/>
      <c r="CWC351" s="107"/>
      <c r="CWD351" s="107"/>
      <c r="CWE351" s="107"/>
      <c r="CWF351" s="107"/>
      <c r="CWG351" s="107"/>
      <c r="CWH351" s="107"/>
      <c r="CWI351" s="107"/>
      <c r="CWJ351" s="107"/>
      <c r="CWK351" s="107"/>
      <c r="CWL351" s="107"/>
      <c r="CWM351" s="107"/>
      <c r="CWN351" s="107"/>
      <c r="CWO351" s="107"/>
      <c r="CWP351" s="107"/>
      <c r="CWQ351" s="107"/>
      <c r="CWR351" s="107"/>
      <c r="CWS351" s="107"/>
      <c r="CWT351" s="107"/>
      <c r="CWU351" s="107"/>
      <c r="CWV351" s="107"/>
      <c r="CWW351" s="107"/>
      <c r="CWX351" s="107"/>
      <c r="CWY351" s="107"/>
      <c r="CWZ351" s="107"/>
      <c r="CXA351" s="107"/>
      <c r="CXB351" s="107"/>
      <c r="CXC351" s="107"/>
      <c r="CXD351" s="107"/>
      <c r="CXE351" s="107"/>
      <c r="CXF351" s="107"/>
      <c r="CXG351" s="107"/>
      <c r="CXH351" s="107"/>
      <c r="CXI351" s="107"/>
      <c r="CXJ351" s="107"/>
      <c r="CXK351" s="107"/>
      <c r="CXL351" s="107"/>
      <c r="CXM351" s="107"/>
      <c r="CXN351" s="107"/>
      <c r="CXO351" s="107"/>
      <c r="CXP351" s="107"/>
      <c r="CXQ351" s="107"/>
      <c r="CXR351" s="107"/>
      <c r="CXS351" s="107"/>
      <c r="CXT351" s="107"/>
      <c r="CXU351" s="107"/>
      <c r="CXV351" s="107"/>
      <c r="CXW351" s="107"/>
      <c r="CXX351" s="107"/>
      <c r="CXY351" s="107"/>
      <c r="CXZ351" s="107"/>
      <c r="CYA351" s="107"/>
      <c r="CYB351" s="107"/>
      <c r="CYC351" s="107"/>
      <c r="CYD351" s="107"/>
      <c r="CYE351" s="107"/>
      <c r="CYF351" s="107"/>
      <c r="CYG351" s="107"/>
      <c r="CYH351" s="107"/>
      <c r="CYI351" s="107"/>
      <c r="CYJ351" s="107"/>
      <c r="CYK351" s="107"/>
      <c r="CYL351" s="107"/>
      <c r="CYM351" s="107"/>
      <c r="CYN351" s="107"/>
      <c r="CYO351" s="107"/>
      <c r="CYP351" s="107"/>
      <c r="CYQ351" s="107"/>
      <c r="CYR351" s="107"/>
      <c r="CYS351" s="107"/>
      <c r="CYT351" s="107"/>
      <c r="CYU351" s="107"/>
      <c r="CYV351" s="107"/>
      <c r="CYW351" s="107"/>
      <c r="CYX351" s="107"/>
      <c r="CYY351" s="107"/>
      <c r="CYZ351" s="107"/>
      <c r="CZA351" s="107"/>
      <c r="CZB351" s="107"/>
      <c r="CZC351" s="107"/>
      <c r="CZD351" s="107"/>
      <c r="CZE351" s="107"/>
      <c r="CZF351" s="107"/>
      <c r="CZG351" s="107"/>
      <c r="CZH351" s="107"/>
      <c r="CZI351" s="107"/>
      <c r="CZJ351" s="107"/>
      <c r="CZK351" s="107"/>
      <c r="CZL351" s="107"/>
      <c r="CZM351" s="107"/>
      <c r="CZN351" s="107"/>
      <c r="CZO351" s="107"/>
      <c r="CZP351" s="107"/>
      <c r="CZQ351" s="107"/>
      <c r="CZR351" s="107"/>
      <c r="CZS351" s="107"/>
      <c r="CZT351" s="107"/>
      <c r="CZU351" s="107"/>
      <c r="CZV351" s="107"/>
      <c r="CZW351" s="107"/>
      <c r="CZX351" s="107"/>
      <c r="CZY351" s="107"/>
      <c r="CZZ351" s="107"/>
      <c r="DAA351" s="107"/>
      <c r="DAB351" s="107"/>
      <c r="DAC351" s="107"/>
      <c r="DAD351" s="107"/>
      <c r="DAE351" s="107"/>
      <c r="DAF351" s="107"/>
      <c r="DAG351" s="107"/>
      <c r="DAH351" s="107"/>
      <c r="DAI351" s="107"/>
      <c r="DAJ351" s="107"/>
      <c r="DAK351" s="107"/>
      <c r="DAL351" s="107"/>
      <c r="DAM351" s="107"/>
      <c r="DAN351" s="107"/>
      <c r="DAO351" s="107"/>
      <c r="DAP351" s="107"/>
      <c r="DAQ351" s="107"/>
      <c r="DAR351" s="107"/>
      <c r="DAS351" s="107"/>
      <c r="DAT351" s="107"/>
      <c r="DAU351" s="107"/>
      <c r="DAV351" s="107"/>
      <c r="DAW351" s="107"/>
      <c r="DAX351" s="107"/>
      <c r="DAY351" s="107"/>
      <c r="DAZ351" s="107"/>
      <c r="DBA351" s="107"/>
      <c r="DBB351" s="107"/>
      <c r="DBC351" s="107"/>
      <c r="DBD351" s="107"/>
      <c r="DBE351" s="107"/>
      <c r="DBF351" s="107"/>
      <c r="DBG351" s="107"/>
      <c r="DBH351" s="107"/>
      <c r="DBI351" s="107"/>
      <c r="DBJ351" s="107"/>
      <c r="DBK351" s="107"/>
      <c r="DBL351" s="107"/>
      <c r="DBM351" s="107"/>
      <c r="DBN351" s="107"/>
      <c r="DBO351" s="107"/>
      <c r="DBP351" s="107"/>
      <c r="DBQ351" s="107"/>
      <c r="DBR351" s="107"/>
      <c r="DBS351" s="107"/>
      <c r="DBT351" s="107"/>
      <c r="DBU351" s="107"/>
      <c r="DBV351" s="107"/>
      <c r="DBW351" s="107"/>
      <c r="DBX351" s="107"/>
      <c r="DBY351" s="107"/>
      <c r="DBZ351" s="107"/>
      <c r="DCA351" s="107"/>
      <c r="DCB351" s="107"/>
      <c r="DCC351" s="107"/>
      <c r="DCD351" s="107"/>
      <c r="DCE351" s="107"/>
      <c r="DCF351" s="107"/>
      <c r="DCG351" s="107"/>
      <c r="DCH351" s="107"/>
      <c r="DCI351" s="107"/>
      <c r="DCJ351" s="107"/>
      <c r="DCK351" s="107"/>
      <c r="DCL351" s="107"/>
      <c r="DCM351" s="107"/>
      <c r="DCN351" s="107"/>
      <c r="DCO351" s="107"/>
      <c r="DCP351" s="107"/>
      <c r="DCQ351" s="107"/>
      <c r="DCR351" s="107"/>
      <c r="DCS351" s="107"/>
      <c r="DCT351" s="107"/>
      <c r="DCU351" s="107"/>
      <c r="DCV351" s="107"/>
      <c r="DCW351" s="107"/>
      <c r="DCX351" s="107"/>
      <c r="DCY351" s="107"/>
      <c r="DCZ351" s="107"/>
      <c r="DDA351" s="107"/>
      <c r="DDB351" s="107"/>
      <c r="DDC351" s="107"/>
      <c r="DDD351" s="107"/>
      <c r="DDE351" s="107"/>
      <c r="DDF351" s="107"/>
      <c r="DDG351" s="107"/>
      <c r="DDH351" s="107"/>
      <c r="DDI351" s="107"/>
      <c r="DDJ351" s="107"/>
      <c r="DDK351" s="107"/>
      <c r="DDL351" s="107"/>
      <c r="DDM351" s="107"/>
      <c r="DDN351" s="107"/>
      <c r="DDO351" s="107"/>
      <c r="DDP351" s="107"/>
      <c r="DDQ351" s="107"/>
      <c r="DDR351" s="107"/>
      <c r="DDS351" s="107"/>
      <c r="DDT351" s="107"/>
      <c r="DDU351" s="107"/>
      <c r="DDV351" s="107"/>
      <c r="DDW351" s="107"/>
      <c r="DDX351" s="107"/>
      <c r="DDY351" s="107"/>
      <c r="DDZ351" s="107"/>
      <c r="DEA351" s="107"/>
      <c r="DEB351" s="107"/>
      <c r="DEC351" s="107"/>
      <c r="DED351" s="107"/>
      <c r="DEE351" s="107"/>
      <c r="DEF351" s="107"/>
      <c r="DEG351" s="107"/>
      <c r="DEH351" s="107"/>
      <c r="DEI351" s="107"/>
      <c r="DEJ351" s="107"/>
      <c r="DEK351" s="107"/>
      <c r="DEL351" s="107"/>
      <c r="DEM351" s="107"/>
      <c r="DEN351" s="107"/>
      <c r="DEO351" s="107"/>
      <c r="DEP351" s="107"/>
      <c r="DEQ351" s="107"/>
      <c r="DER351" s="107"/>
      <c r="DES351" s="107"/>
      <c r="DET351" s="107"/>
      <c r="DEU351" s="107"/>
      <c r="DEV351" s="107"/>
      <c r="DEW351" s="107"/>
      <c r="DEX351" s="107"/>
      <c r="DEY351" s="107"/>
      <c r="DEZ351" s="107"/>
      <c r="DFA351" s="107"/>
      <c r="DFB351" s="107"/>
      <c r="DFC351" s="107"/>
      <c r="DFD351" s="107"/>
      <c r="DFE351" s="107"/>
      <c r="DFF351" s="107"/>
      <c r="DFG351" s="107"/>
      <c r="DFH351" s="107"/>
      <c r="DFI351" s="107"/>
      <c r="DFJ351" s="107"/>
      <c r="DFK351" s="107"/>
      <c r="DFL351" s="107"/>
      <c r="DFM351" s="107"/>
      <c r="DFN351" s="107"/>
      <c r="DFO351" s="107"/>
      <c r="DFP351" s="107"/>
      <c r="DFQ351" s="107"/>
      <c r="DFR351" s="107"/>
      <c r="DFS351" s="107"/>
      <c r="DFT351" s="107"/>
      <c r="DFU351" s="107"/>
      <c r="DFV351" s="107"/>
      <c r="DFW351" s="107"/>
      <c r="DFX351" s="107"/>
      <c r="DFY351" s="107"/>
      <c r="DFZ351" s="107"/>
      <c r="DGA351" s="107"/>
      <c r="DGB351" s="107"/>
      <c r="DGC351" s="107"/>
      <c r="DGD351" s="107"/>
      <c r="DGE351" s="107"/>
      <c r="DGF351" s="107"/>
      <c r="DGG351" s="107"/>
      <c r="DGH351" s="107"/>
      <c r="DGI351" s="107"/>
      <c r="DGJ351" s="107"/>
      <c r="DGK351" s="107"/>
      <c r="DGL351" s="107"/>
      <c r="DGM351" s="107"/>
      <c r="DGN351" s="107"/>
      <c r="DGO351" s="107"/>
      <c r="DGP351" s="107"/>
      <c r="DGQ351" s="107"/>
      <c r="DGR351" s="107"/>
      <c r="DGS351" s="107"/>
      <c r="DGT351" s="107"/>
      <c r="DGU351" s="107"/>
      <c r="DGV351" s="107"/>
      <c r="DGW351" s="107"/>
      <c r="DGX351" s="107"/>
      <c r="DGY351" s="107"/>
      <c r="DGZ351" s="107"/>
      <c r="DHA351" s="107"/>
      <c r="DHB351" s="107"/>
      <c r="DHC351" s="107"/>
      <c r="DHD351" s="107"/>
      <c r="DHE351" s="107"/>
      <c r="DHF351" s="107"/>
      <c r="DHG351" s="107"/>
      <c r="DHH351" s="107"/>
      <c r="DHI351" s="107"/>
      <c r="DHJ351" s="107"/>
      <c r="DHK351" s="107"/>
      <c r="DHL351" s="107"/>
      <c r="DHM351" s="107"/>
      <c r="DHN351" s="107"/>
      <c r="DHO351" s="107"/>
      <c r="DHP351" s="107"/>
      <c r="DHQ351" s="107"/>
      <c r="DHR351" s="107"/>
      <c r="DHS351" s="107"/>
      <c r="DHT351" s="107"/>
      <c r="DHU351" s="107"/>
      <c r="DHV351" s="107"/>
      <c r="DHW351" s="107"/>
      <c r="DHX351" s="107"/>
      <c r="DHY351" s="107"/>
      <c r="DHZ351" s="107"/>
      <c r="DIA351" s="107"/>
      <c r="DIB351" s="107"/>
      <c r="DIC351" s="107"/>
      <c r="DID351" s="107"/>
      <c r="DIE351" s="107"/>
      <c r="DIF351" s="107"/>
      <c r="DIG351" s="107"/>
      <c r="DIH351" s="107"/>
      <c r="DII351" s="107"/>
      <c r="DIJ351" s="107"/>
      <c r="DIK351" s="107"/>
      <c r="DIL351" s="107"/>
      <c r="DIM351" s="107"/>
      <c r="DIN351" s="107"/>
      <c r="DIO351" s="107"/>
      <c r="DIP351" s="107"/>
      <c r="DIQ351" s="107"/>
      <c r="DIR351" s="107"/>
      <c r="DIS351" s="107"/>
      <c r="DIT351" s="107"/>
      <c r="DIU351" s="107"/>
      <c r="DIV351" s="107"/>
      <c r="DIW351" s="107"/>
      <c r="DIX351" s="107"/>
      <c r="DIY351" s="107"/>
      <c r="DIZ351" s="107"/>
      <c r="DJA351" s="107"/>
      <c r="DJB351" s="107"/>
      <c r="DJC351" s="107"/>
      <c r="DJD351" s="107"/>
      <c r="DJE351" s="107"/>
      <c r="DJF351" s="107"/>
      <c r="DJG351" s="107"/>
      <c r="DJH351" s="107"/>
      <c r="DJI351" s="107"/>
      <c r="DJJ351" s="107"/>
      <c r="DJK351" s="107"/>
      <c r="DJL351" s="107"/>
      <c r="DJM351" s="107"/>
      <c r="DJN351" s="107"/>
      <c r="DJO351" s="107"/>
      <c r="DJP351" s="107"/>
      <c r="DJQ351" s="107"/>
      <c r="DJR351" s="107"/>
      <c r="DJS351" s="107"/>
      <c r="DJT351" s="107"/>
      <c r="DJU351" s="107"/>
      <c r="DJV351" s="107"/>
      <c r="DJW351" s="107"/>
      <c r="DJX351" s="107"/>
      <c r="DJY351" s="107"/>
      <c r="DJZ351" s="107"/>
      <c r="DKA351" s="107"/>
      <c r="DKB351" s="107"/>
      <c r="DKC351" s="107"/>
      <c r="DKD351" s="107"/>
      <c r="DKE351" s="107"/>
      <c r="DKF351" s="107"/>
      <c r="DKG351" s="107"/>
      <c r="DKH351" s="107"/>
      <c r="DKI351" s="107"/>
      <c r="DKJ351" s="107"/>
      <c r="DKK351" s="107"/>
      <c r="DKL351" s="107"/>
      <c r="DKM351" s="107"/>
      <c r="DKN351" s="107"/>
      <c r="DKO351" s="107"/>
      <c r="DKP351" s="107"/>
      <c r="DKQ351" s="107"/>
      <c r="DKR351" s="107"/>
      <c r="DKS351" s="107"/>
      <c r="DKT351" s="107"/>
      <c r="DKU351" s="107"/>
      <c r="DKV351" s="107"/>
      <c r="DKW351" s="107"/>
      <c r="DKX351" s="107"/>
      <c r="DKY351" s="107"/>
      <c r="DKZ351" s="107"/>
      <c r="DLA351" s="107"/>
      <c r="DLB351" s="107"/>
      <c r="DLC351" s="107"/>
      <c r="DLD351" s="107"/>
      <c r="DLE351" s="107"/>
      <c r="DLF351" s="107"/>
      <c r="DLG351" s="107"/>
      <c r="DLH351" s="107"/>
      <c r="DLI351" s="107"/>
      <c r="DLJ351" s="107"/>
      <c r="DLK351" s="107"/>
      <c r="DLL351" s="107"/>
      <c r="DLM351" s="107"/>
      <c r="DLN351" s="107"/>
      <c r="DLO351" s="107"/>
      <c r="DLP351" s="107"/>
      <c r="DLQ351" s="107"/>
      <c r="DLR351" s="107"/>
      <c r="DLS351" s="107"/>
      <c r="DLT351" s="107"/>
      <c r="DLU351" s="107"/>
      <c r="DLV351" s="107"/>
      <c r="DLW351" s="107"/>
      <c r="DLX351" s="107"/>
      <c r="DLY351" s="107"/>
      <c r="DLZ351" s="107"/>
      <c r="DMA351" s="107"/>
      <c r="DMB351" s="107"/>
      <c r="DMC351" s="107"/>
      <c r="DMD351" s="107"/>
      <c r="DME351" s="107"/>
      <c r="DMF351" s="107"/>
      <c r="DMG351" s="107"/>
      <c r="DMH351" s="107"/>
      <c r="DMI351" s="107"/>
      <c r="DMJ351" s="107"/>
      <c r="DMK351" s="107"/>
      <c r="DML351" s="107"/>
      <c r="DMM351" s="107"/>
      <c r="DMN351" s="107"/>
      <c r="DMO351" s="107"/>
      <c r="DMP351" s="107"/>
      <c r="DMQ351" s="107"/>
      <c r="DMR351" s="107"/>
      <c r="DMS351" s="107"/>
      <c r="DMT351" s="107"/>
      <c r="DMU351" s="107"/>
      <c r="DMV351" s="107"/>
      <c r="DMW351" s="107"/>
      <c r="DMX351" s="107"/>
      <c r="DMY351" s="107"/>
      <c r="DMZ351" s="107"/>
      <c r="DNA351" s="107"/>
      <c r="DNB351" s="107"/>
      <c r="DNC351" s="107"/>
      <c r="DND351" s="107"/>
      <c r="DNE351" s="107"/>
      <c r="DNF351" s="107"/>
      <c r="DNG351" s="107"/>
      <c r="DNH351" s="107"/>
      <c r="DNI351" s="107"/>
      <c r="DNJ351" s="107"/>
      <c r="DNK351" s="107"/>
      <c r="DNL351" s="107"/>
      <c r="DNM351" s="107"/>
      <c r="DNN351" s="107"/>
      <c r="DNO351" s="107"/>
      <c r="DNP351" s="107"/>
      <c r="DNQ351" s="107"/>
      <c r="DNR351" s="107"/>
      <c r="DNS351" s="107"/>
      <c r="DNT351" s="107"/>
      <c r="DNU351" s="107"/>
      <c r="DNV351" s="107"/>
      <c r="DNW351" s="107"/>
      <c r="DNX351" s="107"/>
      <c r="DNY351" s="107"/>
      <c r="DNZ351" s="107"/>
      <c r="DOA351" s="107"/>
      <c r="DOB351" s="107"/>
      <c r="DOC351" s="107"/>
      <c r="DOD351" s="107"/>
      <c r="DOE351" s="107"/>
      <c r="DOF351" s="107"/>
      <c r="DOG351" s="107"/>
      <c r="DOH351" s="107"/>
      <c r="DOI351" s="107"/>
      <c r="DOJ351" s="107"/>
      <c r="DOK351" s="107"/>
      <c r="DOL351" s="107"/>
      <c r="DOM351" s="107"/>
      <c r="DON351" s="107"/>
      <c r="DOO351" s="107"/>
      <c r="DOP351" s="107"/>
      <c r="DOQ351" s="107"/>
      <c r="DOR351" s="107"/>
      <c r="DOS351" s="107"/>
      <c r="DOT351" s="107"/>
      <c r="DOU351" s="107"/>
      <c r="DOV351" s="107"/>
      <c r="DOW351" s="107"/>
      <c r="DOX351" s="107"/>
      <c r="DOY351" s="107"/>
      <c r="DOZ351" s="107"/>
      <c r="DPA351" s="107"/>
      <c r="DPB351" s="107"/>
      <c r="DPC351" s="107"/>
      <c r="DPD351" s="107"/>
      <c r="DPE351" s="107"/>
      <c r="DPF351" s="107"/>
      <c r="DPG351" s="107"/>
      <c r="DPH351" s="107"/>
      <c r="DPI351" s="107"/>
      <c r="DPJ351" s="107"/>
      <c r="DPK351" s="107"/>
      <c r="DPL351" s="107"/>
      <c r="DPM351" s="107"/>
      <c r="DPN351" s="107"/>
      <c r="DPO351" s="107"/>
      <c r="DPP351" s="107"/>
      <c r="DPQ351" s="107"/>
      <c r="DPR351" s="107"/>
      <c r="DPS351" s="107"/>
      <c r="DPT351" s="107"/>
      <c r="DPU351" s="107"/>
      <c r="DPV351" s="107"/>
      <c r="DPW351" s="107"/>
      <c r="DPX351" s="107"/>
      <c r="DPY351" s="107"/>
      <c r="DPZ351" s="107"/>
      <c r="DQA351" s="107"/>
      <c r="DQB351" s="107"/>
      <c r="DQC351" s="107"/>
      <c r="DQD351" s="107"/>
      <c r="DQE351" s="107"/>
      <c r="DQF351" s="107"/>
      <c r="DQG351" s="107"/>
      <c r="DQH351" s="107"/>
      <c r="DQI351" s="107"/>
      <c r="DQJ351" s="107"/>
      <c r="DQK351" s="107"/>
      <c r="DQL351" s="107"/>
      <c r="DQM351" s="107"/>
      <c r="DQN351" s="107"/>
      <c r="DQO351" s="107"/>
      <c r="DQP351" s="107"/>
      <c r="DQQ351" s="107"/>
      <c r="DQR351" s="107"/>
      <c r="DQS351" s="107"/>
      <c r="DQT351" s="107"/>
      <c r="DQU351" s="107"/>
      <c r="DQV351" s="107"/>
      <c r="DQW351" s="107"/>
      <c r="DQX351" s="107"/>
      <c r="DQY351" s="107"/>
      <c r="DQZ351" s="107"/>
      <c r="DRA351" s="107"/>
      <c r="DRB351" s="107"/>
      <c r="DRC351" s="107"/>
      <c r="DRD351" s="107"/>
      <c r="DRE351" s="107"/>
      <c r="DRF351" s="107"/>
      <c r="DRG351" s="107"/>
      <c r="DRH351" s="107"/>
      <c r="DRI351" s="107"/>
      <c r="DRJ351" s="107"/>
      <c r="DRK351" s="107"/>
      <c r="DRL351" s="107"/>
      <c r="DRM351" s="107"/>
      <c r="DRN351" s="107"/>
      <c r="DRO351" s="107"/>
      <c r="DRP351" s="107"/>
      <c r="DRQ351" s="107"/>
      <c r="DRR351" s="107"/>
      <c r="DRS351" s="107"/>
      <c r="DRT351" s="107"/>
      <c r="DRU351" s="107"/>
      <c r="DRV351" s="107"/>
      <c r="DRW351" s="107"/>
      <c r="DRX351" s="107"/>
      <c r="DRY351" s="107"/>
      <c r="DRZ351" s="107"/>
      <c r="DSA351" s="107"/>
      <c r="DSB351" s="107"/>
      <c r="DSC351" s="107"/>
      <c r="DSD351" s="107"/>
      <c r="DSE351" s="107"/>
      <c r="DSF351" s="107"/>
      <c r="DSG351" s="107"/>
      <c r="DSH351" s="107"/>
      <c r="DSI351" s="107"/>
      <c r="DSJ351" s="107"/>
      <c r="DSK351" s="107"/>
      <c r="DSL351" s="107"/>
      <c r="DSM351" s="107"/>
      <c r="DSN351" s="107"/>
      <c r="DSO351" s="107"/>
      <c r="DSP351" s="107"/>
      <c r="DSQ351" s="107"/>
      <c r="DSR351" s="107"/>
      <c r="DSS351" s="107"/>
      <c r="DST351" s="107"/>
      <c r="DSU351" s="107"/>
      <c r="DSV351" s="107"/>
      <c r="DSW351" s="107"/>
      <c r="DSX351" s="107"/>
      <c r="DSY351" s="107"/>
      <c r="DSZ351" s="107"/>
      <c r="DTA351" s="107"/>
      <c r="DTB351" s="107"/>
      <c r="DTC351" s="107"/>
      <c r="DTD351" s="107"/>
      <c r="DTE351" s="107"/>
      <c r="DTF351" s="107"/>
      <c r="DTG351" s="107"/>
      <c r="DTH351" s="107"/>
      <c r="DTI351" s="107"/>
      <c r="DTJ351" s="107"/>
      <c r="DTK351" s="107"/>
      <c r="DTL351" s="107"/>
      <c r="DTM351" s="107"/>
      <c r="DTN351" s="107"/>
      <c r="DTO351" s="107"/>
      <c r="DTP351" s="107"/>
      <c r="DTQ351" s="107"/>
      <c r="DTR351" s="107"/>
      <c r="DTS351" s="107"/>
      <c r="DTT351" s="107"/>
      <c r="DTU351" s="107"/>
      <c r="DTV351" s="107"/>
      <c r="DTW351" s="107"/>
      <c r="DTX351" s="107"/>
      <c r="DTY351" s="107"/>
      <c r="DTZ351" s="107"/>
      <c r="DUA351" s="107"/>
      <c r="DUB351" s="107"/>
      <c r="DUC351" s="107"/>
      <c r="DUD351" s="107"/>
      <c r="DUE351" s="107"/>
      <c r="DUF351" s="107"/>
      <c r="DUG351" s="107"/>
      <c r="DUH351" s="107"/>
      <c r="DUI351" s="107"/>
      <c r="DUJ351" s="107"/>
      <c r="DUK351" s="107"/>
      <c r="DUL351" s="107"/>
      <c r="DUM351" s="107"/>
      <c r="DUN351" s="107"/>
      <c r="DUO351" s="107"/>
      <c r="DUP351" s="107"/>
      <c r="DUQ351" s="107"/>
      <c r="DUR351" s="107"/>
      <c r="DUS351" s="107"/>
      <c r="DUT351" s="107"/>
      <c r="DUU351" s="107"/>
      <c r="DUV351" s="107"/>
      <c r="DUW351" s="107"/>
      <c r="DUX351" s="107"/>
      <c r="DUY351" s="107"/>
      <c r="DUZ351" s="107"/>
      <c r="DVA351" s="107"/>
      <c r="DVB351" s="107"/>
      <c r="DVC351" s="107"/>
      <c r="DVD351" s="107"/>
      <c r="DVE351" s="107"/>
      <c r="DVF351" s="107"/>
      <c r="DVG351" s="107"/>
      <c r="DVH351" s="107"/>
      <c r="DVI351" s="107"/>
      <c r="DVJ351" s="107"/>
      <c r="DVK351" s="107"/>
      <c r="DVL351" s="107"/>
      <c r="DVM351" s="107"/>
      <c r="DVN351" s="107"/>
      <c r="DVO351" s="107"/>
      <c r="DVP351" s="107"/>
      <c r="DVQ351" s="107"/>
      <c r="DVR351" s="107"/>
      <c r="DVS351" s="107"/>
      <c r="DVT351" s="107"/>
      <c r="DVU351" s="107"/>
      <c r="DVV351" s="107"/>
      <c r="DVW351" s="107"/>
      <c r="DVX351" s="107"/>
      <c r="DVY351" s="107"/>
      <c r="DVZ351" s="107"/>
      <c r="DWA351" s="107"/>
      <c r="DWB351" s="107"/>
      <c r="DWC351" s="107"/>
      <c r="DWD351" s="107"/>
      <c r="DWE351" s="107"/>
      <c r="DWF351" s="107"/>
      <c r="DWG351" s="107"/>
      <c r="DWH351" s="107"/>
      <c r="DWI351" s="107"/>
      <c r="DWJ351" s="107"/>
      <c r="DWK351" s="107"/>
      <c r="DWL351" s="107"/>
      <c r="DWM351" s="107"/>
      <c r="DWN351" s="107"/>
      <c r="DWO351" s="107"/>
      <c r="DWP351" s="107"/>
      <c r="DWQ351" s="107"/>
      <c r="DWR351" s="107"/>
      <c r="DWS351" s="107"/>
      <c r="DWT351" s="107"/>
      <c r="DWU351" s="107"/>
      <c r="DWV351" s="107"/>
      <c r="DWW351" s="107"/>
      <c r="DWX351" s="107"/>
      <c r="DWY351" s="107"/>
      <c r="DWZ351" s="107"/>
      <c r="DXA351" s="107"/>
      <c r="DXB351" s="107"/>
      <c r="DXC351" s="107"/>
      <c r="DXD351" s="107"/>
      <c r="DXE351" s="107"/>
      <c r="DXF351" s="107"/>
      <c r="DXG351" s="107"/>
      <c r="DXH351" s="107"/>
      <c r="DXI351" s="107"/>
      <c r="DXJ351" s="107"/>
      <c r="DXK351" s="107"/>
      <c r="DXL351" s="107"/>
      <c r="DXM351" s="107"/>
      <c r="DXN351" s="107"/>
      <c r="DXO351" s="107"/>
      <c r="DXP351" s="107"/>
      <c r="DXQ351" s="107"/>
      <c r="DXR351" s="107"/>
      <c r="DXS351" s="107"/>
      <c r="DXT351" s="107"/>
      <c r="DXU351" s="107"/>
      <c r="DXV351" s="107"/>
      <c r="DXW351" s="107"/>
      <c r="DXX351" s="107"/>
      <c r="DXY351" s="107"/>
      <c r="DXZ351" s="107"/>
      <c r="DYA351" s="107"/>
      <c r="DYB351" s="107"/>
      <c r="DYC351" s="107"/>
      <c r="DYD351" s="107"/>
      <c r="DYE351" s="107"/>
      <c r="DYF351" s="107"/>
      <c r="DYG351" s="107"/>
      <c r="DYH351" s="107"/>
      <c r="DYI351" s="107"/>
      <c r="DYJ351" s="107"/>
      <c r="DYK351" s="107"/>
      <c r="DYL351" s="107"/>
      <c r="DYM351" s="107"/>
      <c r="DYN351" s="107"/>
      <c r="DYO351" s="107"/>
      <c r="DYP351" s="107"/>
      <c r="DYQ351" s="107"/>
      <c r="DYR351" s="107"/>
      <c r="DYS351" s="107"/>
      <c r="DYT351" s="107"/>
      <c r="DYU351" s="107"/>
      <c r="DYV351" s="107"/>
      <c r="DYW351" s="107"/>
      <c r="DYX351" s="107"/>
      <c r="DYY351" s="107"/>
      <c r="DYZ351" s="107"/>
      <c r="DZA351" s="107"/>
      <c r="DZB351" s="107"/>
      <c r="DZC351" s="107"/>
      <c r="DZD351" s="107"/>
      <c r="DZE351" s="107"/>
      <c r="DZF351" s="107"/>
      <c r="DZG351" s="107"/>
      <c r="DZH351" s="107"/>
      <c r="DZI351" s="107"/>
      <c r="DZJ351" s="107"/>
      <c r="DZK351" s="107"/>
      <c r="DZL351" s="107"/>
      <c r="DZM351" s="107"/>
      <c r="DZN351" s="107"/>
      <c r="DZO351" s="107"/>
      <c r="DZP351" s="107"/>
      <c r="DZQ351" s="107"/>
      <c r="DZR351" s="107"/>
      <c r="DZS351" s="107"/>
      <c r="DZT351" s="107"/>
      <c r="DZU351" s="107"/>
      <c r="DZV351" s="107"/>
      <c r="DZW351" s="107"/>
      <c r="DZX351" s="107"/>
      <c r="DZY351" s="107"/>
      <c r="DZZ351" s="107"/>
      <c r="EAA351" s="107"/>
      <c r="EAB351" s="107"/>
      <c r="EAC351" s="107"/>
      <c r="EAD351" s="107"/>
      <c r="EAE351" s="107"/>
      <c r="EAF351" s="107"/>
      <c r="EAG351" s="107"/>
      <c r="EAH351" s="107"/>
      <c r="EAI351" s="107"/>
      <c r="EAJ351" s="107"/>
      <c r="EAK351" s="107"/>
      <c r="EAL351" s="107"/>
      <c r="EAM351" s="107"/>
      <c r="EAN351" s="107"/>
      <c r="EAO351" s="107"/>
      <c r="EAP351" s="107"/>
      <c r="EAQ351" s="107"/>
      <c r="EAR351" s="107"/>
      <c r="EAS351" s="107"/>
      <c r="EAT351" s="107"/>
      <c r="EAU351" s="107"/>
      <c r="EAV351" s="107"/>
      <c r="EAW351" s="107"/>
      <c r="EAX351" s="107"/>
      <c r="EAY351" s="107"/>
      <c r="EAZ351" s="107"/>
      <c r="EBA351" s="107"/>
      <c r="EBB351" s="107"/>
      <c r="EBC351" s="107"/>
      <c r="EBD351" s="107"/>
      <c r="EBE351" s="107"/>
      <c r="EBF351" s="107"/>
      <c r="EBG351" s="107"/>
      <c r="EBH351" s="107"/>
      <c r="EBI351" s="107"/>
      <c r="EBJ351" s="107"/>
      <c r="EBK351" s="107"/>
      <c r="EBL351" s="107"/>
      <c r="EBM351" s="107"/>
      <c r="EBN351" s="107"/>
      <c r="EBO351" s="107"/>
      <c r="EBP351" s="107"/>
      <c r="EBQ351" s="107"/>
      <c r="EBR351" s="107"/>
      <c r="EBS351" s="107"/>
      <c r="EBT351" s="107"/>
      <c r="EBU351" s="107"/>
      <c r="EBV351" s="107"/>
      <c r="EBW351" s="107"/>
      <c r="EBX351" s="107"/>
      <c r="EBY351" s="107"/>
      <c r="EBZ351" s="107"/>
      <c r="ECA351" s="107"/>
      <c r="ECB351" s="107"/>
      <c r="ECC351" s="107"/>
      <c r="ECD351" s="107"/>
      <c r="ECE351" s="107"/>
      <c r="ECF351" s="107"/>
      <c r="ECG351" s="107"/>
      <c r="ECH351" s="107"/>
      <c r="ECI351" s="107"/>
      <c r="ECJ351" s="107"/>
      <c r="ECK351" s="107"/>
      <c r="ECL351" s="107"/>
      <c r="ECM351" s="107"/>
      <c r="ECN351" s="107"/>
      <c r="ECO351" s="107"/>
      <c r="ECP351" s="107"/>
      <c r="ECQ351" s="107"/>
      <c r="ECR351" s="107"/>
      <c r="ECS351" s="107"/>
      <c r="ECT351" s="107"/>
      <c r="ECU351" s="107"/>
      <c r="ECV351" s="107"/>
      <c r="ECW351" s="107"/>
      <c r="ECX351" s="107"/>
      <c r="ECY351" s="107"/>
      <c r="ECZ351" s="107"/>
      <c r="EDA351" s="107"/>
      <c r="EDB351" s="107"/>
      <c r="EDC351" s="107"/>
      <c r="EDD351" s="107"/>
      <c r="EDE351" s="107"/>
      <c r="EDF351" s="107"/>
      <c r="EDG351" s="107"/>
      <c r="EDH351" s="107"/>
      <c r="EDI351" s="107"/>
      <c r="EDJ351" s="107"/>
      <c r="EDK351" s="107"/>
      <c r="EDL351" s="107"/>
      <c r="EDM351" s="107"/>
      <c r="EDN351" s="107"/>
      <c r="EDO351" s="107"/>
      <c r="EDP351" s="107"/>
      <c r="EDQ351" s="107"/>
      <c r="EDR351" s="107"/>
      <c r="EDS351" s="107"/>
      <c r="EDT351" s="107"/>
      <c r="EDU351" s="107"/>
      <c r="EDV351" s="107"/>
      <c r="EDW351" s="107"/>
      <c r="EDX351" s="107"/>
      <c r="EDY351" s="107"/>
      <c r="EDZ351" s="107"/>
      <c r="EEA351" s="107"/>
      <c r="EEB351" s="107"/>
      <c r="EEC351" s="107"/>
      <c r="EED351" s="107"/>
      <c r="EEE351" s="107"/>
      <c r="EEF351" s="107"/>
      <c r="EEG351" s="107"/>
      <c r="EEH351" s="107"/>
      <c r="EEI351" s="107"/>
      <c r="EEJ351" s="107"/>
      <c r="EEK351" s="107"/>
      <c r="EEL351" s="107"/>
      <c r="EEM351" s="107"/>
      <c r="EEN351" s="107"/>
      <c r="EEO351" s="107"/>
      <c r="EEP351" s="107"/>
      <c r="EEQ351" s="107"/>
      <c r="EER351" s="107"/>
      <c r="EES351" s="107"/>
      <c r="EET351" s="107"/>
      <c r="EEU351" s="107"/>
      <c r="EEV351" s="107"/>
      <c r="EEW351" s="107"/>
      <c r="EEX351" s="107"/>
      <c r="EEY351" s="107"/>
      <c r="EEZ351" s="107"/>
      <c r="EFA351" s="107"/>
      <c r="EFB351" s="107"/>
      <c r="EFC351" s="107"/>
      <c r="EFD351" s="107"/>
      <c r="EFE351" s="107"/>
      <c r="EFF351" s="107"/>
      <c r="EFG351" s="107"/>
      <c r="EFH351" s="107"/>
      <c r="EFI351" s="107"/>
      <c r="EFJ351" s="107"/>
      <c r="EFK351" s="107"/>
      <c r="EFL351" s="107"/>
      <c r="EFM351" s="107"/>
      <c r="EFN351" s="107"/>
      <c r="EFO351" s="107"/>
      <c r="EFP351" s="107"/>
      <c r="EFQ351" s="107"/>
      <c r="EFR351" s="107"/>
      <c r="EFS351" s="107"/>
      <c r="EFT351" s="107"/>
      <c r="EFU351" s="107"/>
      <c r="EFV351" s="107"/>
      <c r="EFW351" s="107"/>
      <c r="EFX351" s="107"/>
      <c r="EFY351" s="107"/>
      <c r="EFZ351" s="107"/>
      <c r="EGA351" s="107"/>
      <c r="EGB351" s="107"/>
      <c r="EGC351" s="107"/>
      <c r="EGD351" s="107"/>
      <c r="EGE351" s="107"/>
      <c r="EGF351" s="107"/>
      <c r="EGG351" s="107"/>
      <c r="EGH351" s="107"/>
      <c r="EGI351" s="107"/>
      <c r="EGJ351" s="107"/>
      <c r="EGK351" s="107"/>
      <c r="EGL351" s="107"/>
      <c r="EGM351" s="107"/>
      <c r="EGN351" s="107"/>
      <c r="EGO351" s="107"/>
      <c r="EGP351" s="107"/>
      <c r="EGQ351" s="107"/>
      <c r="EGR351" s="107"/>
      <c r="EGS351" s="107"/>
      <c r="EGT351" s="107"/>
      <c r="EGU351" s="107"/>
      <c r="EGV351" s="107"/>
      <c r="EGW351" s="107"/>
      <c r="EGX351" s="107"/>
      <c r="EGY351" s="107"/>
      <c r="EGZ351" s="107"/>
      <c r="EHA351" s="107"/>
      <c r="EHB351" s="107"/>
      <c r="EHC351" s="107"/>
      <c r="EHD351" s="107"/>
      <c r="EHE351" s="107"/>
      <c r="EHF351" s="107"/>
      <c r="EHG351" s="107"/>
      <c r="EHH351" s="107"/>
      <c r="EHI351" s="107"/>
      <c r="EHJ351" s="107"/>
      <c r="EHK351" s="107"/>
      <c r="EHL351" s="107"/>
      <c r="EHM351" s="107"/>
      <c r="EHN351" s="107"/>
      <c r="EHO351" s="107"/>
      <c r="EHP351" s="107"/>
      <c r="EHQ351" s="107"/>
      <c r="EHR351" s="107"/>
      <c r="EHS351" s="107"/>
      <c r="EHT351" s="107"/>
      <c r="EHU351" s="107"/>
      <c r="EHV351" s="107"/>
      <c r="EHW351" s="107"/>
      <c r="EHX351" s="107"/>
      <c r="EHY351" s="107"/>
      <c r="EHZ351" s="107"/>
      <c r="EIA351" s="107"/>
      <c r="EIB351" s="107"/>
      <c r="EIC351" s="107"/>
      <c r="EID351" s="107"/>
      <c r="EIE351" s="107"/>
      <c r="EIF351" s="107"/>
      <c r="EIG351" s="107"/>
      <c r="EIH351" s="107"/>
      <c r="EII351" s="107"/>
      <c r="EIJ351" s="107"/>
      <c r="EIK351" s="107"/>
      <c r="EIL351" s="107"/>
      <c r="EIM351" s="107"/>
      <c r="EIN351" s="107"/>
      <c r="EIO351" s="107"/>
      <c r="EIP351" s="107"/>
      <c r="EIQ351" s="107"/>
      <c r="EIR351" s="107"/>
      <c r="EIS351" s="107"/>
      <c r="EIT351" s="107"/>
      <c r="EIU351" s="107"/>
      <c r="EIV351" s="107"/>
      <c r="EIW351" s="107"/>
      <c r="EIX351" s="107"/>
      <c r="EIY351" s="107"/>
      <c r="EIZ351" s="107"/>
      <c r="EJA351" s="107"/>
      <c r="EJB351" s="107"/>
      <c r="EJC351" s="107"/>
      <c r="EJD351" s="107"/>
      <c r="EJE351" s="107"/>
      <c r="EJF351" s="107"/>
      <c r="EJG351" s="107"/>
      <c r="EJH351" s="107"/>
      <c r="EJI351" s="107"/>
      <c r="EJJ351" s="107"/>
      <c r="EJK351" s="107"/>
      <c r="EJL351" s="107"/>
      <c r="EJM351" s="107"/>
      <c r="EJN351" s="107"/>
      <c r="EJO351" s="107"/>
      <c r="EJP351" s="107"/>
      <c r="EJQ351" s="107"/>
      <c r="EJR351" s="107"/>
      <c r="EJS351" s="107"/>
      <c r="EJT351" s="107"/>
      <c r="EJU351" s="107"/>
      <c r="EJV351" s="107"/>
      <c r="EJW351" s="107"/>
      <c r="EJX351" s="107"/>
      <c r="EJY351" s="107"/>
      <c r="EJZ351" s="107"/>
      <c r="EKA351" s="107"/>
      <c r="EKB351" s="107"/>
      <c r="EKC351" s="107"/>
      <c r="EKD351" s="107"/>
      <c r="EKE351" s="107"/>
      <c r="EKF351" s="107"/>
      <c r="EKG351" s="107"/>
      <c r="EKH351" s="107"/>
      <c r="EKI351" s="107"/>
      <c r="EKJ351" s="107"/>
      <c r="EKK351" s="107"/>
      <c r="EKL351" s="107"/>
      <c r="EKM351" s="107"/>
      <c r="EKN351" s="107"/>
      <c r="EKO351" s="107"/>
      <c r="EKP351" s="107"/>
      <c r="EKQ351" s="107"/>
      <c r="EKR351" s="107"/>
      <c r="EKS351" s="107"/>
      <c r="EKT351" s="107"/>
      <c r="EKU351" s="107"/>
      <c r="EKV351" s="107"/>
      <c r="EKW351" s="107"/>
      <c r="EKX351" s="107"/>
      <c r="EKY351" s="107"/>
      <c r="EKZ351" s="107"/>
      <c r="ELA351" s="107"/>
      <c r="ELB351" s="107"/>
      <c r="ELC351" s="107"/>
      <c r="ELD351" s="107"/>
      <c r="ELE351" s="107"/>
      <c r="ELF351" s="107"/>
      <c r="ELG351" s="107"/>
      <c r="ELH351" s="107"/>
      <c r="ELI351" s="107"/>
      <c r="ELJ351" s="107"/>
      <c r="ELK351" s="107"/>
      <c r="ELL351" s="107"/>
      <c r="ELM351" s="107"/>
      <c r="ELN351" s="107"/>
      <c r="ELO351" s="107"/>
      <c r="ELP351" s="107"/>
      <c r="ELQ351" s="107"/>
      <c r="ELR351" s="107"/>
      <c r="ELS351" s="107"/>
      <c r="ELT351" s="107"/>
      <c r="ELU351" s="107"/>
      <c r="ELV351" s="107"/>
      <c r="ELW351" s="107"/>
      <c r="ELX351" s="107"/>
      <c r="ELY351" s="107"/>
      <c r="ELZ351" s="107"/>
      <c r="EMA351" s="107"/>
      <c r="EMB351" s="107"/>
      <c r="EMC351" s="107"/>
      <c r="EMD351" s="107"/>
      <c r="EME351" s="107"/>
      <c r="EMF351" s="107"/>
      <c r="EMG351" s="107"/>
      <c r="EMH351" s="107"/>
      <c r="EMI351" s="107"/>
      <c r="EMJ351" s="107"/>
      <c r="EMK351" s="107"/>
      <c r="EML351" s="107"/>
      <c r="EMM351" s="107"/>
      <c r="EMN351" s="107"/>
      <c r="EMO351" s="107"/>
      <c r="EMP351" s="107"/>
      <c r="EMQ351" s="107"/>
      <c r="EMR351" s="107"/>
      <c r="EMS351" s="107"/>
      <c r="EMT351" s="107"/>
      <c r="EMU351" s="107"/>
      <c r="EMV351" s="107"/>
      <c r="EMW351" s="107"/>
      <c r="EMX351" s="107"/>
      <c r="EMY351" s="107"/>
      <c r="EMZ351" s="107"/>
      <c r="ENA351" s="107"/>
      <c r="ENB351" s="107"/>
      <c r="ENC351" s="107"/>
      <c r="END351" s="107"/>
      <c r="ENE351" s="107"/>
      <c r="ENF351" s="107"/>
      <c r="ENG351" s="107"/>
      <c r="ENH351" s="107"/>
      <c r="ENI351" s="107"/>
      <c r="ENJ351" s="107"/>
      <c r="ENK351" s="107"/>
      <c r="ENL351" s="107"/>
      <c r="ENM351" s="107"/>
      <c r="ENN351" s="107"/>
      <c r="ENO351" s="107"/>
      <c r="ENP351" s="107"/>
      <c r="ENQ351" s="107"/>
      <c r="ENR351" s="107"/>
      <c r="ENS351" s="107"/>
      <c r="ENT351" s="107"/>
      <c r="ENU351" s="107"/>
      <c r="ENV351" s="107"/>
      <c r="ENW351" s="107"/>
      <c r="ENX351" s="107"/>
      <c r="ENY351" s="107"/>
      <c r="ENZ351" s="107"/>
      <c r="EOA351" s="107"/>
      <c r="EOB351" s="107"/>
      <c r="EOC351" s="107"/>
      <c r="EOD351" s="107"/>
      <c r="EOE351" s="107"/>
      <c r="EOF351" s="107"/>
      <c r="EOG351" s="107"/>
      <c r="EOH351" s="107"/>
      <c r="EOI351" s="107"/>
      <c r="EOJ351" s="107"/>
      <c r="EOK351" s="107"/>
      <c r="EOL351" s="107"/>
      <c r="EOM351" s="107"/>
      <c r="EON351" s="107"/>
      <c r="EOO351" s="107"/>
      <c r="EOP351" s="107"/>
      <c r="EOQ351" s="107"/>
      <c r="EOR351" s="107"/>
      <c r="EOS351" s="107"/>
      <c r="EOT351" s="107"/>
      <c r="EOU351" s="107"/>
      <c r="EOV351" s="107"/>
      <c r="EOW351" s="107"/>
      <c r="EOX351" s="107"/>
      <c r="EOY351" s="107"/>
      <c r="EOZ351" s="107"/>
      <c r="EPA351" s="107"/>
      <c r="EPB351" s="107"/>
      <c r="EPC351" s="107"/>
      <c r="EPD351" s="107"/>
      <c r="EPE351" s="107"/>
      <c r="EPF351" s="107"/>
      <c r="EPG351" s="107"/>
      <c r="EPH351" s="107"/>
      <c r="EPI351" s="107"/>
      <c r="EPJ351" s="107"/>
      <c r="EPK351" s="107"/>
      <c r="EPL351" s="107"/>
      <c r="EPM351" s="107"/>
      <c r="EPN351" s="107"/>
      <c r="EPO351" s="107"/>
      <c r="EPP351" s="107"/>
      <c r="EPQ351" s="107"/>
      <c r="EPR351" s="107"/>
      <c r="EPS351" s="107"/>
      <c r="EPT351" s="107"/>
      <c r="EPU351" s="107"/>
      <c r="EPV351" s="107"/>
      <c r="EPW351" s="107"/>
      <c r="EPX351" s="107"/>
      <c r="EPY351" s="107"/>
      <c r="EPZ351" s="107"/>
      <c r="EQA351" s="107"/>
      <c r="EQB351" s="107"/>
      <c r="EQC351" s="107"/>
      <c r="EQD351" s="107"/>
      <c r="EQE351" s="107"/>
      <c r="EQF351" s="107"/>
      <c r="EQG351" s="107"/>
      <c r="EQH351" s="107"/>
      <c r="EQI351" s="107"/>
      <c r="EQJ351" s="107"/>
      <c r="EQK351" s="107"/>
      <c r="EQL351" s="107"/>
      <c r="EQM351" s="107"/>
      <c r="EQN351" s="107"/>
      <c r="EQO351" s="107"/>
      <c r="EQP351" s="107"/>
      <c r="EQQ351" s="107"/>
      <c r="EQR351" s="107"/>
      <c r="EQS351" s="107"/>
      <c r="EQT351" s="107"/>
      <c r="EQU351" s="107"/>
      <c r="EQV351" s="107"/>
      <c r="EQW351" s="107"/>
      <c r="EQX351" s="107"/>
      <c r="EQY351" s="107"/>
      <c r="EQZ351" s="107"/>
      <c r="ERA351" s="107"/>
      <c r="ERB351" s="107"/>
      <c r="ERC351" s="107"/>
      <c r="ERD351" s="107"/>
      <c r="ERE351" s="107"/>
      <c r="ERF351" s="107"/>
      <c r="ERG351" s="107"/>
      <c r="ERH351" s="107"/>
      <c r="ERI351" s="107"/>
      <c r="ERJ351" s="107"/>
      <c r="ERK351" s="107"/>
      <c r="ERL351" s="107"/>
      <c r="ERM351" s="107"/>
      <c r="ERN351" s="107"/>
      <c r="ERO351" s="107"/>
      <c r="ERP351" s="107"/>
      <c r="ERQ351" s="107"/>
      <c r="ERR351" s="107"/>
      <c r="ERS351" s="107"/>
      <c r="ERT351" s="107"/>
      <c r="ERU351" s="107"/>
      <c r="ERV351" s="107"/>
      <c r="ERW351" s="107"/>
      <c r="ERX351" s="107"/>
      <c r="ERY351" s="107"/>
      <c r="ERZ351" s="107"/>
      <c r="ESA351" s="107"/>
      <c r="ESB351" s="107"/>
      <c r="ESC351" s="107"/>
      <c r="ESD351" s="107"/>
      <c r="ESE351" s="107"/>
      <c r="ESF351" s="107"/>
      <c r="ESG351" s="107"/>
      <c r="ESH351" s="107"/>
      <c r="ESI351" s="107"/>
      <c r="ESJ351" s="107"/>
      <c r="ESK351" s="107"/>
      <c r="ESL351" s="107"/>
      <c r="ESM351" s="107"/>
      <c r="ESN351" s="107"/>
      <c r="ESO351" s="107"/>
      <c r="ESP351" s="107"/>
      <c r="ESQ351" s="107"/>
      <c r="ESR351" s="107"/>
      <c r="ESS351" s="107"/>
      <c r="EST351" s="107"/>
      <c r="ESU351" s="107"/>
      <c r="ESV351" s="107"/>
      <c r="ESW351" s="107"/>
      <c r="ESX351" s="107"/>
      <c r="ESY351" s="107"/>
      <c r="ESZ351" s="107"/>
      <c r="ETA351" s="107"/>
      <c r="ETB351" s="107"/>
      <c r="ETC351" s="107"/>
      <c r="ETD351" s="107"/>
      <c r="ETE351" s="107"/>
      <c r="ETF351" s="107"/>
      <c r="ETG351" s="107"/>
      <c r="ETH351" s="107"/>
      <c r="ETI351" s="107"/>
      <c r="ETJ351" s="107"/>
      <c r="ETK351" s="107"/>
      <c r="ETL351" s="107"/>
      <c r="ETM351" s="107"/>
      <c r="ETN351" s="107"/>
      <c r="ETO351" s="107"/>
      <c r="ETP351" s="107"/>
      <c r="ETQ351" s="107"/>
      <c r="ETR351" s="107"/>
      <c r="ETS351" s="107"/>
      <c r="ETT351" s="107"/>
      <c r="ETU351" s="107"/>
      <c r="ETV351" s="107"/>
      <c r="ETW351" s="107"/>
      <c r="ETX351" s="107"/>
      <c r="ETY351" s="107"/>
      <c r="ETZ351" s="107"/>
      <c r="EUA351" s="107"/>
      <c r="EUB351" s="107"/>
      <c r="EUC351" s="107"/>
      <c r="EUD351" s="107"/>
      <c r="EUE351" s="107"/>
      <c r="EUF351" s="107"/>
      <c r="EUG351" s="107"/>
      <c r="EUH351" s="107"/>
      <c r="EUI351" s="107"/>
      <c r="EUJ351" s="107"/>
      <c r="EUK351" s="107"/>
      <c r="EUL351" s="107"/>
      <c r="EUM351" s="107"/>
      <c r="EUN351" s="107"/>
      <c r="EUO351" s="107"/>
      <c r="EUP351" s="107"/>
      <c r="EUQ351" s="107"/>
      <c r="EUR351" s="107"/>
      <c r="EUS351" s="107"/>
      <c r="EUT351" s="107"/>
      <c r="EUU351" s="107"/>
      <c r="EUV351" s="107"/>
      <c r="EUW351" s="107"/>
      <c r="EUX351" s="107"/>
      <c r="EUY351" s="107"/>
      <c r="EUZ351" s="107"/>
      <c r="EVA351" s="107"/>
      <c r="EVB351" s="107"/>
      <c r="EVC351" s="107"/>
      <c r="EVD351" s="107"/>
      <c r="EVE351" s="107"/>
      <c r="EVF351" s="107"/>
      <c r="EVG351" s="107"/>
      <c r="EVH351" s="107"/>
      <c r="EVI351" s="107"/>
      <c r="EVJ351" s="107"/>
      <c r="EVK351" s="107"/>
      <c r="EVL351" s="107"/>
      <c r="EVM351" s="107"/>
      <c r="EVN351" s="107"/>
      <c r="EVO351" s="107"/>
      <c r="EVP351" s="107"/>
      <c r="EVQ351" s="107"/>
      <c r="EVR351" s="107"/>
      <c r="EVS351" s="107"/>
      <c r="EVT351" s="107"/>
      <c r="EVU351" s="107"/>
      <c r="EVV351" s="107"/>
      <c r="EVW351" s="107"/>
      <c r="EVX351" s="107"/>
      <c r="EVY351" s="107"/>
      <c r="EVZ351" s="107"/>
      <c r="EWA351" s="107"/>
      <c r="EWB351" s="107"/>
      <c r="EWC351" s="107"/>
      <c r="EWD351" s="107"/>
      <c r="EWE351" s="107"/>
      <c r="EWF351" s="107"/>
      <c r="EWG351" s="107"/>
      <c r="EWH351" s="107"/>
      <c r="EWI351" s="107"/>
      <c r="EWJ351" s="107"/>
      <c r="EWK351" s="107"/>
      <c r="EWL351" s="107"/>
      <c r="EWM351" s="107"/>
      <c r="EWN351" s="107"/>
      <c r="EWO351" s="107"/>
      <c r="EWP351" s="107"/>
      <c r="EWQ351" s="107"/>
      <c r="EWR351" s="107"/>
      <c r="EWS351" s="107"/>
      <c r="EWT351" s="107"/>
      <c r="EWU351" s="107"/>
      <c r="EWV351" s="107"/>
      <c r="EWW351" s="107"/>
      <c r="EWX351" s="107"/>
      <c r="EWY351" s="107"/>
      <c r="EWZ351" s="107"/>
      <c r="EXA351" s="107"/>
      <c r="EXB351" s="107"/>
      <c r="EXC351" s="107"/>
      <c r="EXD351" s="107"/>
      <c r="EXE351" s="107"/>
      <c r="EXF351" s="107"/>
      <c r="EXG351" s="107"/>
      <c r="EXH351" s="107"/>
      <c r="EXI351" s="107"/>
      <c r="EXJ351" s="107"/>
      <c r="EXK351" s="107"/>
      <c r="EXL351" s="107"/>
      <c r="EXM351" s="107"/>
      <c r="EXN351" s="107"/>
      <c r="EXO351" s="107"/>
      <c r="EXP351" s="107"/>
      <c r="EXQ351" s="107"/>
      <c r="EXR351" s="107"/>
      <c r="EXS351" s="107"/>
      <c r="EXT351" s="107"/>
      <c r="EXU351" s="107"/>
      <c r="EXV351" s="107"/>
      <c r="EXW351" s="107"/>
      <c r="EXX351" s="107"/>
      <c r="EXY351" s="107"/>
      <c r="EXZ351" s="107"/>
      <c r="EYA351" s="107"/>
      <c r="EYB351" s="107"/>
      <c r="EYC351" s="107"/>
      <c r="EYD351" s="107"/>
      <c r="EYE351" s="107"/>
      <c r="EYF351" s="107"/>
      <c r="EYG351" s="107"/>
      <c r="EYH351" s="107"/>
      <c r="EYI351" s="107"/>
      <c r="EYJ351" s="107"/>
      <c r="EYK351" s="107"/>
      <c r="EYL351" s="107"/>
      <c r="EYM351" s="107"/>
      <c r="EYN351" s="107"/>
      <c r="EYO351" s="107"/>
      <c r="EYP351" s="107"/>
      <c r="EYQ351" s="107"/>
      <c r="EYR351" s="107"/>
      <c r="EYS351" s="107"/>
      <c r="EYT351" s="107"/>
      <c r="EYU351" s="107"/>
      <c r="EYV351" s="107"/>
      <c r="EYW351" s="107"/>
      <c r="EYX351" s="107"/>
      <c r="EYY351" s="107"/>
      <c r="EYZ351" s="107"/>
      <c r="EZA351" s="107"/>
      <c r="EZB351" s="107"/>
      <c r="EZC351" s="107"/>
      <c r="EZD351" s="107"/>
      <c r="EZE351" s="107"/>
      <c r="EZF351" s="107"/>
      <c r="EZG351" s="107"/>
      <c r="EZH351" s="107"/>
      <c r="EZI351" s="107"/>
      <c r="EZJ351" s="107"/>
      <c r="EZK351" s="107"/>
      <c r="EZL351" s="107"/>
      <c r="EZM351" s="107"/>
      <c r="EZN351" s="107"/>
      <c r="EZO351" s="107"/>
      <c r="EZP351" s="107"/>
      <c r="EZQ351" s="107"/>
      <c r="EZR351" s="107"/>
      <c r="EZS351" s="107"/>
      <c r="EZT351" s="107"/>
      <c r="EZU351" s="107"/>
      <c r="EZV351" s="107"/>
      <c r="EZW351" s="107"/>
      <c r="EZX351" s="107"/>
      <c r="EZY351" s="107"/>
      <c r="EZZ351" s="107"/>
      <c r="FAA351" s="107"/>
      <c r="FAB351" s="107"/>
      <c r="FAC351" s="107"/>
      <c r="FAD351" s="107"/>
      <c r="FAE351" s="107"/>
      <c r="FAF351" s="107"/>
      <c r="FAG351" s="107"/>
      <c r="FAH351" s="107"/>
      <c r="FAI351" s="107"/>
      <c r="FAJ351" s="107"/>
      <c r="FAK351" s="107"/>
      <c r="FAL351" s="107"/>
      <c r="FAM351" s="107"/>
      <c r="FAN351" s="107"/>
      <c r="FAO351" s="107"/>
      <c r="FAP351" s="107"/>
      <c r="FAQ351" s="107"/>
      <c r="FAR351" s="107"/>
      <c r="FAS351" s="107"/>
      <c r="FAT351" s="107"/>
      <c r="FAU351" s="107"/>
      <c r="FAV351" s="107"/>
      <c r="FAW351" s="107"/>
      <c r="FAX351" s="107"/>
      <c r="FAY351" s="107"/>
      <c r="FAZ351" s="107"/>
      <c r="FBA351" s="107"/>
      <c r="FBB351" s="107"/>
      <c r="FBC351" s="107"/>
      <c r="FBD351" s="107"/>
      <c r="FBE351" s="107"/>
      <c r="FBF351" s="107"/>
      <c r="FBG351" s="107"/>
      <c r="FBH351" s="107"/>
      <c r="FBI351" s="107"/>
      <c r="FBJ351" s="107"/>
      <c r="FBK351" s="107"/>
      <c r="FBL351" s="107"/>
      <c r="FBM351" s="107"/>
      <c r="FBN351" s="107"/>
      <c r="FBO351" s="107"/>
      <c r="FBP351" s="107"/>
      <c r="FBQ351" s="107"/>
      <c r="FBR351" s="107"/>
      <c r="FBS351" s="107"/>
      <c r="FBT351" s="107"/>
      <c r="FBU351" s="107"/>
      <c r="FBV351" s="107"/>
      <c r="FBW351" s="107"/>
      <c r="FBX351" s="107"/>
      <c r="FBY351" s="107"/>
      <c r="FBZ351" s="107"/>
      <c r="FCA351" s="107"/>
      <c r="FCB351" s="107"/>
      <c r="FCC351" s="107"/>
      <c r="FCD351" s="107"/>
      <c r="FCE351" s="107"/>
      <c r="FCF351" s="107"/>
      <c r="FCG351" s="107"/>
      <c r="FCH351" s="107"/>
      <c r="FCI351" s="107"/>
      <c r="FCJ351" s="107"/>
      <c r="FCK351" s="107"/>
      <c r="FCL351" s="107"/>
      <c r="FCM351" s="107"/>
      <c r="FCN351" s="107"/>
      <c r="FCO351" s="107"/>
      <c r="FCP351" s="107"/>
      <c r="FCQ351" s="107"/>
      <c r="FCR351" s="107"/>
      <c r="FCS351" s="107"/>
      <c r="FCT351" s="107"/>
      <c r="FCU351" s="107"/>
      <c r="FCV351" s="107"/>
      <c r="FCW351" s="107"/>
      <c r="FCX351" s="107"/>
      <c r="FCY351" s="107"/>
      <c r="FCZ351" s="107"/>
      <c r="FDA351" s="107"/>
      <c r="FDB351" s="107"/>
      <c r="FDC351" s="107"/>
      <c r="FDD351" s="107"/>
      <c r="FDE351" s="107"/>
      <c r="FDF351" s="107"/>
      <c r="FDG351" s="107"/>
      <c r="FDH351" s="107"/>
      <c r="FDI351" s="107"/>
      <c r="FDJ351" s="107"/>
      <c r="FDK351" s="107"/>
      <c r="FDL351" s="107"/>
      <c r="FDM351" s="107"/>
      <c r="FDN351" s="107"/>
      <c r="FDO351" s="107"/>
      <c r="FDP351" s="107"/>
      <c r="FDQ351" s="107"/>
      <c r="FDR351" s="107"/>
      <c r="FDS351" s="107"/>
      <c r="FDT351" s="107"/>
      <c r="FDU351" s="107"/>
      <c r="FDV351" s="107"/>
      <c r="FDW351" s="107"/>
      <c r="FDX351" s="107"/>
      <c r="FDY351" s="107"/>
      <c r="FDZ351" s="107"/>
      <c r="FEA351" s="107"/>
      <c r="FEB351" s="107"/>
      <c r="FEC351" s="107"/>
      <c r="FED351" s="107"/>
      <c r="FEE351" s="107"/>
      <c r="FEF351" s="107"/>
      <c r="FEG351" s="107"/>
      <c r="FEH351" s="107"/>
      <c r="FEI351" s="107"/>
      <c r="FEJ351" s="107"/>
      <c r="FEK351" s="107"/>
      <c r="FEL351" s="107"/>
      <c r="FEM351" s="107"/>
      <c r="FEN351" s="107"/>
      <c r="FEO351" s="107"/>
      <c r="FEP351" s="107"/>
      <c r="FEQ351" s="107"/>
      <c r="FER351" s="107"/>
      <c r="FES351" s="107"/>
      <c r="FET351" s="107"/>
      <c r="FEU351" s="107"/>
      <c r="FEV351" s="107"/>
      <c r="FEW351" s="107"/>
      <c r="FEX351" s="107"/>
      <c r="FEY351" s="107"/>
      <c r="FEZ351" s="107"/>
      <c r="FFA351" s="107"/>
      <c r="FFB351" s="107"/>
      <c r="FFC351" s="107"/>
      <c r="FFD351" s="107"/>
      <c r="FFE351" s="107"/>
      <c r="FFF351" s="107"/>
      <c r="FFG351" s="107"/>
      <c r="FFH351" s="107"/>
      <c r="FFI351" s="107"/>
      <c r="FFJ351" s="107"/>
      <c r="FFK351" s="107"/>
      <c r="FFL351" s="107"/>
      <c r="FFM351" s="107"/>
      <c r="FFN351" s="107"/>
      <c r="FFO351" s="107"/>
      <c r="FFP351" s="107"/>
      <c r="FFQ351" s="107"/>
      <c r="FFR351" s="107"/>
      <c r="FFS351" s="107"/>
      <c r="FFT351" s="107"/>
      <c r="FFU351" s="107"/>
      <c r="FFV351" s="107"/>
      <c r="FFW351" s="107"/>
      <c r="FFX351" s="107"/>
      <c r="FFY351" s="107"/>
      <c r="FFZ351" s="107"/>
      <c r="FGA351" s="107"/>
      <c r="FGB351" s="107"/>
      <c r="FGC351" s="107"/>
      <c r="FGD351" s="107"/>
      <c r="FGE351" s="107"/>
      <c r="FGF351" s="107"/>
      <c r="FGG351" s="107"/>
      <c r="FGH351" s="107"/>
      <c r="FGI351" s="107"/>
      <c r="FGJ351" s="107"/>
      <c r="FGK351" s="107"/>
      <c r="FGL351" s="107"/>
      <c r="FGM351" s="107"/>
      <c r="FGN351" s="107"/>
      <c r="FGO351" s="107"/>
      <c r="FGP351" s="107"/>
      <c r="FGQ351" s="107"/>
      <c r="FGR351" s="107"/>
      <c r="FGS351" s="107"/>
      <c r="FGT351" s="107"/>
      <c r="FGU351" s="107"/>
      <c r="FGV351" s="107"/>
      <c r="FGW351" s="107"/>
      <c r="FGX351" s="107"/>
      <c r="FGY351" s="107"/>
      <c r="FGZ351" s="107"/>
      <c r="FHA351" s="107"/>
      <c r="FHB351" s="107"/>
      <c r="FHC351" s="107"/>
      <c r="FHD351" s="107"/>
      <c r="FHE351" s="107"/>
      <c r="FHF351" s="107"/>
      <c r="FHG351" s="107"/>
      <c r="FHH351" s="107"/>
      <c r="FHI351" s="107"/>
      <c r="FHJ351" s="107"/>
      <c r="FHK351" s="107"/>
      <c r="FHL351" s="107"/>
      <c r="FHM351" s="107"/>
      <c r="FHN351" s="107"/>
      <c r="FHO351" s="107"/>
      <c r="FHP351" s="107"/>
      <c r="FHQ351" s="107"/>
      <c r="FHR351" s="107"/>
      <c r="FHS351" s="107"/>
      <c r="FHT351" s="107"/>
      <c r="FHU351" s="107"/>
      <c r="FHV351" s="107"/>
      <c r="FHW351" s="107"/>
      <c r="FHX351" s="107"/>
      <c r="FHY351" s="107"/>
      <c r="FHZ351" s="107"/>
      <c r="FIA351" s="107"/>
      <c r="FIB351" s="107"/>
      <c r="FIC351" s="107"/>
      <c r="FID351" s="107"/>
      <c r="FIE351" s="107"/>
      <c r="FIF351" s="107"/>
      <c r="FIG351" s="107"/>
      <c r="FIH351" s="107"/>
      <c r="FII351" s="107"/>
      <c r="FIJ351" s="107"/>
      <c r="FIK351" s="107"/>
      <c r="FIL351" s="107"/>
      <c r="FIM351" s="107"/>
      <c r="FIN351" s="107"/>
      <c r="FIO351" s="107"/>
      <c r="FIP351" s="107"/>
      <c r="FIQ351" s="107"/>
      <c r="FIR351" s="107"/>
      <c r="FIS351" s="107"/>
      <c r="FIT351" s="107"/>
      <c r="FIU351" s="107"/>
      <c r="FIV351" s="107"/>
      <c r="FIW351" s="107"/>
      <c r="FIX351" s="107"/>
      <c r="FIY351" s="107"/>
      <c r="FIZ351" s="107"/>
      <c r="FJA351" s="107"/>
      <c r="FJB351" s="107"/>
      <c r="FJC351" s="107"/>
      <c r="FJD351" s="107"/>
      <c r="FJE351" s="107"/>
      <c r="FJF351" s="107"/>
      <c r="FJG351" s="107"/>
      <c r="FJH351" s="107"/>
      <c r="FJI351" s="107"/>
      <c r="FJJ351" s="107"/>
      <c r="FJK351" s="107"/>
      <c r="FJL351" s="107"/>
      <c r="FJM351" s="107"/>
      <c r="FJN351" s="107"/>
      <c r="FJO351" s="107"/>
      <c r="FJP351" s="107"/>
      <c r="FJQ351" s="107"/>
      <c r="FJR351" s="107"/>
      <c r="FJS351" s="107"/>
      <c r="FJT351" s="107"/>
      <c r="FJU351" s="107"/>
      <c r="FJV351" s="107"/>
      <c r="FJW351" s="107"/>
      <c r="FJX351" s="107"/>
      <c r="FJY351" s="107"/>
      <c r="FJZ351" s="107"/>
      <c r="FKA351" s="107"/>
      <c r="FKB351" s="107"/>
      <c r="FKC351" s="107"/>
      <c r="FKD351" s="107"/>
      <c r="FKE351" s="107"/>
      <c r="FKF351" s="107"/>
      <c r="FKG351" s="107"/>
      <c r="FKH351" s="107"/>
      <c r="FKI351" s="107"/>
      <c r="FKJ351" s="107"/>
      <c r="FKK351" s="107"/>
      <c r="FKL351" s="107"/>
      <c r="FKM351" s="107"/>
      <c r="FKN351" s="107"/>
      <c r="FKO351" s="107"/>
      <c r="FKP351" s="107"/>
      <c r="FKQ351" s="107"/>
      <c r="FKR351" s="107"/>
      <c r="FKS351" s="107"/>
      <c r="FKT351" s="107"/>
      <c r="FKU351" s="107"/>
      <c r="FKV351" s="107"/>
      <c r="FKW351" s="107"/>
      <c r="FKX351" s="107"/>
      <c r="FKY351" s="107"/>
      <c r="FKZ351" s="107"/>
      <c r="FLA351" s="107"/>
      <c r="FLB351" s="107"/>
      <c r="FLC351" s="107"/>
      <c r="FLD351" s="107"/>
      <c r="FLE351" s="107"/>
      <c r="FLF351" s="107"/>
      <c r="FLG351" s="107"/>
      <c r="FLH351" s="107"/>
      <c r="FLI351" s="107"/>
      <c r="FLJ351" s="107"/>
      <c r="FLK351" s="107"/>
      <c r="FLL351" s="107"/>
      <c r="FLM351" s="107"/>
      <c r="FLN351" s="107"/>
      <c r="FLO351" s="107"/>
      <c r="FLP351" s="107"/>
      <c r="FLQ351" s="107"/>
      <c r="FLR351" s="107"/>
      <c r="FLS351" s="107"/>
      <c r="FLT351" s="107"/>
      <c r="FLU351" s="107"/>
      <c r="FLV351" s="107"/>
      <c r="FLW351" s="107"/>
      <c r="FLX351" s="107"/>
      <c r="FLY351" s="107"/>
      <c r="FLZ351" s="107"/>
      <c r="FMA351" s="107"/>
      <c r="FMB351" s="107"/>
      <c r="FMC351" s="107"/>
      <c r="FMD351" s="107"/>
      <c r="FME351" s="107"/>
      <c r="FMF351" s="107"/>
      <c r="FMG351" s="107"/>
      <c r="FMH351" s="107"/>
      <c r="FMI351" s="107"/>
      <c r="FMJ351" s="107"/>
      <c r="FMK351" s="107"/>
      <c r="FML351" s="107"/>
      <c r="FMM351" s="107"/>
      <c r="FMN351" s="107"/>
      <c r="FMO351" s="107"/>
      <c r="FMP351" s="107"/>
      <c r="FMQ351" s="107"/>
      <c r="FMR351" s="107"/>
      <c r="FMS351" s="107"/>
      <c r="FMT351" s="107"/>
      <c r="FMU351" s="107"/>
      <c r="FMV351" s="107"/>
      <c r="FMW351" s="107"/>
      <c r="FMX351" s="107"/>
      <c r="FMY351" s="107"/>
      <c r="FMZ351" s="107"/>
      <c r="FNA351" s="107"/>
      <c r="FNB351" s="107"/>
      <c r="FNC351" s="107"/>
      <c r="FND351" s="107"/>
      <c r="FNE351" s="107"/>
      <c r="FNF351" s="107"/>
      <c r="FNG351" s="107"/>
      <c r="FNH351" s="107"/>
      <c r="FNI351" s="107"/>
      <c r="FNJ351" s="107"/>
      <c r="FNK351" s="107"/>
      <c r="FNL351" s="107"/>
      <c r="FNM351" s="107"/>
      <c r="FNN351" s="107"/>
      <c r="FNO351" s="107"/>
      <c r="FNP351" s="107"/>
      <c r="FNQ351" s="107"/>
      <c r="FNR351" s="107"/>
      <c r="FNS351" s="107"/>
      <c r="FNT351" s="107"/>
      <c r="FNU351" s="107"/>
      <c r="FNV351" s="107"/>
      <c r="FNW351" s="107"/>
      <c r="FNX351" s="107"/>
      <c r="FNY351" s="107"/>
      <c r="FNZ351" s="107"/>
      <c r="FOA351" s="107"/>
      <c r="FOB351" s="107"/>
      <c r="FOC351" s="107"/>
      <c r="FOD351" s="107"/>
      <c r="FOE351" s="107"/>
      <c r="FOF351" s="107"/>
      <c r="FOG351" s="107"/>
      <c r="FOH351" s="107"/>
      <c r="FOI351" s="107"/>
      <c r="FOJ351" s="107"/>
      <c r="FOK351" s="107"/>
      <c r="FOL351" s="107"/>
      <c r="FOM351" s="107"/>
      <c r="FON351" s="107"/>
      <c r="FOO351" s="107"/>
      <c r="FOP351" s="107"/>
      <c r="FOQ351" s="107"/>
      <c r="FOR351" s="107"/>
      <c r="FOS351" s="107"/>
      <c r="FOT351" s="107"/>
      <c r="FOU351" s="107"/>
      <c r="FOV351" s="107"/>
      <c r="FOW351" s="107"/>
      <c r="FOX351" s="107"/>
      <c r="FOY351" s="107"/>
      <c r="FOZ351" s="107"/>
      <c r="FPA351" s="107"/>
      <c r="FPB351" s="107"/>
      <c r="FPC351" s="107"/>
      <c r="FPD351" s="107"/>
      <c r="FPE351" s="107"/>
      <c r="FPF351" s="107"/>
      <c r="FPG351" s="107"/>
      <c r="FPH351" s="107"/>
      <c r="FPI351" s="107"/>
      <c r="FPJ351" s="107"/>
      <c r="FPK351" s="107"/>
      <c r="FPL351" s="107"/>
      <c r="FPM351" s="107"/>
      <c r="FPN351" s="107"/>
      <c r="FPO351" s="107"/>
      <c r="FPP351" s="107"/>
      <c r="FPQ351" s="107"/>
      <c r="FPR351" s="107"/>
      <c r="FPS351" s="107"/>
      <c r="FPT351" s="107"/>
      <c r="FPU351" s="107"/>
      <c r="FPV351" s="107"/>
      <c r="FPW351" s="107"/>
      <c r="FPX351" s="107"/>
      <c r="FPY351" s="107"/>
      <c r="FPZ351" s="107"/>
      <c r="FQA351" s="107"/>
      <c r="FQB351" s="107"/>
      <c r="FQC351" s="107"/>
      <c r="FQD351" s="107"/>
      <c r="FQE351" s="107"/>
      <c r="FQF351" s="107"/>
      <c r="FQG351" s="107"/>
      <c r="FQH351" s="107"/>
      <c r="FQI351" s="107"/>
      <c r="FQJ351" s="107"/>
      <c r="FQK351" s="107"/>
      <c r="FQL351" s="107"/>
      <c r="FQM351" s="107"/>
      <c r="FQN351" s="107"/>
      <c r="FQO351" s="107"/>
      <c r="FQP351" s="107"/>
      <c r="FQQ351" s="107"/>
      <c r="FQR351" s="107"/>
      <c r="FQS351" s="107"/>
      <c r="FQT351" s="107"/>
      <c r="FQU351" s="107"/>
      <c r="FQV351" s="107"/>
      <c r="FQW351" s="107"/>
      <c r="FQX351" s="107"/>
      <c r="FQY351" s="107"/>
      <c r="FQZ351" s="107"/>
      <c r="FRA351" s="107"/>
      <c r="FRB351" s="107"/>
      <c r="FRC351" s="107"/>
      <c r="FRD351" s="107"/>
      <c r="FRE351" s="107"/>
      <c r="FRF351" s="107"/>
      <c r="FRG351" s="107"/>
      <c r="FRH351" s="107"/>
      <c r="FRI351" s="107"/>
      <c r="FRJ351" s="107"/>
      <c r="FRK351" s="107"/>
      <c r="FRL351" s="107"/>
      <c r="FRM351" s="107"/>
      <c r="FRN351" s="107"/>
      <c r="FRO351" s="107"/>
      <c r="FRP351" s="107"/>
      <c r="FRQ351" s="107"/>
      <c r="FRR351" s="107"/>
      <c r="FRS351" s="107"/>
      <c r="FRT351" s="107"/>
      <c r="FRU351" s="107"/>
      <c r="FRV351" s="107"/>
      <c r="FRW351" s="107"/>
      <c r="FRX351" s="107"/>
      <c r="FRY351" s="107"/>
      <c r="FRZ351" s="107"/>
      <c r="FSA351" s="107"/>
      <c r="FSB351" s="107"/>
      <c r="FSC351" s="107"/>
      <c r="FSD351" s="107"/>
      <c r="FSE351" s="107"/>
      <c r="FSF351" s="107"/>
      <c r="FSG351" s="107"/>
      <c r="FSH351" s="107"/>
      <c r="FSI351" s="107"/>
      <c r="FSJ351" s="107"/>
      <c r="FSK351" s="107"/>
      <c r="FSL351" s="107"/>
      <c r="FSM351" s="107"/>
      <c r="FSN351" s="107"/>
      <c r="FSO351" s="107"/>
      <c r="FSP351" s="107"/>
      <c r="FSQ351" s="107"/>
      <c r="FSR351" s="107"/>
      <c r="FSS351" s="107"/>
      <c r="FST351" s="107"/>
      <c r="FSU351" s="107"/>
      <c r="FSV351" s="107"/>
      <c r="FSW351" s="107"/>
      <c r="FSX351" s="107"/>
      <c r="FSY351" s="107"/>
      <c r="FSZ351" s="107"/>
      <c r="FTA351" s="107"/>
      <c r="FTB351" s="107"/>
      <c r="FTC351" s="107"/>
      <c r="FTD351" s="107"/>
      <c r="FTE351" s="107"/>
      <c r="FTF351" s="107"/>
      <c r="FTG351" s="107"/>
      <c r="FTH351" s="107"/>
      <c r="FTI351" s="107"/>
      <c r="FTJ351" s="107"/>
      <c r="FTK351" s="107"/>
      <c r="FTL351" s="107"/>
      <c r="FTM351" s="107"/>
      <c r="FTN351" s="107"/>
      <c r="FTO351" s="107"/>
      <c r="FTP351" s="107"/>
      <c r="FTQ351" s="107"/>
      <c r="FTR351" s="107"/>
      <c r="FTS351" s="107"/>
      <c r="FTT351" s="107"/>
      <c r="FTU351" s="107"/>
      <c r="FTV351" s="107"/>
      <c r="FTW351" s="107"/>
      <c r="FTX351" s="107"/>
      <c r="FTY351" s="107"/>
      <c r="FTZ351" s="107"/>
      <c r="FUA351" s="107"/>
      <c r="FUB351" s="107"/>
      <c r="FUC351" s="107"/>
      <c r="FUD351" s="107"/>
      <c r="FUE351" s="107"/>
      <c r="FUF351" s="107"/>
      <c r="FUG351" s="107"/>
      <c r="FUH351" s="107"/>
      <c r="FUI351" s="107"/>
      <c r="FUJ351" s="107"/>
      <c r="FUK351" s="107"/>
      <c r="FUL351" s="107"/>
      <c r="FUM351" s="107"/>
      <c r="FUN351" s="107"/>
      <c r="FUO351" s="107"/>
      <c r="FUP351" s="107"/>
      <c r="FUQ351" s="107"/>
      <c r="FUR351" s="107"/>
      <c r="FUS351" s="107"/>
      <c r="FUT351" s="107"/>
      <c r="FUU351" s="107"/>
      <c r="FUV351" s="107"/>
      <c r="FUW351" s="107"/>
      <c r="FUX351" s="107"/>
      <c r="FUY351" s="107"/>
      <c r="FUZ351" s="107"/>
      <c r="FVA351" s="107"/>
      <c r="FVB351" s="107"/>
      <c r="FVC351" s="107"/>
      <c r="FVD351" s="107"/>
      <c r="FVE351" s="107"/>
      <c r="FVF351" s="107"/>
      <c r="FVG351" s="107"/>
      <c r="FVH351" s="107"/>
      <c r="FVI351" s="107"/>
      <c r="FVJ351" s="107"/>
      <c r="FVK351" s="107"/>
      <c r="FVL351" s="107"/>
      <c r="FVM351" s="107"/>
      <c r="FVN351" s="107"/>
      <c r="FVO351" s="107"/>
      <c r="FVP351" s="107"/>
      <c r="FVQ351" s="107"/>
      <c r="FVR351" s="107"/>
      <c r="FVS351" s="107"/>
      <c r="FVT351" s="107"/>
      <c r="FVU351" s="107"/>
      <c r="FVV351" s="107"/>
      <c r="FVW351" s="107"/>
      <c r="FVX351" s="107"/>
      <c r="FVY351" s="107"/>
      <c r="FVZ351" s="107"/>
      <c r="FWA351" s="107"/>
      <c r="FWB351" s="107"/>
      <c r="FWC351" s="107"/>
      <c r="FWD351" s="107"/>
      <c r="FWE351" s="107"/>
      <c r="FWF351" s="107"/>
      <c r="FWG351" s="107"/>
      <c r="FWH351" s="107"/>
      <c r="FWI351" s="107"/>
      <c r="FWJ351" s="107"/>
      <c r="FWK351" s="107"/>
      <c r="FWL351" s="107"/>
      <c r="FWM351" s="107"/>
      <c r="FWN351" s="107"/>
      <c r="FWO351" s="107"/>
      <c r="FWP351" s="107"/>
      <c r="FWQ351" s="107"/>
      <c r="FWR351" s="107"/>
      <c r="FWS351" s="107"/>
      <c r="FWT351" s="107"/>
      <c r="FWU351" s="107"/>
      <c r="FWV351" s="107"/>
      <c r="FWW351" s="107"/>
      <c r="FWX351" s="107"/>
      <c r="FWY351" s="107"/>
      <c r="FWZ351" s="107"/>
      <c r="FXA351" s="107"/>
      <c r="FXB351" s="107"/>
      <c r="FXC351" s="107"/>
      <c r="FXD351" s="107"/>
      <c r="FXE351" s="107"/>
      <c r="FXF351" s="107"/>
      <c r="FXG351" s="107"/>
      <c r="FXH351" s="107"/>
      <c r="FXI351" s="107"/>
      <c r="FXJ351" s="107"/>
      <c r="FXK351" s="107"/>
      <c r="FXL351" s="107"/>
      <c r="FXM351" s="107"/>
      <c r="FXN351" s="107"/>
      <c r="FXO351" s="107"/>
      <c r="FXP351" s="107"/>
      <c r="FXQ351" s="107"/>
      <c r="FXR351" s="107"/>
      <c r="FXS351" s="107"/>
      <c r="FXT351" s="107"/>
      <c r="FXU351" s="107"/>
      <c r="FXV351" s="107"/>
      <c r="FXW351" s="107"/>
      <c r="FXX351" s="107"/>
      <c r="FXY351" s="107"/>
      <c r="FXZ351" s="107"/>
      <c r="FYA351" s="107"/>
      <c r="FYB351" s="107"/>
      <c r="FYC351" s="107"/>
      <c r="FYD351" s="107"/>
      <c r="FYE351" s="107"/>
      <c r="FYF351" s="107"/>
      <c r="FYG351" s="107"/>
      <c r="FYH351" s="107"/>
      <c r="FYI351" s="107"/>
      <c r="FYJ351" s="107"/>
      <c r="FYK351" s="107"/>
      <c r="FYL351" s="107"/>
      <c r="FYM351" s="107"/>
      <c r="FYN351" s="107"/>
      <c r="FYO351" s="107"/>
      <c r="FYP351" s="107"/>
      <c r="FYQ351" s="107"/>
      <c r="FYR351" s="107"/>
      <c r="FYS351" s="107"/>
      <c r="FYT351" s="107"/>
      <c r="FYU351" s="107"/>
      <c r="FYV351" s="107"/>
      <c r="FYW351" s="107"/>
      <c r="FYX351" s="107"/>
      <c r="FYY351" s="107"/>
      <c r="FYZ351" s="107"/>
      <c r="FZA351" s="107"/>
      <c r="FZB351" s="107"/>
      <c r="FZC351" s="107"/>
      <c r="FZD351" s="107"/>
      <c r="FZE351" s="107"/>
      <c r="FZF351" s="107"/>
      <c r="FZG351" s="107"/>
      <c r="FZH351" s="107"/>
      <c r="FZI351" s="107"/>
      <c r="FZJ351" s="107"/>
      <c r="FZK351" s="107"/>
      <c r="FZL351" s="107"/>
      <c r="FZM351" s="107"/>
      <c r="FZN351" s="107"/>
      <c r="FZO351" s="107"/>
      <c r="FZP351" s="107"/>
      <c r="FZQ351" s="107"/>
      <c r="FZR351" s="107"/>
      <c r="FZS351" s="107"/>
      <c r="FZT351" s="107"/>
      <c r="FZU351" s="107"/>
      <c r="FZV351" s="107"/>
      <c r="FZW351" s="107"/>
      <c r="FZX351" s="107"/>
      <c r="FZY351" s="107"/>
      <c r="FZZ351" s="107"/>
      <c r="GAA351" s="107"/>
      <c r="GAB351" s="107"/>
      <c r="GAC351" s="107"/>
      <c r="GAD351" s="107"/>
      <c r="GAE351" s="107"/>
      <c r="GAF351" s="107"/>
      <c r="GAG351" s="107"/>
      <c r="GAH351" s="107"/>
      <c r="GAI351" s="107"/>
      <c r="GAJ351" s="107"/>
      <c r="GAK351" s="107"/>
      <c r="GAL351" s="107"/>
      <c r="GAM351" s="107"/>
      <c r="GAN351" s="107"/>
      <c r="GAO351" s="107"/>
      <c r="GAP351" s="107"/>
      <c r="GAQ351" s="107"/>
      <c r="GAR351" s="107"/>
      <c r="GAS351" s="107"/>
      <c r="GAT351" s="107"/>
      <c r="GAU351" s="107"/>
      <c r="GAV351" s="107"/>
      <c r="GAW351" s="107"/>
      <c r="GAX351" s="107"/>
      <c r="GAY351" s="107"/>
      <c r="GAZ351" s="107"/>
      <c r="GBA351" s="107"/>
      <c r="GBB351" s="107"/>
      <c r="GBC351" s="107"/>
      <c r="GBD351" s="107"/>
      <c r="GBE351" s="107"/>
      <c r="GBF351" s="107"/>
      <c r="GBG351" s="107"/>
      <c r="GBH351" s="107"/>
      <c r="GBI351" s="107"/>
      <c r="GBJ351" s="107"/>
      <c r="GBK351" s="107"/>
      <c r="GBL351" s="107"/>
      <c r="GBM351" s="107"/>
      <c r="GBN351" s="107"/>
      <c r="GBO351" s="107"/>
      <c r="GBP351" s="107"/>
      <c r="GBQ351" s="107"/>
      <c r="GBR351" s="107"/>
      <c r="GBS351" s="107"/>
      <c r="GBT351" s="107"/>
      <c r="GBU351" s="107"/>
      <c r="GBV351" s="107"/>
      <c r="GBW351" s="107"/>
      <c r="GBX351" s="107"/>
      <c r="GBY351" s="107"/>
      <c r="GBZ351" s="107"/>
      <c r="GCA351" s="107"/>
      <c r="GCB351" s="107"/>
      <c r="GCC351" s="107"/>
      <c r="GCD351" s="107"/>
      <c r="GCE351" s="107"/>
      <c r="GCF351" s="107"/>
      <c r="GCG351" s="107"/>
      <c r="GCH351" s="107"/>
      <c r="GCI351" s="107"/>
      <c r="GCJ351" s="107"/>
      <c r="GCK351" s="107"/>
      <c r="GCL351" s="107"/>
      <c r="GCM351" s="107"/>
      <c r="GCN351" s="107"/>
      <c r="GCO351" s="107"/>
      <c r="GCP351" s="107"/>
      <c r="GCQ351" s="107"/>
      <c r="GCR351" s="107"/>
      <c r="GCS351" s="107"/>
      <c r="GCT351" s="107"/>
      <c r="GCU351" s="107"/>
      <c r="GCV351" s="107"/>
      <c r="GCW351" s="107"/>
      <c r="GCX351" s="107"/>
      <c r="GCY351" s="107"/>
      <c r="GCZ351" s="107"/>
      <c r="GDA351" s="107"/>
      <c r="GDB351" s="107"/>
      <c r="GDC351" s="107"/>
      <c r="GDD351" s="107"/>
      <c r="GDE351" s="107"/>
      <c r="GDF351" s="107"/>
      <c r="GDG351" s="107"/>
      <c r="GDH351" s="107"/>
      <c r="GDI351" s="107"/>
      <c r="GDJ351" s="107"/>
      <c r="GDK351" s="107"/>
      <c r="GDL351" s="107"/>
      <c r="GDM351" s="107"/>
      <c r="GDN351" s="107"/>
      <c r="GDO351" s="107"/>
      <c r="GDP351" s="107"/>
      <c r="GDQ351" s="107"/>
      <c r="GDR351" s="107"/>
      <c r="GDS351" s="107"/>
      <c r="GDT351" s="107"/>
      <c r="GDU351" s="107"/>
      <c r="GDV351" s="107"/>
      <c r="GDW351" s="107"/>
      <c r="GDX351" s="107"/>
      <c r="GDY351" s="107"/>
      <c r="GDZ351" s="107"/>
      <c r="GEA351" s="107"/>
      <c r="GEB351" s="107"/>
      <c r="GEC351" s="107"/>
      <c r="GED351" s="107"/>
      <c r="GEE351" s="107"/>
      <c r="GEF351" s="107"/>
      <c r="GEG351" s="107"/>
      <c r="GEH351" s="107"/>
      <c r="GEI351" s="107"/>
      <c r="GEJ351" s="107"/>
      <c r="GEK351" s="107"/>
      <c r="GEL351" s="107"/>
      <c r="GEM351" s="107"/>
      <c r="GEN351" s="107"/>
      <c r="GEO351" s="107"/>
      <c r="GEP351" s="107"/>
      <c r="GEQ351" s="107"/>
      <c r="GER351" s="107"/>
      <c r="GES351" s="107"/>
      <c r="GET351" s="107"/>
      <c r="GEU351" s="107"/>
      <c r="GEV351" s="107"/>
      <c r="GEW351" s="107"/>
      <c r="GEX351" s="107"/>
      <c r="GEY351" s="107"/>
      <c r="GEZ351" s="107"/>
      <c r="GFA351" s="107"/>
      <c r="GFB351" s="107"/>
      <c r="GFC351" s="107"/>
      <c r="GFD351" s="107"/>
      <c r="GFE351" s="107"/>
      <c r="GFF351" s="107"/>
      <c r="GFG351" s="107"/>
      <c r="GFH351" s="107"/>
      <c r="GFI351" s="107"/>
      <c r="GFJ351" s="107"/>
      <c r="GFK351" s="107"/>
      <c r="GFL351" s="107"/>
      <c r="GFM351" s="107"/>
      <c r="GFN351" s="107"/>
      <c r="GFO351" s="107"/>
      <c r="GFP351" s="107"/>
      <c r="GFQ351" s="107"/>
      <c r="GFR351" s="107"/>
      <c r="GFS351" s="107"/>
      <c r="GFT351" s="107"/>
      <c r="GFU351" s="107"/>
      <c r="GFV351" s="107"/>
      <c r="GFW351" s="107"/>
      <c r="GFX351" s="107"/>
      <c r="GFY351" s="107"/>
      <c r="GFZ351" s="107"/>
      <c r="GGA351" s="107"/>
      <c r="GGB351" s="107"/>
      <c r="GGC351" s="107"/>
      <c r="GGD351" s="107"/>
      <c r="GGE351" s="107"/>
      <c r="GGF351" s="107"/>
      <c r="GGG351" s="107"/>
      <c r="GGH351" s="107"/>
      <c r="GGI351" s="107"/>
      <c r="GGJ351" s="107"/>
      <c r="GGK351" s="107"/>
      <c r="GGL351" s="107"/>
      <c r="GGM351" s="107"/>
      <c r="GGN351" s="107"/>
      <c r="GGO351" s="107"/>
      <c r="GGP351" s="107"/>
      <c r="GGQ351" s="107"/>
      <c r="GGR351" s="107"/>
      <c r="GGS351" s="107"/>
      <c r="GGT351" s="107"/>
      <c r="GGU351" s="107"/>
      <c r="GGV351" s="107"/>
      <c r="GGW351" s="107"/>
      <c r="GGX351" s="107"/>
      <c r="GGY351" s="107"/>
      <c r="GGZ351" s="107"/>
      <c r="GHA351" s="107"/>
      <c r="GHB351" s="107"/>
      <c r="GHC351" s="107"/>
      <c r="GHD351" s="107"/>
      <c r="GHE351" s="107"/>
      <c r="GHF351" s="107"/>
      <c r="GHG351" s="107"/>
      <c r="GHH351" s="107"/>
      <c r="GHI351" s="107"/>
      <c r="GHJ351" s="107"/>
      <c r="GHK351" s="107"/>
      <c r="GHL351" s="107"/>
      <c r="GHM351" s="107"/>
      <c r="GHN351" s="107"/>
      <c r="GHO351" s="107"/>
      <c r="GHP351" s="107"/>
      <c r="GHQ351" s="107"/>
      <c r="GHR351" s="107"/>
      <c r="GHS351" s="107"/>
      <c r="GHT351" s="107"/>
      <c r="GHU351" s="107"/>
      <c r="GHV351" s="107"/>
      <c r="GHW351" s="107"/>
      <c r="GHX351" s="107"/>
      <c r="GHY351" s="107"/>
      <c r="GHZ351" s="107"/>
      <c r="GIA351" s="107"/>
      <c r="GIB351" s="107"/>
      <c r="GIC351" s="107"/>
      <c r="GID351" s="107"/>
      <c r="GIE351" s="107"/>
      <c r="GIF351" s="107"/>
      <c r="GIG351" s="107"/>
      <c r="GIH351" s="107"/>
      <c r="GII351" s="107"/>
      <c r="GIJ351" s="107"/>
      <c r="GIK351" s="107"/>
      <c r="GIL351" s="107"/>
      <c r="GIM351" s="107"/>
      <c r="GIN351" s="107"/>
      <c r="GIO351" s="107"/>
      <c r="GIP351" s="107"/>
      <c r="GIQ351" s="107"/>
      <c r="GIR351" s="107"/>
      <c r="GIS351" s="107"/>
      <c r="GIT351" s="107"/>
      <c r="GIU351" s="107"/>
      <c r="GIV351" s="107"/>
      <c r="GIW351" s="107"/>
      <c r="GIX351" s="107"/>
      <c r="GIY351" s="107"/>
      <c r="GIZ351" s="107"/>
      <c r="GJA351" s="107"/>
      <c r="GJB351" s="107"/>
      <c r="GJC351" s="107"/>
      <c r="GJD351" s="107"/>
      <c r="GJE351" s="107"/>
      <c r="GJF351" s="107"/>
      <c r="GJG351" s="107"/>
      <c r="GJH351" s="107"/>
      <c r="GJI351" s="107"/>
      <c r="GJJ351" s="107"/>
      <c r="GJK351" s="107"/>
      <c r="GJL351" s="107"/>
      <c r="GJM351" s="107"/>
      <c r="GJN351" s="107"/>
      <c r="GJO351" s="107"/>
      <c r="GJP351" s="107"/>
      <c r="GJQ351" s="107"/>
      <c r="GJR351" s="107"/>
      <c r="GJS351" s="107"/>
      <c r="GJT351" s="107"/>
      <c r="GJU351" s="107"/>
      <c r="GJV351" s="107"/>
      <c r="GJW351" s="107"/>
      <c r="GJX351" s="107"/>
      <c r="GJY351" s="107"/>
      <c r="GJZ351" s="107"/>
      <c r="GKA351" s="107"/>
      <c r="GKB351" s="107"/>
      <c r="GKC351" s="107"/>
      <c r="GKD351" s="107"/>
      <c r="GKE351" s="107"/>
      <c r="GKF351" s="107"/>
      <c r="GKG351" s="107"/>
      <c r="GKH351" s="107"/>
      <c r="GKI351" s="107"/>
      <c r="GKJ351" s="107"/>
      <c r="GKK351" s="107"/>
      <c r="GKL351" s="107"/>
      <c r="GKM351" s="107"/>
      <c r="GKN351" s="107"/>
      <c r="GKO351" s="107"/>
      <c r="GKP351" s="107"/>
      <c r="GKQ351" s="107"/>
      <c r="GKR351" s="107"/>
      <c r="GKS351" s="107"/>
      <c r="GKT351" s="107"/>
      <c r="GKU351" s="107"/>
      <c r="GKV351" s="107"/>
      <c r="GKW351" s="107"/>
      <c r="GKX351" s="107"/>
      <c r="GKY351" s="107"/>
      <c r="GKZ351" s="107"/>
      <c r="GLA351" s="107"/>
      <c r="GLB351" s="107"/>
      <c r="GLC351" s="107"/>
      <c r="GLD351" s="107"/>
      <c r="GLE351" s="107"/>
      <c r="GLF351" s="107"/>
      <c r="GLG351" s="107"/>
      <c r="GLH351" s="107"/>
      <c r="GLI351" s="107"/>
      <c r="GLJ351" s="107"/>
      <c r="GLK351" s="107"/>
      <c r="GLL351" s="107"/>
      <c r="GLM351" s="107"/>
      <c r="GLN351" s="107"/>
      <c r="GLO351" s="107"/>
      <c r="GLP351" s="107"/>
      <c r="GLQ351" s="107"/>
      <c r="GLR351" s="107"/>
      <c r="GLS351" s="107"/>
      <c r="GLT351" s="107"/>
      <c r="GLU351" s="107"/>
      <c r="GLV351" s="107"/>
      <c r="GLW351" s="107"/>
      <c r="GLX351" s="107"/>
      <c r="GLY351" s="107"/>
      <c r="GLZ351" s="107"/>
      <c r="GMA351" s="107"/>
      <c r="GMB351" s="107"/>
      <c r="GMC351" s="107"/>
      <c r="GMD351" s="107"/>
      <c r="GME351" s="107"/>
      <c r="GMF351" s="107"/>
      <c r="GMG351" s="107"/>
      <c r="GMH351" s="107"/>
      <c r="GMI351" s="107"/>
      <c r="GMJ351" s="107"/>
      <c r="GMK351" s="107"/>
      <c r="GML351" s="107"/>
      <c r="GMM351" s="107"/>
      <c r="GMN351" s="107"/>
      <c r="GMO351" s="107"/>
      <c r="GMP351" s="107"/>
      <c r="GMQ351" s="107"/>
      <c r="GMR351" s="107"/>
      <c r="GMS351" s="107"/>
      <c r="GMT351" s="107"/>
      <c r="GMU351" s="107"/>
      <c r="GMV351" s="107"/>
      <c r="GMW351" s="107"/>
      <c r="GMX351" s="107"/>
      <c r="GMY351" s="107"/>
      <c r="GMZ351" s="107"/>
      <c r="GNA351" s="107"/>
      <c r="GNB351" s="107"/>
      <c r="GNC351" s="107"/>
      <c r="GND351" s="107"/>
      <c r="GNE351" s="107"/>
      <c r="GNF351" s="107"/>
      <c r="GNG351" s="107"/>
      <c r="GNH351" s="107"/>
      <c r="GNI351" s="107"/>
      <c r="GNJ351" s="107"/>
      <c r="GNK351" s="107"/>
      <c r="GNL351" s="107"/>
      <c r="GNM351" s="107"/>
      <c r="GNN351" s="107"/>
      <c r="GNO351" s="107"/>
      <c r="GNP351" s="107"/>
      <c r="GNQ351" s="107"/>
      <c r="GNR351" s="107"/>
      <c r="GNS351" s="107"/>
      <c r="GNT351" s="107"/>
      <c r="GNU351" s="107"/>
      <c r="GNV351" s="107"/>
      <c r="GNW351" s="107"/>
      <c r="GNX351" s="107"/>
      <c r="GNY351" s="107"/>
      <c r="GNZ351" s="107"/>
      <c r="GOA351" s="107"/>
      <c r="GOB351" s="107"/>
      <c r="GOC351" s="107"/>
      <c r="GOD351" s="107"/>
      <c r="GOE351" s="107"/>
      <c r="GOF351" s="107"/>
      <c r="GOG351" s="107"/>
      <c r="GOH351" s="107"/>
      <c r="GOI351" s="107"/>
      <c r="GOJ351" s="107"/>
      <c r="GOK351" s="107"/>
      <c r="GOL351" s="107"/>
      <c r="GOM351" s="107"/>
      <c r="GON351" s="107"/>
      <c r="GOO351" s="107"/>
      <c r="GOP351" s="107"/>
      <c r="GOQ351" s="107"/>
      <c r="GOR351" s="107"/>
      <c r="GOS351" s="107"/>
      <c r="GOT351" s="107"/>
      <c r="GOU351" s="107"/>
      <c r="GOV351" s="107"/>
      <c r="GOW351" s="107"/>
      <c r="GOX351" s="107"/>
      <c r="GOY351" s="107"/>
      <c r="GOZ351" s="107"/>
      <c r="GPA351" s="107"/>
      <c r="GPB351" s="107"/>
      <c r="GPC351" s="107"/>
      <c r="GPD351" s="107"/>
      <c r="GPE351" s="107"/>
      <c r="GPF351" s="107"/>
      <c r="GPG351" s="107"/>
      <c r="GPH351" s="107"/>
      <c r="GPI351" s="107"/>
      <c r="GPJ351" s="107"/>
      <c r="GPK351" s="107"/>
      <c r="GPL351" s="107"/>
      <c r="GPM351" s="107"/>
      <c r="GPN351" s="107"/>
      <c r="GPO351" s="107"/>
      <c r="GPP351" s="107"/>
      <c r="GPQ351" s="107"/>
      <c r="GPR351" s="107"/>
      <c r="GPS351" s="107"/>
      <c r="GPT351" s="107"/>
      <c r="GPU351" s="107"/>
      <c r="GPV351" s="107"/>
      <c r="GPW351" s="107"/>
      <c r="GPX351" s="107"/>
      <c r="GPY351" s="107"/>
      <c r="GPZ351" s="107"/>
      <c r="GQA351" s="107"/>
      <c r="GQB351" s="107"/>
      <c r="GQC351" s="107"/>
      <c r="GQD351" s="107"/>
      <c r="GQE351" s="107"/>
      <c r="GQF351" s="107"/>
      <c r="GQG351" s="107"/>
      <c r="GQH351" s="107"/>
      <c r="GQI351" s="107"/>
      <c r="GQJ351" s="107"/>
      <c r="GQK351" s="107"/>
      <c r="GQL351" s="107"/>
      <c r="GQM351" s="107"/>
      <c r="GQN351" s="107"/>
      <c r="GQO351" s="107"/>
      <c r="GQP351" s="107"/>
      <c r="GQQ351" s="107"/>
      <c r="GQR351" s="107"/>
      <c r="GQS351" s="107"/>
      <c r="GQT351" s="107"/>
      <c r="GQU351" s="107"/>
      <c r="GQV351" s="107"/>
      <c r="GQW351" s="107"/>
      <c r="GQX351" s="107"/>
      <c r="GQY351" s="107"/>
      <c r="GQZ351" s="107"/>
      <c r="GRA351" s="107"/>
      <c r="GRB351" s="107"/>
      <c r="GRC351" s="107"/>
      <c r="GRD351" s="107"/>
      <c r="GRE351" s="107"/>
      <c r="GRF351" s="107"/>
      <c r="GRG351" s="107"/>
      <c r="GRH351" s="107"/>
      <c r="GRI351" s="107"/>
      <c r="GRJ351" s="107"/>
      <c r="GRK351" s="107"/>
      <c r="GRL351" s="107"/>
      <c r="GRM351" s="107"/>
      <c r="GRN351" s="107"/>
      <c r="GRO351" s="107"/>
      <c r="GRP351" s="107"/>
      <c r="GRQ351" s="107"/>
      <c r="GRR351" s="107"/>
      <c r="GRS351" s="107"/>
      <c r="GRT351" s="107"/>
      <c r="GRU351" s="107"/>
      <c r="GRV351" s="107"/>
      <c r="GRW351" s="107"/>
      <c r="GRX351" s="107"/>
      <c r="GRY351" s="107"/>
      <c r="GRZ351" s="107"/>
      <c r="GSA351" s="107"/>
      <c r="GSB351" s="107"/>
      <c r="GSC351" s="107"/>
      <c r="GSD351" s="107"/>
      <c r="GSE351" s="107"/>
      <c r="GSF351" s="107"/>
      <c r="GSG351" s="107"/>
      <c r="GSH351" s="107"/>
      <c r="GSI351" s="107"/>
      <c r="GSJ351" s="107"/>
      <c r="GSK351" s="107"/>
      <c r="GSL351" s="107"/>
      <c r="GSM351" s="107"/>
      <c r="GSN351" s="107"/>
      <c r="GSO351" s="107"/>
      <c r="GSP351" s="107"/>
      <c r="GSQ351" s="107"/>
      <c r="GSR351" s="107"/>
      <c r="GSS351" s="107"/>
      <c r="GST351" s="107"/>
      <c r="GSU351" s="107"/>
      <c r="GSV351" s="107"/>
      <c r="GSW351" s="107"/>
      <c r="GSX351" s="107"/>
      <c r="GSY351" s="107"/>
      <c r="GSZ351" s="107"/>
      <c r="GTA351" s="107"/>
      <c r="GTB351" s="107"/>
      <c r="GTC351" s="107"/>
      <c r="GTD351" s="107"/>
      <c r="GTE351" s="107"/>
      <c r="GTF351" s="107"/>
      <c r="GTG351" s="107"/>
      <c r="GTH351" s="107"/>
      <c r="GTI351" s="107"/>
      <c r="GTJ351" s="107"/>
      <c r="GTK351" s="107"/>
      <c r="GTL351" s="107"/>
      <c r="GTM351" s="107"/>
      <c r="GTN351" s="107"/>
      <c r="GTO351" s="107"/>
      <c r="GTP351" s="107"/>
      <c r="GTQ351" s="107"/>
      <c r="GTR351" s="107"/>
      <c r="GTS351" s="107"/>
      <c r="GTT351" s="107"/>
      <c r="GTU351" s="107"/>
      <c r="GTV351" s="107"/>
      <c r="GTW351" s="107"/>
      <c r="GTX351" s="107"/>
      <c r="GTY351" s="107"/>
      <c r="GTZ351" s="107"/>
      <c r="GUA351" s="107"/>
      <c r="GUB351" s="107"/>
      <c r="GUC351" s="107"/>
      <c r="GUD351" s="107"/>
      <c r="GUE351" s="107"/>
      <c r="GUF351" s="107"/>
      <c r="GUG351" s="107"/>
      <c r="GUH351" s="107"/>
      <c r="GUI351" s="107"/>
      <c r="GUJ351" s="107"/>
      <c r="GUK351" s="107"/>
      <c r="GUL351" s="107"/>
      <c r="GUM351" s="107"/>
      <c r="GUN351" s="107"/>
      <c r="GUO351" s="107"/>
      <c r="GUP351" s="107"/>
      <c r="GUQ351" s="107"/>
      <c r="GUR351" s="107"/>
      <c r="GUS351" s="107"/>
      <c r="GUT351" s="107"/>
      <c r="GUU351" s="107"/>
      <c r="GUV351" s="107"/>
      <c r="GUW351" s="107"/>
      <c r="GUX351" s="107"/>
      <c r="GUY351" s="107"/>
      <c r="GUZ351" s="107"/>
      <c r="GVA351" s="107"/>
      <c r="GVB351" s="107"/>
      <c r="GVC351" s="107"/>
      <c r="GVD351" s="107"/>
      <c r="GVE351" s="107"/>
      <c r="GVF351" s="107"/>
      <c r="GVG351" s="107"/>
      <c r="GVH351" s="107"/>
      <c r="GVI351" s="107"/>
      <c r="GVJ351" s="107"/>
      <c r="GVK351" s="107"/>
      <c r="GVL351" s="107"/>
      <c r="GVM351" s="107"/>
      <c r="GVN351" s="107"/>
      <c r="GVO351" s="107"/>
      <c r="GVP351" s="107"/>
      <c r="GVQ351" s="107"/>
      <c r="GVR351" s="107"/>
      <c r="GVS351" s="107"/>
      <c r="GVT351" s="107"/>
      <c r="GVU351" s="107"/>
      <c r="GVV351" s="107"/>
      <c r="GVW351" s="107"/>
      <c r="GVX351" s="107"/>
      <c r="GVY351" s="107"/>
      <c r="GVZ351" s="107"/>
      <c r="GWA351" s="107"/>
      <c r="GWB351" s="107"/>
      <c r="GWC351" s="107"/>
      <c r="GWD351" s="107"/>
      <c r="GWE351" s="107"/>
      <c r="GWF351" s="107"/>
      <c r="GWG351" s="107"/>
      <c r="GWH351" s="107"/>
      <c r="GWI351" s="107"/>
      <c r="GWJ351" s="107"/>
      <c r="GWK351" s="107"/>
      <c r="GWL351" s="107"/>
      <c r="GWM351" s="107"/>
      <c r="GWN351" s="107"/>
      <c r="GWO351" s="107"/>
      <c r="GWP351" s="107"/>
      <c r="GWQ351" s="107"/>
      <c r="GWR351" s="107"/>
      <c r="GWS351" s="107"/>
      <c r="GWT351" s="107"/>
      <c r="GWU351" s="107"/>
      <c r="GWV351" s="107"/>
      <c r="GWW351" s="107"/>
      <c r="GWX351" s="107"/>
      <c r="GWY351" s="107"/>
      <c r="GWZ351" s="107"/>
      <c r="GXA351" s="107"/>
      <c r="GXB351" s="107"/>
      <c r="GXC351" s="107"/>
      <c r="GXD351" s="107"/>
      <c r="GXE351" s="107"/>
      <c r="GXF351" s="107"/>
      <c r="GXG351" s="107"/>
      <c r="GXH351" s="107"/>
      <c r="GXI351" s="107"/>
      <c r="GXJ351" s="107"/>
      <c r="GXK351" s="107"/>
      <c r="GXL351" s="107"/>
      <c r="GXM351" s="107"/>
      <c r="GXN351" s="107"/>
      <c r="GXO351" s="107"/>
      <c r="GXP351" s="107"/>
      <c r="GXQ351" s="107"/>
      <c r="GXR351" s="107"/>
      <c r="GXS351" s="107"/>
      <c r="GXT351" s="107"/>
      <c r="GXU351" s="107"/>
      <c r="GXV351" s="107"/>
      <c r="GXW351" s="107"/>
      <c r="GXX351" s="107"/>
      <c r="GXY351" s="107"/>
      <c r="GXZ351" s="107"/>
      <c r="GYA351" s="107"/>
      <c r="GYB351" s="107"/>
      <c r="GYC351" s="107"/>
      <c r="GYD351" s="107"/>
      <c r="GYE351" s="107"/>
      <c r="GYF351" s="107"/>
      <c r="GYG351" s="107"/>
      <c r="GYH351" s="107"/>
      <c r="GYI351" s="107"/>
      <c r="GYJ351" s="107"/>
      <c r="GYK351" s="107"/>
      <c r="GYL351" s="107"/>
      <c r="GYM351" s="107"/>
      <c r="GYN351" s="107"/>
      <c r="GYO351" s="107"/>
      <c r="GYP351" s="107"/>
      <c r="GYQ351" s="107"/>
      <c r="GYR351" s="107"/>
      <c r="GYS351" s="107"/>
      <c r="GYT351" s="107"/>
      <c r="GYU351" s="107"/>
      <c r="GYV351" s="107"/>
      <c r="GYW351" s="107"/>
      <c r="GYX351" s="107"/>
      <c r="GYY351" s="107"/>
      <c r="GYZ351" s="107"/>
      <c r="GZA351" s="107"/>
      <c r="GZB351" s="107"/>
      <c r="GZC351" s="107"/>
      <c r="GZD351" s="107"/>
      <c r="GZE351" s="107"/>
      <c r="GZF351" s="107"/>
      <c r="GZG351" s="107"/>
      <c r="GZH351" s="107"/>
      <c r="GZI351" s="107"/>
      <c r="GZJ351" s="107"/>
      <c r="GZK351" s="107"/>
      <c r="GZL351" s="107"/>
      <c r="GZM351" s="107"/>
      <c r="GZN351" s="107"/>
      <c r="GZO351" s="107"/>
      <c r="GZP351" s="107"/>
      <c r="GZQ351" s="107"/>
      <c r="GZR351" s="107"/>
      <c r="GZS351" s="107"/>
      <c r="GZT351" s="107"/>
      <c r="GZU351" s="107"/>
      <c r="GZV351" s="107"/>
      <c r="GZW351" s="107"/>
      <c r="GZX351" s="107"/>
      <c r="GZY351" s="107"/>
      <c r="GZZ351" s="107"/>
      <c r="HAA351" s="107"/>
      <c r="HAB351" s="107"/>
      <c r="HAC351" s="107"/>
      <c r="HAD351" s="107"/>
      <c r="HAE351" s="107"/>
      <c r="HAF351" s="107"/>
      <c r="HAG351" s="107"/>
      <c r="HAH351" s="107"/>
      <c r="HAI351" s="107"/>
      <c r="HAJ351" s="107"/>
      <c r="HAK351" s="107"/>
      <c r="HAL351" s="107"/>
      <c r="HAM351" s="107"/>
      <c r="HAN351" s="107"/>
      <c r="HAO351" s="107"/>
      <c r="HAP351" s="107"/>
      <c r="HAQ351" s="107"/>
      <c r="HAR351" s="107"/>
      <c r="HAS351" s="107"/>
      <c r="HAT351" s="107"/>
      <c r="HAU351" s="107"/>
      <c r="HAV351" s="107"/>
      <c r="HAW351" s="107"/>
      <c r="HAX351" s="107"/>
      <c r="HAY351" s="107"/>
      <c r="HAZ351" s="107"/>
      <c r="HBA351" s="107"/>
      <c r="HBB351" s="107"/>
      <c r="HBC351" s="107"/>
      <c r="HBD351" s="107"/>
      <c r="HBE351" s="107"/>
      <c r="HBF351" s="107"/>
      <c r="HBG351" s="107"/>
      <c r="HBH351" s="107"/>
      <c r="HBI351" s="107"/>
      <c r="HBJ351" s="107"/>
      <c r="HBK351" s="107"/>
      <c r="HBL351" s="107"/>
      <c r="HBM351" s="107"/>
      <c r="HBN351" s="107"/>
      <c r="HBO351" s="107"/>
      <c r="HBP351" s="107"/>
      <c r="HBQ351" s="107"/>
      <c r="HBR351" s="107"/>
      <c r="HBS351" s="107"/>
      <c r="HBT351" s="107"/>
      <c r="HBU351" s="107"/>
      <c r="HBV351" s="107"/>
      <c r="HBW351" s="107"/>
      <c r="HBX351" s="107"/>
      <c r="HBY351" s="107"/>
      <c r="HBZ351" s="107"/>
      <c r="HCA351" s="107"/>
      <c r="HCB351" s="107"/>
      <c r="HCC351" s="107"/>
      <c r="HCD351" s="107"/>
      <c r="HCE351" s="107"/>
      <c r="HCF351" s="107"/>
      <c r="HCG351" s="107"/>
      <c r="HCH351" s="107"/>
      <c r="HCI351" s="107"/>
      <c r="HCJ351" s="107"/>
      <c r="HCK351" s="107"/>
      <c r="HCL351" s="107"/>
      <c r="HCM351" s="107"/>
      <c r="HCN351" s="107"/>
      <c r="HCO351" s="107"/>
      <c r="HCP351" s="107"/>
      <c r="HCQ351" s="107"/>
      <c r="HCR351" s="107"/>
      <c r="HCS351" s="107"/>
      <c r="HCT351" s="107"/>
      <c r="HCU351" s="107"/>
      <c r="HCV351" s="107"/>
      <c r="HCW351" s="107"/>
      <c r="HCX351" s="107"/>
      <c r="HCY351" s="107"/>
      <c r="HCZ351" s="107"/>
      <c r="HDA351" s="107"/>
      <c r="HDB351" s="107"/>
      <c r="HDC351" s="107"/>
      <c r="HDD351" s="107"/>
      <c r="HDE351" s="107"/>
      <c r="HDF351" s="107"/>
      <c r="HDG351" s="107"/>
      <c r="HDH351" s="107"/>
      <c r="HDI351" s="107"/>
      <c r="HDJ351" s="107"/>
      <c r="HDK351" s="107"/>
      <c r="HDL351" s="107"/>
      <c r="HDM351" s="107"/>
      <c r="HDN351" s="107"/>
      <c r="HDO351" s="107"/>
      <c r="HDP351" s="107"/>
      <c r="HDQ351" s="107"/>
      <c r="HDR351" s="107"/>
      <c r="HDS351" s="107"/>
      <c r="HDT351" s="107"/>
      <c r="HDU351" s="107"/>
      <c r="HDV351" s="107"/>
      <c r="HDW351" s="107"/>
      <c r="HDX351" s="107"/>
      <c r="HDY351" s="107"/>
      <c r="HDZ351" s="107"/>
      <c r="HEA351" s="107"/>
      <c r="HEB351" s="107"/>
      <c r="HEC351" s="107"/>
      <c r="HED351" s="107"/>
      <c r="HEE351" s="107"/>
      <c r="HEF351" s="107"/>
      <c r="HEG351" s="107"/>
      <c r="HEH351" s="107"/>
      <c r="HEI351" s="107"/>
      <c r="HEJ351" s="107"/>
      <c r="HEK351" s="107"/>
      <c r="HEL351" s="107"/>
      <c r="HEM351" s="107"/>
      <c r="HEN351" s="107"/>
      <c r="HEO351" s="107"/>
      <c r="HEP351" s="107"/>
      <c r="HEQ351" s="107"/>
      <c r="HER351" s="107"/>
      <c r="HES351" s="107"/>
      <c r="HET351" s="107"/>
      <c r="HEU351" s="107"/>
      <c r="HEV351" s="107"/>
      <c r="HEW351" s="107"/>
      <c r="HEX351" s="107"/>
      <c r="HEY351" s="107"/>
      <c r="HEZ351" s="107"/>
      <c r="HFA351" s="107"/>
      <c r="HFB351" s="107"/>
      <c r="HFC351" s="107"/>
      <c r="HFD351" s="107"/>
      <c r="HFE351" s="107"/>
      <c r="HFF351" s="107"/>
      <c r="HFG351" s="107"/>
      <c r="HFH351" s="107"/>
      <c r="HFI351" s="107"/>
      <c r="HFJ351" s="107"/>
      <c r="HFK351" s="107"/>
      <c r="HFL351" s="107"/>
      <c r="HFM351" s="107"/>
      <c r="HFN351" s="107"/>
      <c r="HFO351" s="107"/>
      <c r="HFP351" s="107"/>
      <c r="HFQ351" s="107"/>
      <c r="HFR351" s="107"/>
      <c r="HFS351" s="107"/>
      <c r="HFT351" s="107"/>
      <c r="HFU351" s="107"/>
      <c r="HFV351" s="107"/>
      <c r="HFW351" s="107"/>
      <c r="HFX351" s="107"/>
      <c r="HFY351" s="107"/>
      <c r="HFZ351" s="107"/>
      <c r="HGA351" s="107"/>
      <c r="HGB351" s="107"/>
      <c r="HGC351" s="107"/>
      <c r="HGD351" s="107"/>
      <c r="HGE351" s="107"/>
      <c r="HGF351" s="107"/>
      <c r="HGG351" s="107"/>
      <c r="HGH351" s="107"/>
      <c r="HGI351" s="107"/>
      <c r="HGJ351" s="107"/>
      <c r="HGK351" s="107"/>
      <c r="HGL351" s="107"/>
      <c r="HGM351" s="107"/>
      <c r="HGN351" s="107"/>
      <c r="HGO351" s="107"/>
      <c r="HGP351" s="107"/>
      <c r="HGQ351" s="107"/>
      <c r="HGR351" s="107"/>
      <c r="HGS351" s="107"/>
      <c r="HGT351" s="107"/>
      <c r="HGU351" s="107"/>
      <c r="HGV351" s="107"/>
      <c r="HGW351" s="107"/>
      <c r="HGX351" s="107"/>
      <c r="HGY351" s="107"/>
      <c r="HGZ351" s="107"/>
      <c r="HHA351" s="107"/>
      <c r="HHB351" s="107"/>
      <c r="HHC351" s="107"/>
      <c r="HHD351" s="107"/>
      <c r="HHE351" s="107"/>
      <c r="HHF351" s="107"/>
      <c r="HHG351" s="107"/>
      <c r="HHH351" s="107"/>
      <c r="HHI351" s="107"/>
      <c r="HHJ351" s="107"/>
      <c r="HHK351" s="107"/>
      <c r="HHL351" s="107"/>
      <c r="HHM351" s="107"/>
      <c r="HHN351" s="107"/>
      <c r="HHO351" s="107"/>
      <c r="HHP351" s="107"/>
      <c r="HHQ351" s="107"/>
      <c r="HHR351" s="107"/>
      <c r="HHS351" s="107"/>
      <c r="HHT351" s="107"/>
      <c r="HHU351" s="107"/>
      <c r="HHV351" s="107"/>
      <c r="HHW351" s="107"/>
      <c r="HHX351" s="107"/>
      <c r="HHY351" s="107"/>
      <c r="HHZ351" s="107"/>
      <c r="HIA351" s="107"/>
      <c r="HIB351" s="107"/>
      <c r="HIC351" s="107"/>
      <c r="HID351" s="107"/>
      <c r="HIE351" s="107"/>
      <c r="HIF351" s="107"/>
      <c r="HIG351" s="107"/>
      <c r="HIH351" s="107"/>
      <c r="HII351" s="107"/>
      <c r="HIJ351" s="107"/>
      <c r="HIK351" s="107"/>
      <c r="HIL351" s="107"/>
      <c r="HIM351" s="107"/>
      <c r="HIN351" s="107"/>
      <c r="HIO351" s="107"/>
      <c r="HIP351" s="107"/>
      <c r="HIQ351" s="107"/>
      <c r="HIR351" s="107"/>
      <c r="HIS351" s="107"/>
      <c r="HIT351" s="107"/>
      <c r="HIU351" s="107"/>
      <c r="HIV351" s="107"/>
      <c r="HIW351" s="107"/>
      <c r="HIX351" s="107"/>
      <c r="HIY351" s="107"/>
      <c r="HIZ351" s="107"/>
      <c r="HJA351" s="107"/>
      <c r="HJB351" s="107"/>
      <c r="HJC351" s="107"/>
      <c r="HJD351" s="107"/>
      <c r="HJE351" s="107"/>
      <c r="HJF351" s="107"/>
      <c r="HJG351" s="107"/>
      <c r="HJH351" s="107"/>
      <c r="HJI351" s="107"/>
      <c r="HJJ351" s="107"/>
      <c r="HJK351" s="107"/>
      <c r="HJL351" s="107"/>
      <c r="HJM351" s="107"/>
      <c r="HJN351" s="107"/>
      <c r="HJO351" s="107"/>
      <c r="HJP351" s="107"/>
      <c r="HJQ351" s="107"/>
      <c r="HJR351" s="107"/>
      <c r="HJS351" s="107"/>
      <c r="HJT351" s="107"/>
      <c r="HJU351" s="107"/>
      <c r="HJV351" s="107"/>
      <c r="HJW351" s="107"/>
      <c r="HJX351" s="107"/>
      <c r="HJY351" s="107"/>
      <c r="HJZ351" s="107"/>
      <c r="HKA351" s="107"/>
      <c r="HKB351" s="107"/>
      <c r="HKC351" s="107"/>
      <c r="HKD351" s="107"/>
      <c r="HKE351" s="107"/>
      <c r="HKF351" s="107"/>
      <c r="HKG351" s="107"/>
      <c r="HKH351" s="107"/>
      <c r="HKI351" s="107"/>
      <c r="HKJ351" s="107"/>
      <c r="HKK351" s="107"/>
      <c r="HKL351" s="107"/>
      <c r="HKM351" s="107"/>
      <c r="HKN351" s="107"/>
      <c r="HKO351" s="107"/>
      <c r="HKP351" s="107"/>
      <c r="HKQ351" s="107"/>
      <c r="HKR351" s="107"/>
      <c r="HKS351" s="107"/>
      <c r="HKT351" s="107"/>
      <c r="HKU351" s="107"/>
      <c r="HKV351" s="107"/>
      <c r="HKW351" s="107"/>
      <c r="HKX351" s="107"/>
      <c r="HKY351" s="107"/>
      <c r="HKZ351" s="107"/>
      <c r="HLA351" s="107"/>
      <c r="HLB351" s="107"/>
      <c r="HLC351" s="107"/>
      <c r="HLD351" s="107"/>
      <c r="HLE351" s="107"/>
      <c r="HLF351" s="107"/>
      <c r="HLG351" s="107"/>
      <c r="HLH351" s="107"/>
      <c r="HLI351" s="107"/>
      <c r="HLJ351" s="107"/>
      <c r="HLK351" s="107"/>
      <c r="HLL351" s="107"/>
      <c r="HLM351" s="107"/>
      <c r="HLN351" s="107"/>
      <c r="HLO351" s="107"/>
      <c r="HLP351" s="107"/>
      <c r="HLQ351" s="107"/>
      <c r="HLR351" s="107"/>
      <c r="HLS351" s="107"/>
      <c r="HLT351" s="107"/>
      <c r="HLU351" s="107"/>
      <c r="HLV351" s="107"/>
      <c r="HLW351" s="107"/>
      <c r="HLX351" s="107"/>
      <c r="HLY351" s="107"/>
      <c r="HLZ351" s="107"/>
      <c r="HMA351" s="107"/>
      <c r="HMB351" s="107"/>
      <c r="HMC351" s="107"/>
      <c r="HMD351" s="107"/>
      <c r="HME351" s="107"/>
      <c r="HMF351" s="107"/>
      <c r="HMG351" s="107"/>
      <c r="HMH351" s="107"/>
      <c r="HMI351" s="107"/>
      <c r="HMJ351" s="107"/>
      <c r="HMK351" s="107"/>
      <c r="HML351" s="107"/>
      <c r="HMM351" s="107"/>
      <c r="HMN351" s="107"/>
      <c r="HMO351" s="107"/>
      <c r="HMP351" s="107"/>
      <c r="HMQ351" s="107"/>
      <c r="HMR351" s="107"/>
      <c r="HMS351" s="107"/>
      <c r="HMT351" s="107"/>
      <c r="HMU351" s="107"/>
      <c r="HMV351" s="107"/>
      <c r="HMW351" s="107"/>
      <c r="HMX351" s="107"/>
      <c r="HMY351" s="107"/>
      <c r="HMZ351" s="107"/>
      <c r="HNA351" s="107"/>
      <c r="HNB351" s="107"/>
      <c r="HNC351" s="107"/>
      <c r="HND351" s="107"/>
      <c r="HNE351" s="107"/>
      <c r="HNF351" s="107"/>
      <c r="HNG351" s="107"/>
      <c r="HNH351" s="107"/>
      <c r="HNI351" s="107"/>
      <c r="HNJ351" s="107"/>
      <c r="HNK351" s="107"/>
      <c r="HNL351" s="107"/>
      <c r="HNM351" s="107"/>
      <c r="HNN351" s="107"/>
      <c r="HNO351" s="107"/>
      <c r="HNP351" s="107"/>
      <c r="HNQ351" s="107"/>
      <c r="HNR351" s="107"/>
      <c r="HNS351" s="107"/>
      <c r="HNT351" s="107"/>
      <c r="HNU351" s="107"/>
      <c r="HNV351" s="107"/>
      <c r="HNW351" s="107"/>
      <c r="HNX351" s="107"/>
      <c r="HNY351" s="107"/>
      <c r="HNZ351" s="107"/>
      <c r="HOA351" s="107"/>
      <c r="HOB351" s="107"/>
      <c r="HOC351" s="107"/>
      <c r="HOD351" s="107"/>
      <c r="HOE351" s="107"/>
      <c r="HOF351" s="107"/>
      <c r="HOG351" s="107"/>
      <c r="HOH351" s="107"/>
      <c r="HOI351" s="107"/>
      <c r="HOJ351" s="107"/>
      <c r="HOK351" s="107"/>
      <c r="HOL351" s="107"/>
      <c r="HOM351" s="107"/>
      <c r="HON351" s="107"/>
      <c r="HOO351" s="107"/>
      <c r="HOP351" s="107"/>
      <c r="HOQ351" s="107"/>
      <c r="HOR351" s="107"/>
      <c r="HOS351" s="107"/>
      <c r="HOT351" s="107"/>
      <c r="HOU351" s="107"/>
      <c r="HOV351" s="107"/>
      <c r="HOW351" s="107"/>
      <c r="HOX351" s="107"/>
      <c r="HOY351" s="107"/>
      <c r="HOZ351" s="107"/>
      <c r="HPA351" s="107"/>
      <c r="HPB351" s="107"/>
      <c r="HPC351" s="107"/>
      <c r="HPD351" s="107"/>
      <c r="HPE351" s="107"/>
      <c r="HPF351" s="107"/>
      <c r="HPG351" s="107"/>
      <c r="HPH351" s="107"/>
      <c r="HPI351" s="107"/>
      <c r="HPJ351" s="107"/>
      <c r="HPK351" s="107"/>
      <c r="HPL351" s="107"/>
      <c r="HPM351" s="107"/>
      <c r="HPN351" s="107"/>
      <c r="HPO351" s="107"/>
      <c r="HPP351" s="107"/>
      <c r="HPQ351" s="107"/>
      <c r="HPR351" s="107"/>
      <c r="HPS351" s="107"/>
      <c r="HPT351" s="107"/>
      <c r="HPU351" s="107"/>
      <c r="HPV351" s="107"/>
      <c r="HPW351" s="107"/>
      <c r="HPX351" s="107"/>
      <c r="HPY351" s="107"/>
      <c r="HPZ351" s="107"/>
      <c r="HQA351" s="107"/>
      <c r="HQB351" s="107"/>
      <c r="HQC351" s="107"/>
      <c r="HQD351" s="107"/>
      <c r="HQE351" s="107"/>
      <c r="HQF351" s="107"/>
      <c r="HQG351" s="107"/>
      <c r="HQH351" s="107"/>
      <c r="HQI351" s="107"/>
      <c r="HQJ351" s="107"/>
      <c r="HQK351" s="107"/>
      <c r="HQL351" s="107"/>
      <c r="HQM351" s="107"/>
      <c r="HQN351" s="107"/>
      <c r="HQO351" s="107"/>
      <c r="HQP351" s="107"/>
      <c r="HQQ351" s="107"/>
      <c r="HQR351" s="107"/>
      <c r="HQS351" s="107"/>
      <c r="HQT351" s="107"/>
      <c r="HQU351" s="107"/>
      <c r="HQV351" s="107"/>
      <c r="HQW351" s="107"/>
      <c r="HQX351" s="107"/>
      <c r="HQY351" s="107"/>
      <c r="HQZ351" s="107"/>
      <c r="HRA351" s="107"/>
      <c r="HRB351" s="107"/>
      <c r="HRC351" s="107"/>
      <c r="HRD351" s="107"/>
      <c r="HRE351" s="107"/>
      <c r="HRF351" s="107"/>
      <c r="HRG351" s="107"/>
      <c r="HRH351" s="107"/>
      <c r="HRI351" s="107"/>
      <c r="HRJ351" s="107"/>
      <c r="HRK351" s="107"/>
      <c r="HRL351" s="107"/>
      <c r="HRM351" s="107"/>
      <c r="HRN351" s="107"/>
      <c r="HRO351" s="107"/>
      <c r="HRP351" s="107"/>
      <c r="HRQ351" s="107"/>
      <c r="HRR351" s="107"/>
      <c r="HRS351" s="107"/>
      <c r="HRT351" s="107"/>
      <c r="HRU351" s="107"/>
      <c r="HRV351" s="107"/>
      <c r="HRW351" s="107"/>
      <c r="HRX351" s="107"/>
      <c r="HRY351" s="107"/>
      <c r="HRZ351" s="107"/>
      <c r="HSA351" s="107"/>
      <c r="HSB351" s="107"/>
      <c r="HSC351" s="107"/>
      <c r="HSD351" s="107"/>
      <c r="HSE351" s="107"/>
      <c r="HSF351" s="107"/>
      <c r="HSG351" s="107"/>
      <c r="HSH351" s="107"/>
      <c r="HSI351" s="107"/>
      <c r="HSJ351" s="107"/>
      <c r="HSK351" s="107"/>
      <c r="HSL351" s="107"/>
      <c r="HSM351" s="107"/>
      <c r="HSN351" s="107"/>
      <c r="HSO351" s="107"/>
      <c r="HSP351" s="107"/>
      <c r="HSQ351" s="107"/>
      <c r="HSR351" s="107"/>
      <c r="HSS351" s="107"/>
      <c r="HST351" s="107"/>
      <c r="HSU351" s="107"/>
      <c r="HSV351" s="107"/>
      <c r="HSW351" s="107"/>
      <c r="HSX351" s="107"/>
      <c r="HSY351" s="107"/>
      <c r="HSZ351" s="107"/>
      <c r="HTA351" s="107"/>
      <c r="HTB351" s="107"/>
      <c r="HTC351" s="107"/>
      <c r="HTD351" s="107"/>
      <c r="HTE351" s="107"/>
      <c r="HTF351" s="107"/>
      <c r="HTG351" s="107"/>
      <c r="HTH351" s="107"/>
      <c r="HTI351" s="107"/>
      <c r="HTJ351" s="107"/>
      <c r="HTK351" s="107"/>
      <c r="HTL351" s="107"/>
      <c r="HTM351" s="107"/>
      <c r="HTN351" s="107"/>
      <c r="HTO351" s="107"/>
      <c r="HTP351" s="107"/>
      <c r="HTQ351" s="107"/>
      <c r="HTR351" s="107"/>
      <c r="HTS351" s="107"/>
      <c r="HTT351" s="107"/>
      <c r="HTU351" s="107"/>
      <c r="HTV351" s="107"/>
      <c r="HTW351" s="107"/>
      <c r="HTX351" s="107"/>
      <c r="HTY351" s="107"/>
      <c r="HTZ351" s="107"/>
      <c r="HUA351" s="107"/>
      <c r="HUB351" s="107"/>
      <c r="HUC351" s="107"/>
      <c r="HUD351" s="107"/>
      <c r="HUE351" s="107"/>
      <c r="HUF351" s="107"/>
      <c r="HUG351" s="107"/>
      <c r="HUH351" s="107"/>
      <c r="HUI351" s="107"/>
      <c r="HUJ351" s="107"/>
      <c r="HUK351" s="107"/>
      <c r="HUL351" s="107"/>
      <c r="HUM351" s="107"/>
      <c r="HUN351" s="107"/>
      <c r="HUO351" s="107"/>
      <c r="HUP351" s="107"/>
      <c r="HUQ351" s="107"/>
      <c r="HUR351" s="107"/>
      <c r="HUS351" s="107"/>
      <c r="HUT351" s="107"/>
      <c r="HUU351" s="107"/>
      <c r="HUV351" s="107"/>
      <c r="HUW351" s="107"/>
      <c r="HUX351" s="107"/>
      <c r="HUY351" s="107"/>
      <c r="HUZ351" s="107"/>
      <c r="HVA351" s="107"/>
      <c r="HVB351" s="107"/>
      <c r="HVC351" s="107"/>
      <c r="HVD351" s="107"/>
      <c r="HVE351" s="107"/>
      <c r="HVF351" s="107"/>
      <c r="HVG351" s="107"/>
      <c r="HVH351" s="107"/>
      <c r="HVI351" s="107"/>
      <c r="HVJ351" s="107"/>
      <c r="HVK351" s="107"/>
      <c r="HVL351" s="107"/>
      <c r="HVM351" s="107"/>
      <c r="HVN351" s="107"/>
      <c r="HVO351" s="107"/>
      <c r="HVP351" s="107"/>
      <c r="HVQ351" s="107"/>
      <c r="HVR351" s="107"/>
      <c r="HVS351" s="107"/>
      <c r="HVT351" s="107"/>
      <c r="HVU351" s="107"/>
      <c r="HVV351" s="107"/>
      <c r="HVW351" s="107"/>
      <c r="HVX351" s="107"/>
      <c r="HVY351" s="107"/>
      <c r="HVZ351" s="107"/>
      <c r="HWA351" s="107"/>
      <c r="HWB351" s="107"/>
      <c r="HWC351" s="107"/>
      <c r="HWD351" s="107"/>
      <c r="HWE351" s="107"/>
      <c r="HWF351" s="107"/>
      <c r="HWG351" s="107"/>
      <c r="HWH351" s="107"/>
      <c r="HWI351" s="107"/>
      <c r="HWJ351" s="107"/>
      <c r="HWK351" s="107"/>
      <c r="HWL351" s="107"/>
      <c r="HWM351" s="107"/>
      <c r="HWN351" s="107"/>
      <c r="HWO351" s="107"/>
      <c r="HWP351" s="107"/>
      <c r="HWQ351" s="107"/>
      <c r="HWR351" s="107"/>
      <c r="HWS351" s="107"/>
      <c r="HWT351" s="107"/>
      <c r="HWU351" s="107"/>
      <c r="HWV351" s="107"/>
      <c r="HWW351" s="107"/>
      <c r="HWX351" s="107"/>
      <c r="HWY351" s="107"/>
      <c r="HWZ351" s="107"/>
      <c r="HXA351" s="107"/>
      <c r="HXB351" s="107"/>
      <c r="HXC351" s="107"/>
      <c r="HXD351" s="107"/>
      <c r="HXE351" s="107"/>
      <c r="HXF351" s="107"/>
      <c r="HXG351" s="107"/>
      <c r="HXH351" s="107"/>
      <c r="HXI351" s="107"/>
      <c r="HXJ351" s="107"/>
      <c r="HXK351" s="107"/>
      <c r="HXL351" s="107"/>
      <c r="HXM351" s="107"/>
      <c r="HXN351" s="107"/>
      <c r="HXO351" s="107"/>
      <c r="HXP351" s="107"/>
      <c r="HXQ351" s="107"/>
      <c r="HXR351" s="107"/>
      <c r="HXS351" s="107"/>
      <c r="HXT351" s="107"/>
      <c r="HXU351" s="107"/>
      <c r="HXV351" s="107"/>
      <c r="HXW351" s="107"/>
      <c r="HXX351" s="107"/>
      <c r="HXY351" s="107"/>
      <c r="HXZ351" s="107"/>
      <c r="HYA351" s="107"/>
      <c r="HYB351" s="107"/>
      <c r="HYC351" s="107"/>
      <c r="HYD351" s="107"/>
      <c r="HYE351" s="107"/>
      <c r="HYF351" s="107"/>
      <c r="HYG351" s="107"/>
      <c r="HYH351" s="107"/>
      <c r="HYI351" s="107"/>
      <c r="HYJ351" s="107"/>
      <c r="HYK351" s="107"/>
      <c r="HYL351" s="107"/>
      <c r="HYM351" s="107"/>
      <c r="HYN351" s="107"/>
      <c r="HYO351" s="107"/>
      <c r="HYP351" s="107"/>
      <c r="HYQ351" s="107"/>
      <c r="HYR351" s="107"/>
      <c r="HYS351" s="107"/>
      <c r="HYT351" s="107"/>
      <c r="HYU351" s="107"/>
      <c r="HYV351" s="107"/>
      <c r="HYW351" s="107"/>
      <c r="HYX351" s="107"/>
      <c r="HYY351" s="107"/>
      <c r="HYZ351" s="107"/>
      <c r="HZA351" s="107"/>
      <c r="HZB351" s="107"/>
      <c r="HZC351" s="107"/>
      <c r="HZD351" s="107"/>
      <c r="HZE351" s="107"/>
      <c r="HZF351" s="107"/>
      <c r="HZG351" s="107"/>
      <c r="HZH351" s="107"/>
      <c r="HZI351" s="107"/>
      <c r="HZJ351" s="107"/>
      <c r="HZK351" s="107"/>
      <c r="HZL351" s="107"/>
      <c r="HZM351" s="107"/>
      <c r="HZN351" s="107"/>
      <c r="HZO351" s="107"/>
      <c r="HZP351" s="107"/>
      <c r="HZQ351" s="107"/>
      <c r="HZR351" s="107"/>
      <c r="HZS351" s="107"/>
      <c r="HZT351" s="107"/>
      <c r="HZU351" s="107"/>
      <c r="HZV351" s="107"/>
      <c r="HZW351" s="107"/>
      <c r="HZX351" s="107"/>
      <c r="HZY351" s="107"/>
      <c r="HZZ351" s="107"/>
      <c r="IAA351" s="107"/>
      <c r="IAB351" s="107"/>
      <c r="IAC351" s="107"/>
      <c r="IAD351" s="107"/>
      <c r="IAE351" s="107"/>
      <c r="IAF351" s="107"/>
      <c r="IAG351" s="107"/>
      <c r="IAH351" s="107"/>
      <c r="IAI351" s="107"/>
      <c r="IAJ351" s="107"/>
      <c r="IAK351" s="107"/>
      <c r="IAL351" s="107"/>
      <c r="IAM351" s="107"/>
      <c r="IAN351" s="107"/>
      <c r="IAO351" s="107"/>
      <c r="IAP351" s="107"/>
      <c r="IAQ351" s="107"/>
      <c r="IAR351" s="107"/>
      <c r="IAS351" s="107"/>
      <c r="IAT351" s="107"/>
      <c r="IAU351" s="107"/>
      <c r="IAV351" s="107"/>
      <c r="IAW351" s="107"/>
      <c r="IAX351" s="107"/>
      <c r="IAY351" s="107"/>
      <c r="IAZ351" s="107"/>
      <c r="IBA351" s="107"/>
      <c r="IBB351" s="107"/>
      <c r="IBC351" s="107"/>
      <c r="IBD351" s="107"/>
      <c r="IBE351" s="107"/>
      <c r="IBF351" s="107"/>
      <c r="IBG351" s="107"/>
      <c r="IBH351" s="107"/>
      <c r="IBI351" s="107"/>
      <c r="IBJ351" s="107"/>
      <c r="IBK351" s="107"/>
      <c r="IBL351" s="107"/>
      <c r="IBM351" s="107"/>
      <c r="IBN351" s="107"/>
      <c r="IBO351" s="107"/>
      <c r="IBP351" s="107"/>
      <c r="IBQ351" s="107"/>
      <c r="IBR351" s="107"/>
      <c r="IBS351" s="107"/>
      <c r="IBT351" s="107"/>
      <c r="IBU351" s="107"/>
      <c r="IBV351" s="107"/>
      <c r="IBW351" s="107"/>
      <c r="IBX351" s="107"/>
      <c r="IBY351" s="107"/>
      <c r="IBZ351" s="107"/>
      <c r="ICA351" s="107"/>
      <c r="ICB351" s="107"/>
      <c r="ICC351" s="107"/>
      <c r="ICD351" s="107"/>
      <c r="ICE351" s="107"/>
      <c r="ICF351" s="107"/>
      <c r="ICG351" s="107"/>
      <c r="ICH351" s="107"/>
      <c r="ICI351" s="107"/>
      <c r="ICJ351" s="107"/>
      <c r="ICK351" s="107"/>
      <c r="ICL351" s="107"/>
      <c r="ICM351" s="107"/>
      <c r="ICN351" s="107"/>
      <c r="ICO351" s="107"/>
      <c r="ICP351" s="107"/>
      <c r="ICQ351" s="107"/>
      <c r="ICR351" s="107"/>
      <c r="ICS351" s="107"/>
      <c r="ICT351" s="107"/>
      <c r="ICU351" s="107"/>
      <c r="ICV351" s="107"/>
      <c r="ICW351" s="107"/>
      <c r="ICX351" s="107"/>
      <c r="ICY351" s="107"/>
      <c r="ICZ351" s="107"/>
      <c r="IDA351" s="107"/>
      <c r="IDB351" s="107"/>
      <c r="IDC351" s="107"/>
      <c r="IDD351" s="107"/>
      <c r="IDE351" s="107"/>
      <c r="IDF351" s="107"/>
      <c r="IDG351" s="107"/>
      <c r="IDH351" s="107"/>
      <c r="IDI351" s="107"/>
      <c r="IDJ351" s="107"/>
      <c r="IDK351" s="107"/>
      <c r="IDL351" s="107"/>
      <c r="IDM351" s="107"/>
      <c r="IDN351" s="107"/>
      <c r="IDO351" s="107"/>
      <c r="IDP351" s="107"/>
      <c r="IDQ351" s="107"/>
      <c r="IDR351" s="107"/>
      <c r="IDS351" s="107"/>
      <c r="IDT351" s="107"/>
      <c r="IDU351" s="107"/>
      <c r="IDV351" s="107"/>
      <c r="IDW351" s="107"/>
      <c r="IDX351" s="107"/>
      <c r="IDY351" s="107"/>
      <c r="IDZ351" s="107"/>
      <c r="IEA351" s="107"/>
      <c r="IEB351" s="107"/>
      <c r="IEC351" s="107"/>
      <c r="IED351" s="107"/>
      <c r="IEE351" s="107"/>
      <c r="IEF351" s="107"/>
      <c r="IEG351" s="107"/>
      <c r="IEH351" s="107"/>
      <c r="IEI351" s="107"/>
      <c r="IEJ351" s="107"/>
      <c r="IEK351" s="107"/>
      <c r="IEL351" s="107"/>
      <c r="IEM351" s="107"/>
      <c r="IEN351" s="107"/>
      <c r="IEO351" s="107"/>
      <c r="IEP351" s="107"/>
      <c r="IEQ351" s="107"/>
      <c r="IER351" s="107"/>
      <c r="IES351" s="107"/>
      <c r="IET351" s="107"/>
      <c r="IEU351" s="107"/>
      <c r="IEV351" s="107"/>
      <c r="IEW351" s="107"/>
      <c r="IEX351" s="107"/>
      <c r="IEY351" s="107"/>
      <c r="IEZ351" s="107"/>
      <c r="IFA351" s="107"/>
      <c r="IFB351" s="107"/>
      <c r="IFC351" s="107"/>
      <c r="IFD351" s="107"/>
      <c r="IFE351" s="107"/>
      <c r="IFF351" s="107"/>
      <c r="IFG351" s="107"/>
      <c r="IFH351" s="107"/>
      <c r="IFI351" s="107"/>
      <c r="IFJ351" s="107"/>
      <c r="IFK351" s="107"/>
      <c r="IFL351" s="107"/>
      <c r="IFM351" s="107"/>
      <c r="IFN351" s="107"/>
      <c r="IFO351" s="107"/>
      <c r="IFP351" s="107"/>
      <c r="IFQ351" s="107"/>
      <c r="IFR351" s="107"/>
      <c r="IFS351" s="107"/>
      <c r="IFT351" s="107"/>
      <c r="IFU351" s="107"/>
      <c r="IFV351" s="107"/>
      <c r="IFW351" s="107"/>
      <c r="IFX351" s="107"/>
      <c r="IFY351" s="107"/>
      <c r="IFZ351" s="107"/>
      <c r="IGA351" s="107"/>
      <c r="IGB351" s="107"/>
      <c r="IGC351" s="107"/>
      <c r="IGD351" s="107"/>
      <c r="IGE351" s="107"/>
      <c r="IGF351" s="107"/>
      <c r="IGG351" s="107"/>
      <c r="IGH351" s="107"/>
      <c r="IGI351" s="107"/>
      <c r="IGJ351" s="107"/>
      <c r="IGK351" s="107"/>
      <c r="IGL351" s="107"/>
      <c r="IGM351" s="107"/>
      <c r="IGN351" s="107"/>
      <c r="IGO351" s="107"/>
      <c r="IGP351" s="107"/>
      <c r="IGQ351" s="107"/>
      <c r="IGR351" s="107"/>
      <c r="IGS351" s="107"/>
      <c r="IGT351" s="107"/>
      <c r="IGU351" s="107"/>
      <c r="IGV351" s="107"/>
      <c r="IGW351" s="107"/>
      <c r="IGX351" s="107"/>
      <c r="IGY351" s="107"/>
      <c r="IGZ351" s="107"/>
      <c r="IHA351" s="107"/>
      <c r="IHB351" s="107"/>
      <c r="IHC351" s="107"/>
      <c r="IHD351" s="107"/>
      <c r="IHE351" s="107"/>
      <c r="IHF351" s="107"/>
      <c r="IHG351" s="107"/>
      <c r="IHH351" s="107"/>
      <c r="IHI351" s="107"/>
      <c r="IHJ351" s="107"/>
      <c r="IHK351" s="107"/>
      <c r="IHL351" s="107"/>
      <c r="IHM351" s="107"/>
      <c r="IHN351" s="107"/>
      <c r="IHO351" s="107"/>
      <c r="IHP351" s="107"/>
      <c r="IHQ351" s="107"/>
      <c r="IHR351" s="107"/>
      <c r="IHS351" s="107"/>
      <c r="IHT351" s="107"/>
      <c r="IHU351" s="107"/>
      <c r="IHV351" s="107"/>
      <c r="IHW351" s="107"/>
      <c r="IHX351" s="107"/>
      <c r="IHY351" s="107"/>
      <c r="IHZ351" s="107"/>
      <c r="IIA351" s="107"/>
      <c r="IIB351" s="107"/>
      <c r="IIC351" s="107"/>
      <c r="IID351" s="107"/>
      <c r="IIE351" s="107"/>
      <c r="IIF351" s="107"/>
      <c r="IIG351" s="107"/>
      <c r="IIH351" s="107"/>
      <c r="III351" s="107"/>
      <c r="IIJ351" s="107"/>
      <c r="IIK351" s="107"/>
      <c r="IIL351" s="107"/>
      <c r="IIM351" s="107"/>
      <c r="IIN351" s="107"/>
      <c r="IIO351" s="107"/>
      <c r="IIP351" s="107"/>
      <c r="IIQ351" s="107"/>
      <c r="IIR351" s="107"/>
      <c r="IIS351" s="107"/>
      <c r="IIT351" s="107"/>
      <c r="IIU351" s="107"/>
      <c r="IIV351" s="107"/>
      <c r="IIW351" s="107"/>
      <c r="IIX351" s="107"/>
      <c r="IIY351" s="107"/>
      <c r="IIZ351" s="107"/>
      <c r="IJA351" s="107"/>
      <c r="IJB351" s="107"/>
      <c r="IJC351" s="107"/>
      <c r="IJD351" s="107"/>
      <c r="IJE351" s="107"/>
      <c r="IJF351" s="107"/>
      <c r="IJG351" s="107"/>
      <c r="IJH351" s="107"/>
      <c r="IJI351" s="107"/>
      <c r="IJJ351" s="107"/>
      <c r="IJK351" s="107"/>
      <c r="IJL351" s="107"/>
      <c r="IJM351" s="107"/>
      <c r="IJN351" s="107"/>
      <c r="IJO351" s="107"/>
      <c r="IJP351" s="107"/>
      <c r="IJQ351" s="107"/>
      <c r="IJR351" s="107"/>
      <c r="IJS351" s="107"/>
      <c r="IJT351" s="107"/>
      <c r="IJU351" s="107"/>
      <c r="IJV351" s="107"/>
      <c r="IJW351" s="107"/>
      <c r="IJX351" s="107"/>
      <c r="IJY351" s="107"/>
      <c r="IJZ351" s="107"/>
      <c r="IKA351" s="107"/>
      <c r="IKB351" s="107"/>
      <c r="IKC351" s="107"/>
      <c r="IKD351" s="107"/>
      <c r="IKE351" s="107"/>
      <c r="IKF351" s="107"/>
      <c r="IKG351" s="107"/>
      <c r="IKH351" s="107"/>
      <c r="IKI351" s="107"/>
      <c r="IKJ351" s="107"/>
      <c r="IKK351" s="107"/>
      <c r="IKL351" s="107"/>
      <c r="IKM351" s="107"/>
      <c r="IKN351" s="107"/>
      <c r="IKO351" s="107"/>
      <c r="IKP351" s="107"/>
      <c r="IKQ351" s="107"/>
      <c r="IKR351" s="107"/>
      <c r="IKS351" s="107"/>
      <c r="IKT351" s="107"/>
      <c r="IKU351" s="107"/>
      <c r="IKV351" s="107"/>
      <c r="IKW351" s="107"/>
      <c r="IKX351" s="107"/>
      <c r="IKY351" s="107"/>
      <c r="IKZ351" s="107"/>
      <c r="ILA351" s="107"/>
      <c r="ILB351" s="107"/>
      <c r="ILC351" s="107"/>
      <c r="ILD351" s="107"/>
      <c r="ILE351" s="107"/>
      <c r="ILF351" s="107"/>
      <c r="ILG351" s="107"/>
      <c r="ILH351" s="107"/>
      <c r="ILI351" s="107"/>
      <c r="ILJ351" s="107"/>
      <c r="ILK351" s="107"/>
      <c r="ILL351" s="107"/>
      <c r="ILM351" s="107"/>
      <c r="ILN351" s="107"/>
      <c r="ILO351" s="107"/>
      <c r="ILP351" s="107"/>
      <c r="ILQ351" s="107"/>
      <c r="ILR351" s="107"/>
      <c r="ILS351" s="107"/>
      <c r="ILT351" s="107"/>
      <c r="ILU351" s="107"/>
      <c r="ILV351" s="107"/>
      <c r="ILW351" s="107"/>
      <c r="ILX351" s="107"/>
      <c r="ILY351" s="107"/>
      <c r="ILZ351" s="107"/>
      <c r="IMA351" s="107"/>
      <c r="IMB351" s="107"/>
      <c r="IMC351" s="107"/>
      <c r="IMD351" s="107"/>
      <c r="IME351" s="107"/>
      <c r="IMF351" s="107"/>
      <c r="IMG351" s="107"/>
      <c r="IMH351" s="107"/>
      <c r="IMI351" s="107"/>
      <c r="IMJ351" s="107"/>
      <c r="IMK351" s="107"/>
      <c r="IML351" s="107"/>
      <c r="IMM351" s="107"/>
      <c r="IMN351" s="107"/>
      <c r="IMO351" s="107"/>
      <c r="IMP351" s="107"/>
      <c r="IMQ351" s="107"/>
      <c r="IMR351" s="107"/>
      <c r="IMS351" s="107"/>
      <c r="IMT351" s="107"/>
      <c r="IMU351" s="107"/>
      <c r="IMV351" s="107"/>
      <c r="IMW351" s="107"/>
      <c r="IMX351" s="107"/>
      <c r="IMY351" s="107"/>
      <c r="IMZ351" s="107"/>
      <c r="INA351" s="107"/>
      <c r="INB351" s="107"/>
      <c r="INC351" s="107"/>
      <c r="IND351" s="107"/>
      <c r="INE351" s="107"/>
      <c r="INF351" s="107"/>
      <c r="ING351" s="107"/>
      <c r="INH351" s="107"/>
      <c r="INI351" s="107"/>
      <c r="INJ351" s="107"/>
      <c r="INK351" s="107"/>
      <c r="INL351" s="107"/>
      <c r="INM351" s="107"/>
      <c r="INN351" s="107"/>
      <c r="INO351" s="107"/>
      <c r="INP351" s="107"/>
      <c r="INQ351" s="107"/>
      <c r="INR351" s="107"/>
      <c r="INS351" s="107"/>
      <c r="INT351" s="107"/>
      <c r="INU351" s="107"/>
      <c r="INV351" s="107"/>
      <c r="INW351" s="107"/>
      <c r="INX351" s="107"/>
      <c r="INY351" s="107"/>
      <c r="INZ351" s="107"/>
      <c r="IOA351" s="107"/>
      <c r="IOB351" s="107"/>
      <c r="IOC351" s="107"/>
      <c r="IOD351" s="107"/>
      <c r="IOE351" s="107"/>
      <c r="IOF351" s="107"/>
      <c r="IOG351" s="107"/>
      <c r="IOH351" s="107"/>
      <c r="IOI351" s="107"/>
      <c r="IOJ351" s="107"/>
      <c r="IOK351" s="107"/>
      <c r="IOL351" s="107"/>
      <c r="IOM351" s="107"/>
      <c r="ION351" s="107"/>
      <c r="IOO351" s="107"/>
      <c r="IOP351" s="107"/>
      <c r="IOQ351" s="107"/>
      <c r="IOR351" s="107"/>
      <c r="IOS351" s="107"/>
      <c r="IOT351" s="107"/>
      <c r="IOU351" s="107"/>
      <c r="IOV351" s="107"/>
      <c r="IOW351" s="107"/>
      <c r="IOX351" s="107"/>
      <c r="IOY351" s="107"/>
      <c r="IOZ351" s="107"/>
      <c r="IPA351" s="107"/>
      <c r="IPB351" s="107"/>
      <c r="IPC351" s="107"/>
      <c r="IPD351" s="107"/>
      <c r="IPE351" s="107"/>
      <c r="IPF351" s="107"/>
      <c r="IPG351" s="107"/>
      <c r="IPH351" s="107"/>
      <c r="IPI351" s="107"/>
      <c r="IPJ351" s="107"/>
      <c r="IPK351" s="107"/>
      <c r="IPL351" s="107"/>
      <c r="IPM351" s="107"/>
      <c r="IPN351" s="107"/>
      <c r="IPO351" s="107"/>
      <c r="IPP351" s="107"/>
      <c r="IPQ351" s="107"/>
      <c r="IPR351" s="107"/>
      <c r="IPS351" s="107"/>
      <c r="IPT351" s="107"/>
      <c r="IPU351" s="107"/>
      <c r="IPV351" s="107"/>
      <c r="IPW351" s="107"/>
      <c r="IPX351" s="107"/>
      <c r="IPY351" s="107"/>
      <c r="IPZ351" s="107"/>
      <c r="IQA351" s="107"/>
      <c r="IQB351" s="107"/>
      <c r="IQC351" s="107"/>
      <c r="IQD351" s="107"/>
      <c r="IQE351" s="107"/>
      <c r="IQF351" s="107"/>
      <c r="IQG351" s="107"/>
      <c r="IQH351" s="107"/>
      <c r="IQI351" s="107"/>
      <c r="IQJ351" s="107"/>
      <c r="IQK351" s="107"/>
      <c r="IQL351" s="107"/>
      <c r="IQM351" s="107"/>
      <c r="IQN351" s="107"/>
      <c r="IQO351" s="107"/>
      <c r="IQP351" s="107"/>
      <c r="IQQ351" s="107"/>
      <c r="IQR351" s="107"/>
      <c r="IQS351" s="107"/>
      <c r="IQT351" s="107"/>
      <c r="IQU351" s="107"/>
      <c r="IQV351" s="107"/>
      <c r="IQW351" s="107"/>
      <c r="IQX351" s="107"/>
      <c r="IQY351" s="107"/>
      <c r="IQZ351" s="107"/>
      <c r="IRA351" s="107"/>
      <c r="IRB351" s="107"/>
      <c r="IRC351" s="107"/>
      <c r="IRD351" s="107"/>
      <c r="IRE351" s="107"/>
      <c r="IRF351" s="107"/>
      <c r="IRG351" s="107"/>
      <c r="IRH351" s="107"/>
      <c r="IRI351" s="107"/>
      <c r="IRJ351" s="107"/>
      <c r="IRK351" s="107"/>
      <c r="IRL351" s="107"/>
      <c r="IRM351" s="107"/>
      <c r="IRN351" s="107"/>
      <c r="IRO351" s="107"/>
      <c r="IRP351" s="107"/>
      <c r="IRQ351" s="107"/>
      <c r="IRR351" s="107"/>
      <c r="IRS351" s="107"/>
      <c r="IRT351" s="107"/>
      <c r="IRU351" s="107"/>
      <c r="IRV351" s="107"/>
      <c r="IRW351" s="107"/>
      <c r="IRX351" s="107"/>
      <c r="IRY351" s="107"/>
      <c r="IRZ351" s="107"/>
      <c r="ISA351" s="107"/>
      <c r="ISB351" s="107"/>
      <c r="ISC351" s="107"/>
      <c r="ISD351" s="107"/>
      <c r="ISE351" s="107"/>
      <c r="ISF351" s="107"/>
      <c r="ISG351" s="107"/>
      <c r="ISH351" s="107"/>
      <c r="ISI351" s="107"/>
      <c r="ISJ351" s="107"/>
      <c r="ISK351" s="107"/>
      <c r="ISL351" s="107"/>
      <c r="ISM351" s="107"/>
      <c r="ISN351" s="107"/>
      <c r="ISO351" s="107"/>
      <c r="ISP351" s="107"/>
      <c r="ISQ351" s="107"/>
      <c r="ISR351" s="107"/>
      <c r="ISS351" s="107"/>
      <c r="IST351" s="107"/>
      <c r="ISU351" s="107"/>
      <c r="ISV351" s="107"/>
      <c r="ISW351" s="107"/>
      <c r="ISX351" s="107"/>
      <c r="ISY351" s="107"/>
      <c r="ISZ351" s="107"/>
      <c r="ITA351" s="107"/>
      <c r="ITB351" s="107"/>
      <c r="ITC351" s="107"/>
      <c r="ITD351" s="107"/>
      <c r="ITE351" s="107"/>
      <c r="ITF351" s="107"/>
      <c r="ITG351" s="107"/>
      <c r="ITH351" s="107"/>
      <c r="ITI351" s="107"/>
      <c r="ITJ351" s="107"/>
      <c r="ITK351" s="107"/>
      <c r="ITL351" s="107"/>
      <c r="ITM351" s="107"/>
      <c r="ITN351" s="107"/>
      <c r="ITO351" s="107"/>
      <c r="ITP351" s="107"/>
      <c r="ITQ351" s="107"/>
      <c r="ITR351" s="107"/>
      <c r="ITS351" s="107"/>
      <c r="ITT351" s="107"/>
      <c r="ITU351" s="107"/>
      <c r="ITV351" s="107"/>
      <c r="ITW351" s="107"/>
      <c r="ITX351" s="107"/>
      <c r="ITY351" s="107"/>
      <c r="ITZ351" s="107"/>
      <c r="IUA351" s="107"/>
      <c r="IUB351" s="107"/>
      <c r="IUC351" s="107"/>
      <c r="IUD351" s="107"/>
      <c r="IUE351" s="107"/>
      <c r="IUF351" s="107"/>
      <c r="IUG351" s="107"/>
      <c r="IUH351" s="107"/>
      <c r="IUI351" s="107"/>
      <c r="IUJ351" s="107"/>
      <c r="IUK351" s="107"/>
      <c r="IUL351" s="107"/>
      <c r="IUM351" s="107"/>
      <c r="IUN351" s="107"/>
      <c r="IUO351" s="107"/>
      <c r="IUP351" s="107"/>
      <c r="IUQ351" s="107"/>
      <c r="IUR351" s="107"/>
      <c r="IUS351" s="107"/>
      <c r="IUT351" s="107"/>
      <c r="IUU351" s="107"/>
      <c r="IUV351" s="107"/>
      <c r="IUW351" s="107"/>
      <c r="IUX351" s="107"/>
      <c r="IUY351" s="107"/>
      <c r="IUZ351" s="107"/>
      <c r="IVA351" s="107"/>
      <c r="IVB351" s="107"/>
      <c r="IVC351" s="107"/>
      <c r="IVD351" s="107"/>
      <c r="IVE351" s="107"/>
      <c r="IVF351" s="107"/>
      <c r="IVG351" s="107"/>
      <c r="IVH351" s="107"/>
      <c r="IVI351" s="107"/>
      <c r="IVJ351" s="107"/>
      <c r="IVK351" s="107"/>
      <c r="IVL351" s="107"/>
      <c r="IVM351" s="107"/>
      <c r="IVN351" s="107"/>
      <c r="IVO351" s="107"/>
      <c r="IVP351" s="107"/>
      <c r="IVQ351" s="107"/>
      <c r="IVR351" s="107"/>
      <c r="IVS351" s="107"/>
      <c r="IVT351" s="107"/>
      <c r="IVU351" s="107"/>
      <c r="IVV351" s="107"/>
      <c r="IVW351" s="107"/>
      <c r="IVX351" s="107"/>
      <c r="IVY351" s="107"/>
      <c r="IVZ351" s="107"/>
      <c r="IWA351" s="107"/>
      <c r="IWB351" s="107"/>
      <c r="IWC351" s="107"/>
      <c r="IWD351" s="107"/>
      <c r="IWE351" s="107"/>
      <c r="IWF351" s="107"/>
      <c r="IWG351" s="107"/>
      <c r="IWH351" s="107"/>
      <c r="IWI351" s="107"/>
      <c r="IWJ351" s="107"/>
      <c r="IWK351" s="107"/>
      <c r="IWL351" s="107"/>
      <c r="IWM351" s="107"/>
      <c r="IWN351" s="107"/>
      <c r="IWO351" s="107"/>
      <c r="IWP351" s="107"/>
      <c r="IWQ351" s="107"/>
      <c r="IWR351" s="107"/>
      <c r="IWS351" s="107"/>
      <c r="IWT351" s="107"/>
      <c r="IWU351" s="107"/>
      <c r="IWV351" s="107"/>
      <c r="IWW351" s="107"/>
      <c r="IWX351" s="107"/>
      <c r="IWY351" s="107"/>
      <c r="IWZ351" s="107"/>
      <c r="IXA351" s="107"/>
      <c r="IXB351" s="107"/>
      <c r="IXC351" s="107"/>
      <c r="IXD351" s="107"/>
      <c r="IXE351" s="107"/>
      <c r="IXF351" s="107"/>
      <c r="IXG351" s="107"/>
      <c r="IXH351" s="107"/>
      <c r="IXI351" s="107"/>
      <c r="IXJ351" s="107"/>
      <c r="IXK351" s="107"/>
      <c r="IXL351" s="107"/>
      <c r="IXM351" s="107"/>
      <c r="IXN351" s="107"/>
      <c r="IXO351" s="107"/>
      <c r="IXP351" s="107"/>
      <c r="IXQ351" s="107"/>
      <c r="IXR351" s="107"/>
      <c r="IXS351" s="107"/>
      <c r="IXT351" s="107"/>
      <c r="IXU351" s="107"/>
      <c r="IXV351" s="107"/>
      <c r="IXW351" s="107"/>
      <c r="IXX351" s="107"/>
      <c r="IXY351" s="107"/>
      <c r="IXZ351" s="107"/>
      <c r="IYA351" s="107"/>
      <c r="IYB351" s="107"/>
      <c r="IYC351" s="107"/>
      <c r="IYD351" s="107"/>
      <c r="IYE351" s="107"/>
      <c r="IYF351" s="107"/>
      <c r="IYG351" s="107"/>
      <c r="IYH351" s="107"/>
      <c r="IYI351" s="107"/>
      <c r="IYJ351" s="107"/>
      <c r="IYK351" s="107"/>
      <c r="IYL351" s="107"/>
      <c r="IYM351" s="107"/>
      <c r="IYN351" s="107"/>
      <c r="IYO351" s="107"/>
      <c r="IYP351" s="107"/>
      <c r="IYQ351" s="107"/>
      <c r="IYR351" s="107"/>
      <c r="IYS351" s="107"/>
      <c r="IYT351" s="107"/>
      <c r="IYU351" s="107"/>
      <c r="IYV351" s="107"/>
      <c r="IYW351" s="107"/>
      <c r="IYX351" s="107"/>
      <c r="IYY351" s="107"/>
      <c r="IYZ351" s="107"/>
      <c r="IZA351" s="107"/>
      <c r="IZB351" s="107"/>
      <c r="IZC351" s="107"/>
      <c r="IZD351" s="107"/>
      <c r="IZE351" s="107"/>
      <c r="IZF351" s="107"/>
      <c r="IZG351" s="107"/>
      <c r="IZH351" s="107"/>
      <c r="IZI351" s="107"/>
      <c r="IZJ351" s="107"/>
      <c r="IZK351" s="107"/>
      <c r="IZL351" s="107"/>
      <c r="IZM351" s="107"/>
      <c r="IZN351" s="107"/>
      <c r="IZO351" s="107"/>
      <c r="IZP351" s="107"/>
      <c r="IZQ351" s="107"/>
      <c r="IZR351" s="107"/>
      <c r="IZS351" s="107"/>
      <c r="IZT351" s="107"/>
      <c r="IZU351" s="107"/>
      <c r="IZV351" s="107"/>
      <c r="IZW351" s="107"/>
      <c r="IZX351" s="107"/>
      <c r="IZY351" s="107"/>
      <c r="IZZ351" s="107"/>
      <c r="JAA351" s="107"/>
      <c r="JAB351" s="107"/>
      <c r="JAC351" s="107"/>
      <c r="JAD351" s="107"/>
      <c r="JAE351" s="107"/>
      <c r="JAF351" s="107"/>
      <c r="JAG351" s="107"/>
      <c r="JAH351" s="107"/>
      <c r="JAI351" s="107"/>
      <c r="JAJ351" s="107"/>
      <c r="JAK351" s="107"/>
      <c r="JAL351" s="107"/>
      <c r="JAM351" s="107"/>
      <c r="JAN351" s="107"/>
      <c r="JAO351" s="107"/>
      <c r="JAP351" s="107"/>
      <c r="JAQ351" s="107"/>
      <c r="JAR351" s="107"/>
      <c r="JAS351" s="107"/>
      <c r="JAT351" s="107"/>
      <c r="JAU351" s="107"/>
      <c r="JAV351" s="107"/>
      <c r="JAW351" s="107"/>
      <c r="JAX351" s="107"/>
      <c r="JAY351" s="107"/>
      <c r="JAZ351" s="107"/>
      <c r="JBA351" s="107"/>
      <c r="JBB351" s="107"/>
      <c r="JBC351" s="107"/>
      <c r="JBD351" s="107"/>
      <c r="JBE351" s="107"/>
      <c r="JBF351" s="107"/>
      <c r="JBG351" s="107"/>
      <c r="JBH351" s="107"/>
      <c r="JBI351" s="107"/>
      <c r="JBJ351" s="107"/>
      <c r="JBK351" s="107"/>
      <c r="JBL351" s="107"/>
      <c r="JBM351" s="107"/>
      <c r="JBN351" s="107"/>
      <c r="JBO351" s="107"/>
      <c r="JBP351" s="107"/>
      <c r="JBQ351" s="107"/>
      <c r="JBR351" s="107"/>
      <c r="JBS351" s="107"/>
      <c r="JBT351" s="107"/>
      <c r="JBU351" s="107"/>
      <c r="JBV351" s="107"/>
      <c r="JBW351" s="107"/>
      <c r="JBX351" s="107"/>
      <c r="JBY351" s="107"/>
      <c r="JBZ351" s="107"/>
      <c r="JCA351" s="107"/>
      <c r="JCB351" s="107"/>
      <c r="JCC351" s="107"/>
      <c r="JCD351" s="107"/>
      <c r="JCE351" s="107"/>
      <c r="JCF351" s="107"/>
      <c r="JCG351" s="107"/>
      <c r="JCH351" s="107"/>
      <c r="JCI351" s="107"/>
      <c r="JCJ351" s="107"/>
      <c r="JCK351" s="107"/>
      <c r="JCL351" s="107"/>
      <c r="JCM351" s="107"/>
      <c r="JCN351" s="107"/>
      <c r="JCO351" s="107"/>
      <c r="JCP351" s="107"/>
      <c r="JCQ351" s="107"/>
      <c r="JCR351" s="107"/>
      <c r="JCS351" s="107"/>
      <c r="JCT351" s="107"/>
      <c r="JCU351" s="107"/>
      <c r="JCV351" s="107"/>
      <c r="JCW351" s="107"/>
      <c r="JCX351" s="107"/>
      <c r="JCY351" s="107"/>
      <c r="JCZ351" s="107"/>
      <c r="JDA351" s="107"/>
      <c r="JDB351" s="107"/>
      <c r="JDC351" s="107"/>
      <c r="JDD351" s="107"/>
      <c r="JDE351" s="107"/>
      <c r="JDF351" s="107"/>
      <c r="JDG351" s="107"/>
      <c r="JDH351" s="107"/>
      <c r="JDI351" s="107"/>
      <c r="JDJ351" s="107"/>
      <c r="JDK351" s="107"/>
      <c r="JDL351" s="107"/>
      <c r="JDM351" s="107"/>
      <c r="JDN351" s="107"/>
      <c r="JDO351" s="107"/>
      <c r="JDP351" s="107"/>
      <c r="JDQ351" s="107"/>
      <c r="JDR351" s="107"/>
      <c r="JDS351" s="107"/>
      <c r="JDT351" s="107"/>
      <c r="JDU351" s="107"/>
      <c r="JDV351" s="107"/>
      <c r="JDW351" s="107"/>
      <c r="JDX351" s="107"/>
      <c r="JDY351" s="107"/>
      <c r="JDZ351" s="107"/>
      <c r="JEA351" s="107"/>
      <c r="JEB351" s="107"/>
      <c r="JEC351" s="107"/>
      <c r="JED351" s="107"/>
      <c r="JEE351" s="107"/>
      <c r="JEF351" s="107"/>
      <c r="JEG351" s="107"/>
      <c r="JEH351" s="107"/>
      <c r="JEI351" s="107"/>
      <c r="JEJ351" s="107"/>
      <c r="JEK351" s="107"/>
      <c r="JEL351" s="107"/>
      <c r="JEM351" s="107"/>
      <c r="JEN351" s="107"/>
      <c r="JEO351" s="107"/>
      <c r="JEP351" s="107"/>
      <c r="JEQ351" s="107"/>
      <c r="JER351" s="107"/>
      <c r="JES351" s="107"/>
      <c r="JET351" s="107"/>
      <c r="JEU351" s="107"/>
      <c r="JEV351" s="107"/>
      <c r="JEW351" s="107"/>
      <c r="JEX351" s="107"/>
      <c r="JEY351" s="107"/>
      <c r="JEZ351" s="107"/>
      <c r="JFA351" s="107"/>
      <c r="JFB351" s="107"/>
      <c r="JFC351" s="107"/>
      <c r="JFD351" s="107"/>
      <c r="JFE351" s="107"/>
      <c r="JFF351" s="107"/>
      <c r="JFG351" s="107"/>
      <c r="JFH351" s="107"/>
      <c r="JFI351" s="107"/>
      <c r="JFJ351" s="107"/>
      <c r="JFK351" s="107"/>
      <c r="JFL351" s="107"/>
      <c r="JFM351" s="107"/>
      <c r="JFN351" s="107"/>
      <c r="JFO351" s="107"/>
      <c r="JFP351" s="107"/>
      <c r="JFQ351" s="107"/>
      <c r="JFR351" s="107"/>
      <c r="JFS351" s="107"/>
      <c r="JFT351" s="107"/>
      <c r="JFU351" s="107"/>
      <c r="JFV351" s="107"/>
      <c r="JFW351" s="107"/>
      <c r="JFX351" s="107"/>
      <c r="JFY351" s="107"/>
      <c r="JFZ351" s="107"/>
      <c r="JGA351" s="107"/>
      <c r="JGB351" s="107"/>
      <c r="JGC351" s="107"/>
      <c r="JGD351" s="107"/>
      <c r="JGE351" s="107"/>
      <c r="JGF351" s="107"/>
      <c r="JGG351" s="107"/>
      <c r="JGH351" s="107"/>
      <c r="JGI351" s="107"/>
      <c r="JGJ351" s="107"/>
      <c r="JGK351" s="107"/>
      <c r="JGL351" s="107"/>
      <c r="JGM351" s="107"/>
      <c r="JGN351" s="107"/>
      <c r="JGO351" s="107"/>
      <c r="JGP351" s="107"/>
      <c r="JGQ351" s="107"/>
      <c r="JGR351" s="107"/>
      <c r="JGS351" s="107"/>
      <c r="JGT351" s="107"/>
      <c r="JGU351" s="107"/>
      <c r="JGV351" s="107"/>
      <c r="JGW351" s="107"/>
      <c r="JGX351" s="107"/>
      <c r="JGY351" s="107"/>
      <c r="JGZ351" s="107"/>
      <c r="JHA351" s="107"/>
      <c r="JHB351" s="107"/>
      <c r="JHC351" s="107"/>
      <c r="JHD351" s="107"/>
      <c r="JHE351" s="107"/>
      <c r="JHF351" s="107"/>
      <c r="JHG351" s="107"/>
      <c r="JHH351" s="107"/>
      <c r="JHI351" s="107"/>
      <c r="JHJ351" s="107"/>
      <c r="JHK351" s="107"/>
      <c r="JHL351" s="107"/>
      <c r="JHM351" s="107"/>
      <c r="JHN351" s="107"/>
      <c r="JHO351" s="107"/>
      <c r="JHP351" s="107"/>
      <c r="JHQ351" s="107"/>
      <c r="JHR351" s="107"/>
      <c r="JHS351" s="107"/>
      <c r="JHT351" s="107"/>
      <c r="JHU351" s="107"/>
      <c r="JHV351" s="107"/>
      <c r="JHW351" s="107"/>
      <c r="JHX351" s="107"/>
      <c r="JHY351" s="107"/>
      <c r="JHZ351" s="107"/>
      <c r="JIA351" s="107"/>
      <c r="JIB351" s="107"/>
      <c r="JIC351" s="107"/>
      <c r="JID351" s="107"/>
      <c r="JIE351" s="107"/>
      <c r="JIF351" s="107"/>
      <c r="JIG351" s="107"/>
      <c r="JIH351" s="107"/>
      <c r="JII351" s="107"/>
      <c r="JIJ351" s="107"/>
      <c r="JIK351" s="107"/>
      <c r="JIL351" s="107"/>
      <c r="JIM351" s="107"/>
      <c r="JIN351" s="107"/>
      <c r="JIO351" s="107"/>
      <c r="JIP351" s="107"/>
      <c r="JIQ351" s="107"/>
      <c r="JIR351" s="107"/>
      <c r="JIS351" s="107"/>
      <c r="JIT351" s="107"/>
      <c r="JIU351" s="107"/>
      <c r="JIV351" s="107"/>
      <c r="JIW351" s="107"/>
      <c r="JIX351" s="107"/>
      <c r="JIY351" s="107"/>
      <c r="JIZ351" s="107"/>
      <c r="JJA351" s="107"/>
      <c r="JJB351" s="107"/>
      <c r="JJC351" s="107"/>
      <c r="JJD351" s="107"/>
      <c r="JJE351" s="107"/>
      <c r="JJF351" s="107"/>
      <c r="JJG351" s="107"/>
      <c r="JJH351" s="107"/>
      <c r="JJI351" s="107"/>
      <c r="JJJ351" s="107"/>
      <c r="JJK351" s="107"/>
      <c r="JJL351" s="107"/>
      <c r="JJM351" s="107"/>
      <c r="JJN351" s="107"/>
      <c r="JJO351" s="107"/>
      <c r="JJP351" s="107"/>
      <c r="JJQ351" s="107"/>
      <c r="JJR351" s="107"/>
      <c r="JJS351" s="107"/>
      <c r="JJT351" s="107"/>
      <c r="JJU351" s="107"/>
      <c r="JJV351" s="107"/>
      <c r="JJW351" s="107"/>
      <c r="JJX351" s="107"/>
      <c r="JJY351" s="107"/>
      <c r="JJZ351" s="107"/>
      <c r="JKA351" s="107"/>
      <c r="JKB351" s="107"/>
      <c r="JKC351" s="107"/>
      <c r="JKD351" s="107"/>
      <c r="JKE351" s="107"/>
      <c r="JKF351" s="107"/>
      <c r="JKG351" s="107"/>
      <c r="JKH351" s="107"/>
      <c r="JKI351" s="107"/>
      <c r="JKJ351" s="107"/>
      <c r="JKK351" s="107"/>
      <c r="JKL351" s="107"/>
      <c r="JKM351" s="107"/>
      <c r="JKN351" s="107"/>
      <c r="JKO351" s="107"/>
      <c r="JKP351" s="107"/>
      <c r="JKQ351" s="107"/>
      <c r="JKR351" s="107"/>
      <c r="JKS351" s="107"/>
      <c r="JKT351" s="107"/>
      <c r="JKU351" s="107"/>
      <c r="JKV351" s="107"/>
      <c r="JKW351" s="107"/>
      <c r="JKX351" s="107"/>
      <c r="JKY351" s="107"/>
      <c r="JKZ351" s="107"/>
      <c r="JLA351" s="107"/>
      <c r="JLB351" s="107"/>
      <c r="JLC351" s="107"/>
      <c r="JLD351" s="107"/>
      <c r="JLE351" s="107"/>
      <c r="JLF351" s="107"/>
      <c r="JLG351" s="107"/>
      <c r="JLH351" s="107"/>
      <c r="JLI351" s="107"/>
      <c r="JLJ351" s="107"/>
      <c r="JLK351" s="107"/>
      <c r="JLL351" s="107"/>
      <c r="JLM351" s="107"/>
      <c r="JLN351" s="107"/>
      <c r="JLO351" s="107"/>
      <c r="JLP351" s="107"/>
      <c r="JLQ351" s="107"/>
      <c r="JLR351" s="107"/>
      <c r="JLS351" s="107"/>
      <c r="JLT351" s="107"/>
      <c r="JLU351" s="107"/>
      <c r="JLV351" s="107"/>
      <c r="JLW351" s="107"/>
      <c r="JLX351" s="107"/>
      <c r="JLY351" s="107"/>
      <c r="JLZ351" s="107"/>
      <c r="JMA351" s="107"/>
      <c r="JMB351" s="107"/>
      <c r="JMC351" s="107"/>
      <c r="JMD351" s="107"/>
      <c r="JME351" s="107"/>
      <c r="JMF351" s="107"/>
      <c r="JMG351" s="107"/>
      <c r="JMH351" s="107"/>
      <c r="JMI351" s="107"/>
      <c r="JMJ351" s="107"/>
      <c r="JMK351" s="107"/>
      <c r="JML351" s="107"/>
      <c r="JMM351" s="107"/>
      <c r="JMN351" s="107"/>
      <c r="JMO351" s="107"/>
      <c r="JMP351" s="107"/>
      <c r="JMQ351" s="107"/>
      <c r="JMR351" s="107"/>
      <c r="JMS351" s="107"/>
      <c r="JMT351" s="107"/>
      <c r="JMU351" s="107"/>
      <c r="JMV351" s="107"/>
      <c r="JMW351" s="107"/>
      <c r="JMX351" s="107"/>
      <c r="JMY351" s="107"/>
      <c r="JMZ351" s="107"/>
      <c r="JNA351" s="107"/>
      <c r="JNB351" s="107"/>
      <c r="JNC351" s="107"/>
      <c r="JND351" s="107"/>
      <c r="JNE351" s="107"/>
      <c r="JNF351" s="107"/>
      <c r="JNG351" s="107"/>
      <c r="JNH351" s="107"/>
      <c r="JNI351" s="107"/>
      <c r="JNJ351" s="107"/>
      <c r="JNK351" s="107"/>
      <c r="JNL351" s="107"/>
      <c r="JNM351" s="107"/>
      <c r="JNN351" s="107"/>
      <c r="JNO351" s="107"/>
      <c r="JNP351" s="107"/>
      <c r="JNQ351" s="107"/>
      <c r="JNR351" s="107"/>
      <c r="JNS351" s="107"/>
      <c r="JNT351" s="107"/>
      <c r="JNU351" s="107"/>
      <c r="JNV351" s="107"/>
      <c r="JNW351" s="107"/>
      <c r="JNX351" s="107"/>
      <c r="JNY351" s="107"/>
      <c r="JNZ351" s="107"/>
      <c r="JOA351" s="107"/>
      <c r="JOB351" s="107"/>
      <c r="JOC351" s="107"/>
      <c r="JOD351" s="107"/>
      <c r="JOE351" s="107"/>
      <c r="JOF351" s="107"/>
      <c r="JOG351" s="107"/>
      <c r="JOH351" s="107"/>
      <c r="JOI351" s="107"/>
      <c r="JOJ351" s="107"/>
      <c r="JOK351" s="107"/>
      <c r="JOL351" s="107"/>
      <c r="JOM351" s="107"/>
      <c r="JON351" s="107"/>
      <c r="JOO351" s="107"/>
      <c r="JOP351" s="107"/>
      <c r="JOQ351" s="107"/>
      <c r="JOR351" s="107"/>
      <c r="JOS351" s="107"/>
      <c r="JOT351" s="107"/>
      <c r="JOU351" s="107"/>
      <c r="JOV351" s="107"/>
      <c r="JOW351" s="107"/>
      <c r="JOX351" s="107"/>
      <c r="JOY351" s="107"/>
      <c r="JOZ351" s="107"/>
      <c r="JPA351" s="107"/>
      <c r="JPB351" s="107"/>
      <c r="JPC351" s="107"/>
      <c r="JPD351" s="107"/>
      <c r="JPE351" s="107"/>
      <c r="JPF351" s="107"/>
      <c r="JPG351" s="107"/>
      <c r="JPH351" s="107"/>
      <c r="JPI351" s="107"/>
      <c r="JPJ351" s="107"/>
      <c r="JPK351" s="107"/>
      <c r="JPL351" s="107"/>
      <c r="JPM351" s="107"/>
      <c r="JPN351" s="107"/>
      <c r="JPO351" s="107"/>
      <c r="JPP351" s="107"/>
      <c r="JPQ351" s="107"/>
      <c r="JPR351" s="107"/>
      <c r="JPS351" s="107"/>
      <c r="JPT351" s="107"/>
      <c r="JPU351" s="107"/>
      <c r="JPV351" s="107"/>
      <c r="JPW351" s="107"/>
      <c r="JPX351" s="107"/>
      <c r="JPY351" s="107"/>
      <c r="JPZ351" s="107"/>
      <c r="JQA351" s="107"/>
      <c r="JQB351" s="107"/>
      <c r="JQC351" s="107"/>
      <c r="JQD351" s="107"/>
      <c r="JQE351" s="107"/>
      <c r="JQF351" s="107"/>
      <c r="JQG351" s="107"/>
      <c r="JQH351" s="107"/>
      <c r="JQI351" s="107"/>
      <c r="JQJ351" s="107"/>
      <c r="JQK351" s="107"/>
      <c r="JQL351" s="107"/>
      <c r="JQM351" s="107"/>
      <c r="JQN351" s="107"/>
      <c r="JQO351" s="107"/>
      <c r="JQP351" s="107"/>
      <c r="JQQ351" s="107"/>
      <c r="JQR351" s="107"/>
      <c r="JQS351" s="107"/>
      <c r="JQT351" s="107"/>
      <c r="JQU351" s="107"/>
      <c r="JQV351" s="107"/>
      <c r="JQW351" s="107"/>
      <c r="JQX351" s="107"/>
      <c r="JQY351" s="107"/>
      <c r="JQZ351" s="107"/>
      <c r="JRA351" s="107"/>
      <c r="JRB351" s="107"/>
      <c r="JRC351" s="107"/>
      <c r="JRD351" s="107"/>
      <c r="JRE351" s="107"/>
      <c r="JRF351" s="107"/>
      <c r="JRG351" s="107"/>
      <c r="JRH351" s="107"/>
      <c r="JRI351" s="107"/>
      <c r="JRJ351" s="107"/>
      <c r="JRK351" s="107"/>
      <c r="JRL351" s="107"/>
      <c r="JRM351" s="107"/>
      <c r="JRN351" s="107"/>
      <c r="JRO351" s="107"/>
      <c r="JRP351" s="107"/>
      <c r="JRQ351" s="107"/>
      <c r="JRR351" s="107"/>
      <c r="JRS351" s="107"/>
      <c r="JRT351" s="107"/>
      <c r="JRU351" s="107"/>
      <c r="JRV351" s="107"/>
      <c r="JRW351" s="107"/>
      <c r="JRX351" s="107"/>
      <c r="JRY351" s="107"/>
      <c r="JRZ351" s="107"/>
      <c r="JSA351" s="107"/>
      <c r="JSB351" s="107"/>
      <c r="JSC351" s="107"/>
      <c r="JSD351" s="107"/>
      <c r="JSE351" s="107"/>
      <c r="JSF351" s="107"/>
      <c r="JSG351" s="107"/>
      <c r="JSH351" s="107"/>
      <c r="JSI351" s="107"/>
      <c r="JSJ351" s="107"/>
      <c r="JSK351" s="107"/>
      <c r="JSL351" s="107"/>
      <c r="JSM351" s="107"/>
      <c r="JSN351" s="107"/>
      <c r="JSO351" s="107"/>
      <c r="JSP351" s="107"/>
      <c r="JSQ351" s="107"/>
      <c r="JSR351" s="107"/>
      <c r="JSS351" s="107"/>
      <c r="JST351" s="107"/>
      <c r="JSU351" s="107"/>
      <c r="JSV351" s="107"/>
      <c r="JSW351" s="107"/>
      <c r="JSX351" s="107"/>
      <c r="JSY351" s="107"/>
      <c r="JSZ351" s="107"/>
      <c r="JTA351" s="107"/>
      <c r="JTB351" s="107"/>
      <c r="JTC351" s="107"/>
      <c r="JTD351" s="107"/>
      <c r="JTE351" s="107"/>
      <c r="JTF351" s="107"/>
      <c r="JTG351" s="107"/>
      <c r="JTH351" s="107"/>
      <c r="JTI351" s="107"/>
      <c r="JTJ351" s="107"/>
      <c r="JTK351" s="107"/>
      <c r="JTL351" s="107"/>
      <c r="JTM351" s="107"/>
      <c r="JTN351" s="107"/>
      <c r="JTO351" s="107"/>
      <c r="JTP351" s="107"/>
      <c r="JTQ351" s="107"/>
      <c r="JTR351" s="107"/>
      <c r="JTS351" s="107"/>
      <c r="JTT351" s="107"/>
      <c r="JTU351" s="107"/>
      <c r="JTV351" s="107"/>
      <c r="JTW351" s="107"/>
      <c r="JTX351" s="107"/>
      <c r="JTY351" s="107"/>
      <c r="JTZ351" s="107"/>
      <c r="JUA351" s="107"/>
      <c r="JUB351" s="107"/>
      <c r="JUC351" s="107"/>
      <c r="JUD351" s="107"/>
      <c r="JUE351" s="107"/>
      <c r="JUF351" s="107"/>
      <c r="JUG351" s="107"/>
      <c r="JUH351" s="107"/>
      <c r="JUI351" s="107"/>
      <c r="JUJ351" s="107"/>
      <c r="JUK351" s="107"/>
      <c r="JUL351" s="107"/>
      <c r="JUM351" s="107"/>
      <c r="JUN351" s="107"/>
      <c r="JUO351" s="107"/>
      <c r="JUP351" s="107"/>
      <c r="JUQ351" s="107"/>
      <c r="JUR351" s="107"/>
      <c r="JUS351" s="107"/>
      <c r="JUT351" s="107"/>
      <c r="JUU351" s="107"/>
      <c r="JUV351" s="107"/>
      <c r="JUW351" s="107"/>
      <c r="JUX351" s="107"/>
      <c r="JUY351" s="107"/>
      <c r="JUZ351" s="107"/>
      <c r="JVA351" s="107"/>
      <c r="JVB351" s="107"/>
      <c r="JVC351" s="107"/>
      <c r="JVD351" s="107"/>
      <c r="JVE351" s="107"/>
      <c r="JVF351" s="107"/>
      <c r="JVG351" s="107"/>
      <c r="JVH351" s="107"/>
      <c r="JVI351" s="107"/>
      <c r="JVJ351" s="107"/>
      <c r="JVK351" s="107"/>
      <c r="JVL351" s="107"/>
      <c r="JVM351" s="107"/>
      <c r="JVN351" s="107"/>
      <c r="JVO351" s="107"/>
      <c r="JVP351" s="107"/>
      <c r="JVQ351" s="107"/>
      <c r="JVR351" s="107"/>
      <c r="JVS351" s="107"/>
      <c r="JVT351" s="107"/>
      <c r="JVU351" s="107"/>
      <c r="JVV351" s="107"/>
      <c r="JVW351" s="107"/>
      <c r="JVX351" s="107"/>
      <c r="JVY351" s="107"/>
      <c r="JVZ351" s="107"/>
      <c r="JWA351" s="107"/>
      <c r="JWB351" s="107"/>
      <c r="JWC351" s="107"/>
      <c r="JWD351" s="107"/>
      <c r="JWE351" s="107"/>
      <c r="JWF351" s="107"/>
      <c r="JWG351" s="107"/>
      <c r="JWH351" s="107"/>
      <c r="JWI351" s="107"/>
      <c r="JWJ351" s="107"/>
      <c r="JWK351" s="107"/>
      <c r="JWL351" s="107"/>
      <c r="JWM351" s="107"/>
      <c r="JWN351" s="107"/>
      <c r="JWO351" s="107"/>
      <c r="JWP351" s="107"/>
      <c r="JWQ351" s="107"/>
      <c r="JWR351" s="107"/>
      <c r="JWS351" s="107"/>
      <c r="JWT351" s="107"/>
      <c r="JWU351" s="107"/>
      <c r="JWV351" s="107"/>
      <c r="JWW351" s="107"/>
      <c r="JWX351" s="107"/>
      <c r="JWY351" s="107"/>
      <c r="JWZ351" s="107"/>
      <c r="JXA351" s="107"/>
      <c r="JXB351" s="107"/>
      <c r="JXC351" s="107"/>
      <c r="JXD351" s="107"/>
      <c r="JXE351" s="107"/>
      <c r="JXF351" s="107"/>
      <c r="JXG351" s="107"/>
      <c r="JXH351" s="107"/>
      <c r="JXI351" s="107"/>
      <c r="JXJ351" s="107"/>
      <c r="JXK351" s="107"/>
      <c r="JXL351" s="107"/>
      <c r="JXM351" s="107"/>
      <c r="JXN351" s="107"/>
      <c r="JXO351" s="107"/>
      <c r="JXP351" s="107"/>
      <c r="JXQ351" s="107"/>
      <c r="JXR351" s="107"/>
      <c r="JXS351" s="107"/>
      <c r="JXT351" s="107"/>
      <c r="JXU351" s="107"/>
      <c r="JXV351" s="107"/>
      <c r="JXW351" s="107"/>
      <c r="JXX351" s="107"/>
      <c r="JXY351" s="107"/>
      <c r="JXZ351" s="107"/>
      <c r="JYA351" s="107"/>
      <c r="JYB351" s="107"/>
      <c r="JYC351" s="107"/>
      <c r="JYD351" s="107"/>
      <c r="JYE351" s="107"/>
      <c r="JYF351" s="107"/>
      <c r="JYG351" s="107"/>
      <c r="JYH351" s="107"/>
      <c r="JYI351" s="107"/>
      <c r="JYJ351" s="107"/>
      <c r="JYK351" s="107"/>
      <c r="JYL351" s="107"/>
      <c r="JYM351" s="107"/>
      <c r="JYN351" s="107"/>
      <c r="JYO351" s="107"/>
      <c r="JYP351" s="107"/>
      <c r="JYQ351" s="107"/>
      <c r="JYR351" s="107"/>
      <c r="JYS351" s="107"/>
      <c r="JYT351" s="107"/>
      <c r="JYU351" s="107"/>
      <c r="JYV351" s="107"/>
      <c r="JYW351" s="107"/>
      <c r="JYX351" s="107"/>
      <c r="JYY351" s="107"/>
      <c r="JYZ351" s="107"/>
      <c r="JZA351" s="107"/>
      <c r="JZB351" s="107"/>
      <c r="JZC351" s="107"/>
      <c r="JZD351" s="107"/>
      <c r="JZE351" s="107"/>
      <c r="JZF351" s="107"/>
      <c r="JZG351" s="107"/>
      <c r="JZH351" s="107"/>
      <c r="JZI351" s="107"/>
      <c r="JZJ351" s="107"/>
      <c r="JZK351" s="107"/>
      <c r="JZL351" s="107"/>
      <c r="JZM351" s="107"/>
      <c r="JZN351" s="107"/>
      <c r="JZO351" s="107"/>
      <c r="JZP351" s="107"/>
      <c r="JZQ351" s="107"/>
      <c r="JZR351" s="107"/>
      <c r="JZS351" s="107"/>
      <c r="JZT351" s="107"/>
      <c r="JZU351" s="107"/>
      <c r="JZV351" s="107"/>
      <c r="JZW351" s="107"/>
      <c r="JZX351" s="107"/>
      <c r="JZY351" s="107"/>
      <c r="JZZ351" s="107"/>
      <c r="KAA351" s="107"/>
      <c r="KAB351" s="107"/>
      <c r="KAC351" s="107"/>
      <c r="KAD351" s="107"/>
      <c r="KAE351" s="107"/>
      <c r="KAF351" s="107"/>
      <c r="KAG351" s="107"/>
      <c r="KAH351" s="107"/>
      <c r="KAI351" s="107"/>
      <c r="KAJ351" s="107"/>
      <c r="KAK351" s="107"/>
      <c r="KAL351" s="107"/>
      <c r="KAM351" s="107"/>
      <c r="KAN351" s="107"/>
      <c r="KAO351" s="107"/>
      <c r="KAP351" s="107"/>
      <c r="KAQ351" s="107"/>
      <c r="KAR351" s="107"/>
      <c r="KAS351" s="107"/>
      <c r="KAT351" s="107"/>
      <c r="KAU351" s="107"/>
      <c r="KAV351" s="107"/>
      <c r="KAW351" s="107"/>
      <c r="KAX351" s="107"/>
      <c r="KAY351" s="107"/>
      <c r="KAZ351" s="107"/>
      <c r="KBA351" s="107"/>
      <c r="KBB351" s="107"/>
      <c r="KBC351" s="107"/>
      <c r="KBD351" s="107"/>
      <c r="KBE351" s="107"/>
      <c r="KBF351" s="107"/>
      <c r="KBG351" s="107"/>
      <c r="KBH351" s="107"/>
      <c r="KBI351" s="107"/>
      <c r="KBJ351" s="107"/>
      <c r="KBK351" s="107"/>
      <c r="KBL351" s="107"/>
      <c r="KBM351" s="107"/>
      <c r="KBN351" s="107"/>
      <c r="KBO351" s="107"/>
      <c r="KBP351" s="107"/>
      <c r="KBQ351" s="107"/>
      <c r="KBR351" s="107"/>
      <c r="KBS351" s="107"/>
      <c r="KBT351" s="107"/>
      <c r="KBU351" s="107"/>
      <c r="KBV351" s="107"/>
      <c r="KBW351" s="107"/>
      <c r="KBX351" s="107"/>
      <c r="KBY351" s="107"/>
      <c r="KBZ351" s="107"/>
      <c r="KCA351" s="107"/>
      <c r="KCB351" s="107"/>
      <c r="KCC351" s="107"/>
      <c r="KCD351" s="107"/>
      <c r="KCE351" s="107"/>
      <c r="KCF351" s="107"/>
      <c r="KCG351" s="107"/>
      <c r="KCH351" s="107"/>
      <c r="KCI351" s="107"/>
      <c r="KCJ351" s="107"/>
      <c r="KCK351" s="107"/>
      <c r="KCL351" s="107"/>
      <c r="KCM351" s="107"/>
      <c r="KCN351" s="107"/>
      <c r="KCO351" s="107"/>
      <c r="KCP351" s="107"/>
      <c r="KCQ351" s="107"/>
      <c r="KCR351" s="107"/>
      <c r="KCS351" s="107"/>
      <c r="KCT351" s="107"/>
      <c r="KCU351" s="107"/>
      <c r="KCV351" s="107"/>
      <c r="KCW351" s="107"/>
      <c r="KCX351" s="107"/>
      <c r="KCY351" s="107"/>
      <c r="KCZ351" s="107"/>
      <c r="KDA351" s="107"/>
      <c r="KDB351" s="107"/>
      <c r="KDC351" s="107"/>
      <c r="KDD351" s="107"/>
      <c r="KDE351" s="107"/>
      <c r="KDF351" s="107"/>
      <c r="KDG351" s="107"/>
      <c r="KDH351" s="107"/>
      <c r="KDI351" s="107"/>
      <c r="KDJ351" s="107"/>
      <c r="KDK351" s="107"/>
      <c r="KDL351" s="107"/>
      <c r="KDM351" s="107"/>
      <c r="KDN351" s="107"/>
      <c r="KDO351" s="107"/>
      <c r="KDP351" s="107"/>
      <c r="KDQ351" s="107"/>
      <c r="KDR351" s="107"/>
      <c r="KDS351" s="107"/>
      <c r="KDT351" s="107"/>
      <c r="KDU351" s="107"/>
      <c r="KDV351" s="107"/>
      <c r="KDW351" s="107"/>
      <c r="KDX351" s="107"/>
      <c r="KDY351" s="107"/>
      <c r="KDZ351" s="107"/>
      <c r="KEA351" s="107"/>
      <c r="KEB351" s="107"/>
      <c r="KEC351" s="107"/>
      <c r="KED351" s="107"/>
      <c r="KEE351" s="107"/>
      <c r="KEF351" s="107"/>
      <c r="KEG351" s="107"/>
      <c r="KEH351" s="107"/>
      <c r="KEI351" s="107"/>
      <c r="KEJ351" s="107"/>
      <c r="KEK351" s="107"/>
      <c r="KEL351" s="107"/>
      <c r="KEM351" s="107"/>
      <c r="KEN351" s="107"/>
      <c r="KEO351" s="107"/>
      <c r="KEP351" s="107"/>
      <c r="KEQ351" s="107"/>
      <c r="KER351" s="107"/>
      <c r="KES351" s="107"/>
      <c r="KET351" s="107"/>
      <c r="KEU351" s="107"/>
      <c r="KEV351" s="107"/>
      <c r="KEW351" s="107"/>
      <c r="KEX351" s="107"/>
      <c r="KEY351" s="107"/>
      <c r="KEZ351" s="107"/>
      <c r="KFA351" s="107"/>
      <c r="KFB351" s="107"/>
      <c r="KFC351" s="107"/>
      <c r="KFD351" s="107"/>
      <c r="KFE351" s="107"/>
      <c r="KFF351" s="107"/>
      <c r="KFG351" s="107"/>
      <c r="KFH351" s="107"/>
      <c r="KFI351" s="107"/>
      <c r="KFJ351" s="107"/>
      <c r="KFK351" s="107"/>
      <c r="KFL351" s="107"/>
      <c r="KFM351" s="107"/>
      <c r="KFN351" s="107"/>
      <c r="KFO351" s="107"/>
      <c r="KFP351" s="107"/>
      <c r="KFQ351" s="107"/>
      <c r="KFR351" s="107"/>
      <c r="KFS351" s="107"/>
      <c r="KFT351" s="107"/>
      <c r="KFU351" s="107"/>
      <c r="KFV351" s="107"/>
      <c r="KFW351" s="107"/>
      <c r="KFX351" s="107"/>
      <c r="KFY351" s="107"/>
      <c r="KFZ351" s="107"/>
      <c r="KGA351" s="107"/>
      <c r="KGB351" s="107"/>
      <c r="KGC351" s="107"/>
      <c r="KGD351" s="107"/>
      <c r="KGE351" s="107"/>
      <c r="KGF351" s="107"/>
      <c r="KGG351" s="107"/>
      <c r="KGH351" s="107"/>
      <c r="KGI351" s="107"/>
      <c r="KGJ351" s="107"/>
      <c r="KGK351" s="107"/>
      <c r="KGL351" s="107"/>
      <c r="KGM351" s="107"/>
      <c r="KGN351" s="107"/>
      <c r="KGO351" s="107"/>
      <c r="KGP351" s="107"/>
      <c r="KGQ351" s="107"/>
      <c r="KGR351" s="107"/>
      <c r="KGS351" s="107"/>
      <c r="KGT351" s="107"/>
      <c r="KGU351" s="107"/>
      <c r="KGV351" s="107"/>
      <c r="KGW351" s="107"/>
      <c r="KGX351" s="107"/>
      <c r="KGY351" s="107"/>
      <c r="KGZ351" s="107"/>
      <c r="KHA351" s="107"/>
      <c r="KHB351" s="107"/>
      <c r="KHC351" s="107"/>
      <c r="KHD351" s="107"/>
      <c r="KHE351" s="107"/>
      <c r="KHF351" s="107"/>
      <c r="KHG351" s="107"/>
      <c r="KHH351" s="107"/>
      <c r="KHI351" s="107"/>
      <c r="KHJ351" s="107"/>
      <c r="KHK351" s="107"/>
      <c r="KHL351" s="107"/>
      <c r="KHM351" s="107"/>
      <c r="KHN351" s="107"/>
      <c r="KHO351" s="107"/>
      <c r="KHP351" s="107"/>
      <c r="KHQ351" s="107"/>
      <c r="KHR351" s="107"/>
      <c r="KHS351" s="107"/>
      <c r="KHT351" s="107"/>
      <c r="KHU351" s="107"/>
      <c r="KHV351" s="107"/>
      <c r="KHW351" s="107"/>
      <c r="KHX351" s="107"/>
      <c r="KHY351" s="107"/>
      <c r="KHZ351" s="107"/>
      <c r="KIA351" s="107"/>
      <c r="KIB351" s="107"/>
      <c r="KIC351" s="107"/>
      <c r="KID351" s="107"/>
      <c r="KIE351" s="107"/>
      <c r="KIF351" s="107"/>
      <c r="KIG351" s="107"/>
      <c r="KIH351" s="107"/>
      <c r="KII351" s="107"/>
      <c r="KIJ351" s="107"/>
      <c r="KIK351" s="107"/>
      <c r="KIL351" s="107"/>
      <c r="KIM351" s="107"/>
      <c r="KIN351" s="107"/>
      <c r="KIO351" s="107"/>
      <c r="KIP351" s="107"/>
      <c r="KIQ351" s="107"/>
      <c r="KIR351" s="107"/>
      <c r="KIS351" s="107"/>
      <c r="KIT351" s="107"/>
      <c r="KIU351" s="107"/>
      <c r="KIV351" s="107"/>
      <c r="KIW351" s="107"/>
      <c r="KIX351" s="107"/>
      <c r="KIY351" s="107"/>
      <c r="KIZ351" s="107"/>
      <c r="KJA351" s="107"/>
      <c r="KJB351" s="107"/>
      <c r="KJC351" s="107"/>
      <c r="KJD351" s="107"/>
      <c r="KJE351" s="107"/>
      <c r="KJF351" s="107"/>
      <c r="KJG351" s="107"/>
      <c r="KJH351" s="107"/>
      <c r="KJI351" s="107"/>
      <c r="KJJ351" s="107"/>
      <c r="KJK351" s="107"/>
      <c r="KJL351" s="107"/>
      <c r="KJM351" s="107"/>
      <c r="KJN351" s="107"/>
      <c r="KJO351" s="107"/>
      <c r="KJP351" s="107"/>
      <c r="KJQ351" s="107"/>
      <c r="KJR351" s="107"/>
      <c r="KJS351" s="107"/>
      <c r="KJT351" s="107"/>
      <c r="KJU351" s="107"/>
      <c r="KJV351" s="107"/>
      <c r="KJW351" s="107"/>
      <c r="KJX351" s="107"/>
      <c r="KJY351" s="107"/>
      <c r="KJZ351" s="107"/>
      <c r="KKA351" s="107"/>
      <c r="KKB351" s="107"/>
      <c r="KKC351" s="107"/>
      <c r="KKD351" s="107"/>
      <c r="KKE351" s="107"/>
      <c r="KKF351" s="107"/>
      <c r="KKG351" s="107"/>
      <c r="KKH351" s="107"/>
      <c r="KKI351" s="107"/>
      <c r="KKJ351" s="107"/>
      <c r="KKK351" s="107"/>
      <c r="KKL351" s="107"/>
      <c r="KKM351" s="107"/>
      <c r="KKN351" s="107"/>
      <c r="KKO351" s="107"/>
      <c r="KKP351" s="107"/>
      <c r="KKQ351" s="107"/>
      <c r="KKR351" s="107"/>
      <c r="KKS351" s="107"/>
      <c r="KKT351" s="107"/>
      <c r="KKU351" s="107"/>
      <c r="KKV351" s="107"/>
      <c r="KKW351" s="107"/>
      <c r="KKX351" s="107"/>
      <c r="KKY351" s="107"/>
      <c r="KKZ351" s="107"/>
      <c r="KLA351" s="107"/>
      <c r="KLB351" s="107"/>
      <c r="KLC351" s="107"/>
      <c r="KLD351" s="107"/>
      <c r="KLE351" s="107"/>
      <c r="KLF351" s="107"/>
      <c r="KLG351" s="107"/>
      <c r="KLH351" s="107"/>
      <c r="KLI351" s="107"/>
      <c r="KLJ351" s="107"/>
      <c r="KLK351" s="107"/>
      <c r="KLL351" s="107"/>
      <c r="KLM351" s="107"/>
      <c r="KLN351" s="107"/>
      <c r="KLO351" s="107"/>
      <c r="KLP351" s="107"/>
      <c r="KLQ351" s="107"/>
      <c r="KLR351" s="107"/>
      <c r="KLS351" s="107"/>
      <c r="KLT351" s="107"/>
      <c r="KLU351" s="107"/>
      <c r="KLV351" s="107"/>
      <c r="KLW351" s="107"/>
      <c r="KLX351" s="107"/>
      <c r="KLY351" s="107"/>
      <c r="KLZ351" s="107"/>
      <c r="KMA351" s="107"/>
      <c r="KMB351" s="107"/>
      <c r="KMC351" s="107"/>
      <c r="KMD351" s="107"/>
      <c r="KME351" s="107"/>
      <c r="KMF351" s="107"/>
      <c r="KMG351" s="107"/>
      <c r="KMH351" s="107"/>
      <c r="KMI351" s="107"/>
      <c r="KMJ351" s="107"/>
      <c r="KMK351" s="107"/>
      <c r="KML351" s="107"/>
      <c r="KMM351" s="107"/>
      <c r="KMN351" s="107"/>
      <c r="KMO351" s="107"/>
      <c r="KMP351" s="107"/>
      <c r="KMQ351" s="107"/>
      <c r="KMR351" s="107"/>
      <c r="KMS351" s="107"/>
      <c r="KMT351" s="107"/>
      <c r="KMU351" s="107"/>
      <c r="KMV351" s="107"/>
      <c r="KMW351" s="107"/>
      <c r="KMX351" s="107"/>
      <c r="KMY351" s="107"/>
      <c r="KMZ351" s="107"/>
      <c r="KNA351" s="107"/>
      <c r="KNB351" s="107"/>
      <c r="KNC351" s="107"/>
      <c r="KND351" s="107"/>
      <c r="KNE351" s="107"/>
      <c r="KNF351" s="107"/>
      <c r="KNG351" s="107"/>
      <c r="KNH351" s="107"/>
      <c r="KNI351" s="107"/>
      <c r="KNJ351" s="107"/>
      <c r="KNK351" s="107"/>
      <c r="KNL351" s="107"/>
      <c r="KNM351" s="107"/>
      <c r="KNN351" s="107"/>
      <c r="KNO351" s="107"/>
      <c r="KNP351" s="107"/>
      <c r="KNQ351" s="107"/>
      <c r="KNR351" s="107"/>
      <c r="KNS351" s="107"/>
      <c r="KNT351" s="107"/>
      <c r="KNU351" s="107"/>
      <c r="KNV351" s="107"/>
      <c r="KNW351" s="107"/>
      <c r="KNX351" s="107"/>
      <c r="KNY351" s="107"/>
      <c r="KNZ351" s="107"/>
      <c r="KOA351" s="107"/>
      <c r="KOB351" s="107"/>
      <c r="KOC351" s="107"/>
      <c r="KOD351" s="107"/>
      <c r="KOE351" s="107"/>
      <c r="KOF351" s="107"/>
      <c r="KOG351" s="107"/>
      <c r="KOH351" s="107"/>
      <c r="KOI351" s="107"/>
      <c r="KOJ351" s="107"/>
      <c r="KOK351" s="107"/>
      <c r="KOL351" s="107"/>
      <c r="KOM351" s="107"/>
      <c r="KON351" s="107"/>
      <c r="KOO351" s="107"/>
      <c r="KOP351" s="107"/>
      <c r="KOQ351" s="107"/>
      <c r="KOR351" s="107"/>
      <c r="KOS351" s="107"/>
      <c r="KOT351" s="107"/>
      <c r="KOU351" s="107"/>
      <c r="KOV351" s="107"/>
      <c r="KOW351" s="107"/>
      <c r="KOX351" s="107"/>
      <c r="KOY351" s="107"/>
      <c r="KOZ351" s="107"/>
      <c r="KPA351" s="107"/>
      <c r="KPB351" s="107"/>
      <c r="KPC351" s="107"/>
      <c r="KPD351" s="107"/>
      <c r="KPE351" s="107"/>
      <c r="KPF351" s="107"/>
      <c r="KPG351" s="107"/>
      <c r="KPH351" s="107"/>
      <c r="KPI351" s="107"/>
      <c r="KPJ351" s="107"/>
      <c r="KPK351" s="107"/>
      <c r="KPL351" s="107"/>
      <c r="KPM351" s="107"/>
      <c r="KPN351" s="107"/>
      <c r="KPO351" s="107"/>
      <c r="KPP351" s="107"/>
      <c r="KPQ351" s="107"/>
      <c r="KPR351" s="107"/>
      <c r="KPS351" s="107"/>
      <c r="KPT351" s="107"/>
      <c r="KPU351" s="107"/>
      <c r="KPV351" s="107"/>
      <c r="KPW351" s="107"/>
      <c r="KPX351" s="107"/>
      <c r="KPY351" s="107"/>
      <c r="KPZ351" s="107"/>
      <c r="KQA351" s="107"/>
      <c r="KQB351" s="107"/>
      <c r="KQC351" s="107"/>
      <c r="KQD351" s="107"/>
      <c r="KQE351" s="107"/>
      <c r="KQF351" s="107"/>
      <c r="KQG351" s="107"/>
      <c r="KQH351" s="107"/>
      <c r="KQI351" s="107"/>
      <c r="KQJ351" s="107"/>
      <c r="KQK351" s="107"/>
      <c r="KQL351" s="107"/>
      <c r="KQM351" s="107"/>
      <c r="KQN351" s="107"/>
      <c r="KQO351" s="107"/>
      <c r="KQP351" s="107"/>
      <c r="KQQ351" s="107"/>
      <c r="KQR351" s="107"/>
      <c r="KQS351" s="107"/>
      <c r="KQT351" s="107"/>
      <c r="KQU351" s="107"/>
      <c r="KQV351" s="107"/>
      <c r="KQW351" s="107"/>
      <c r="KQX351" s="107"/>
      <c r="KQY351" s="107"/>
      <c r="KQZ351" s="107"/>
      <c r="KRA351" s="107"/>
      <c r="KRB351" s="107"/>
      <c r="KRC351" s="107"/>
      <c r="KRD351" s="107"/>
      <c r="KRE351" s="107"/>
      <c r="KRF351" s="107"/>
      <c r="KRG351" s="107"/>
      <c r="KRH351" s="107"/>
      <c r="KRI351" s="107"/>
      <c r="KRJ351" s="107"/>
      <c r="KRK351" s="107"/>
      <c r="KRL351" s="107"/>
      <c r="KRM351" s="107"/>
      <c r="KRN351" s="107"/>
      <c r="KRO351" s="107"/>
      <c r="KRP351" s="107"/>
      <c r="KRQ351" s="107"/>
      <c r="KRR351" s="107"/>
      <c r="KRS351" s="107"/>
      <c r="KRT351" s="107"/>
      <c r="KRU351" s="107"/>
      <c r="KRV351" s="107"/>
      <c r="KRW351" s="107"/>
      <c r="KRX351" s="107"/>
      <c r="KRY351" s="107"/>
      <c r="KRZ351" s="107"/>
      <c r="KSA351" s="107"/>
      <c r="KSB351" s="107"/>
      <c r="KSC351" s="107"/>
      <c r="KSD351" s="107"/>
      <c r="KSE351" s="107"/>
      <c r="KSF351" s="107"/>
      <c r="KSG351" s="107"/>
      <c r="KSH351" s="107"/>
      <c r="KSI351" s="107"/>
      <c r="KSJ351" s="107"/>
      <c r="KSK351" s="107"/>
      <c r="KSL351" s="107"/>
      <c r="KSM351" s="107"/>
      <c r="KSN351" s="107"/>
      <c r="KSO351" s="107"/>
      <c r="KSP351" s="107"/>
      <c r="KSQ351" s="107"/>
      <c r="KSR351" s="107"/>
      <c r="KSS351" s="107"/>
      <c r="KST351" s="107"/>
      <c r="KSU351" s="107"/>
      <c r="KSV351" s="107"/>
      <c r="KSW351" s="107"/>
      <c r="KSX351" s="107"/>
      <c r="KSY351" s="107"/>
      <c r="KSZ351" s="107"/>
      <c r="KTA351" s="107"/>
      <c r="KTB351" s="107"/>
      <c r="KTC351" s="107"/>
      <c r="KTD351" s="107"/>
      <c r="KTE351" s="107"/>
      <c r="KTF351" s="107"/>
      <c r="KTG351" s="107"/>
      <c r="KTH351" s="107"/>
      <c r="KTI351" s="107"/>
      <c r="KTJ351" s="107"/>
      <c r="KTK351" s="107"/>
      <c r="KTL351" s="107"/>
      <c r="KTM351" s="107"/>
      <c r="KTN351" s="107"/>
      <c r="KTO351" s="107"/>
      <c r="KTP351" s="107"/>
      <c r="KTQ351" s="107"/>
      <c r="KTR351" s="107"/>
      <c r="KTS351" s="107"/>
      <c r="KTT351" s="107"/>
      <c r="KTU351" s="107"/>
      <c r="KTV351" s="107"/>
      <c r="KTW351" s="107"/>
      <c r="KTX351" s="107"/>
      <c r="KTY351" s="107"/>
      <c r="KTZ351" s="107"/>
      <c r="KUA351" s="107"/>
      <c r="KUB351" s="107"/>
      <c r="KUC351" s="107"/>
      <c r="KUD351" s="107"/>
      <c r="KUE351" s="107"/>
      <c r="KUF351" s="107"/>
      <c r="KUG351" s="107"/>
      <c r="KUH351" s="107"/>
      <c r="KUI351" s="107"/>
      <c r="KUJ351" s="107"/>
      <c r="KUK351" s="107"/>
      <c r="KUL351" s="107"/>
      <c r="KUM351" s="107"/>
      <c r="KUN351" s="107"/>
      <c r="KUO351" s="107"/>
      <c r="KUP351" s="107"/>
      <c r="KUQ351" s="107"/>
      <c r="KUR351" s="107"/>
      <c r="KUS351" s="107"/>
      <c r="KUT351" s="107"/>
      <c r="KUU351" s="107"/>
      <c r="KUV351" s="107"/>
      <c r="KUW351" s="107"/>
      <c r="KUX351" s="107"/>
      <c r="KUY351" s="107"/>
      <c r="KUZ351" s="107"/>
      <c r="KVA351" s="107"/>
      <c r="KVB351" s="107"/>
      <c r="KVC351" s="107"/>
      <c r="KVD351" s="107"/>
      <c r="KVE351" s="107"/>
      <c r="KVF351" s="107"/>
      <c r="KVG351" s="107"/>
      <c r="KVH351" s="107"/>
      <c r="KVI351" s="107"/>
      <c r="KVJ351" s="107"/>
      <c r="KVK351" s="107"/>
      <c r="KVL351" s="107"/>
      <c r="KVM351" s="107"/>
      <c r="KVN351" s="107"/>
      <c r="KVO351" s="107"/>
      <c r="KVP351" s="107"/>
      <c r="KVQ351" s="107"/>
      <c r="KVR351" s="107"/>
      <c r="KVS351" s="107"/>
      <c r="KVT351" s="107"/>
      <c r="KVU351" s="107"/>
      <c r="KVV351" s="107"/>
      <c r="KVW351" s="107"/>
      <c r="KVX351" s="107"/>
      <c r="KVY351" s="107"/>
      <c r="KVZ351" s="107"/>
      <c r="KWA351" s="107"/>
      <c r="KWB351" s="107"/>
      <c r="KWC351" s="107"/>
      <c r="KWD351" s="107"/>
      <c r="KWE351" s="107"/>
      <c r="KWF351" s="107"/>
      <c r="KWG351" s="107"/>
      <c r="KWH351" s="107"/>
      <c r="KWI351" s="107"/>
      <c r="KWJ351" s="107"/>
      <c r="KWK351" s="107"/>
      <c r="KWL351" s="107"/>
      <c r="KWM351" s="107"/>
      <c r="KWN351" s="107"/>
      <c r="KWO351" s="107"/>
      <c r="KWP351" s="107"/>
      <c r="KWQ351" s="107"/>
      <c r="KWR351" s="107"/>
      <c r="KWS351" s="107"/>
      <c r="KWT351" s="107"/>
      <c r="KWU351" s="107"/>
      <c r="KWV351" s="107"/>
      <c r="KWW351" s="107"/>
      <c r="KWX351" s="107"/>
      <c r="KWY351" s="107"/>
      <c r="KWZ351" s="107"/>
      <c r="KXA351" s="107"/>
      <c r="KXB351" s="107"/>
      <c r="KXC351" s="107"/>
      <c r="KXD351" s="107"/>
      <c r="KXE351" s="107"/>
      <c r="KXF351" s="107"/>
      <c r="KXG351" s="107"/>
      <c r="KXH351" s="107"/>
      <c r="KXI351" s="107"/>
      <c r="KXJ351" s="107"/>
      <c r="KXK351" s="107"/>
      <c r="KXL351" s="107"/>
      <c r="KXM351" s="107"/>
      <c r="KXN351" s="107"/>
      <c r="KXO351" s="107"/>
      <c r="KXP351" s="107"/>
      <c r="KXQ351" s="107"/>
      <c r="KXR351" s="107"/>
      <c r="KXS351" s="107"/>
      <c r="KXT351" s="107"/>
      <c r="KXU351" s="107"/>
      <c r="KXV351" s="107"/>
      <c r="KXW351" s="107"/>
      <c r="KXX351" s="107"/>
      <c r="KXY351" s="107"/>
      <c r="KXZ351" s="107"/>
      <c r="KYA351" s="107"/>
      <c r="KYB351" s="107"/>
      <c r="KYC351" s="107"/>
      <c r="KYD351" s="107"/>
      <c r="KYE351" s="107"/>
      <c r="KYF351" s="107"/>
      <c r="KYG351" s="107"/>
      <c r="KYH351" s="107"/>
      <c r="KYI351" s="107"/>
      <c r="KYJ351" s="107"/>
      <c r="KYK351" s="107"/>
      <c r="KYL351" s="107"/>
      <c r="KYM351" s="107"/>
      <c r="KYN351" s="107"/>
      <c r="KYO351" s="107"/>
      <c r="KYP351" s="107"/>
      <c r="KYQ351" s="107"/>
      <c r="KYR351" s="107"/>
      <c r="KYS351" s="107"/>
      <c r="KYT351" s="107"/>
      <c r="KYU351" s="107"/>
      <c r="KYV351" s="107"/>
      <c r="KYW351" s="107"/>
      <c r="KYX351" s="107"/>
      <c r="KYY351" s="107"/>
      <c r="KYZ351" s="107"/>
      <c r="KZA351" s="107"/>
      <c r="KZB351" s="107"/>
      <c r="KZC351" s="107"/>
      <c r="KZD351" s="107"/>
      <c r="KZE351" s="107"/>
      <c r="KZF351" s="107"/>
      <c r="KZG351" s="107"/>
      <c r="KZH351" s="107"/>
      <c r="KZI351" s="107"/>
      <c r="KZJ351" s="107"/>
      <c r="KZK351" s="107"/>
      <c r="KZL351" s="107"/>
      <c r="KZM351" s="107"/>
      <c r="KZN351" s="107"/>
      <c r="KZO351" s="107"/>
      <c r="KZP351" s="107"/>
      <c r="KZQ351" s="107"/>
      <c r="KZR351" s="107"/>
      <c r="KZS351" s="107"/>
      <c r="KZT351" s="107"/>
      <c r="KZU351" s="107"/>
      <c r="KZV351" s="107"/>
      <c r="KZW351" s="107"/>
      <c r="KZX351" s="107"/>
      <c r="KZY351" s="107"/>
      <c r="KZZ351" s="107"/>
      <c r="LAA351" s="107"/>
      <c r="LAB351" s="107"/>
      <c r="LAC351" s="107"/>
      <c r="LAD351" s="107"/>
      <c r="LAE351" s="107"/>
      <c r="LAF351" s="107"/>
      <c r="LAG351" s="107"/>
      <c r="LAH351" s="107"/>
      <c r="LAI351" s="107"/>
      <c r="LAJ351" s="107"/>
      <c r="LAK351" s="107"/>
      <c r="LAL351" s="107"/>
      <c r="LAM351" s="107"/>
      <c r="LAN351" s="107"/>
      <c r="LAO351" s="107"/>
      <c r="LAP351" s="107"/>
      <c r="LAQ351" s="107"/>
      <c r="LAR351" s="107"/>
      <c r="LAS351" s="107"/>
      <c r="LAT351" s="107"/>
      <c r="LAU351" s="107"/>
      <c r="LAV351" s="107"/>
      <c r="LAW351" s="107"/>
      <c r="LAX351" s="107"/>
      <c r="LAY351" s="107"/>
      <c r="LAZ351" s="107"/>
      <c r="LBA351" s="107"/>
      <c r="LBB351" s="107"/>
      <c r="LBC351" s="107"/>
      <c r="LBD351" s="107"/>
      <c r="LBE351" s="107"/>
      <c r="LBF351" s="107"/>
      <c r="LBG351" s="107"/>
      <c r="LBH351" s="107"/>
      <c r="LBI351" s="107"/>
      <c r="LBJ351" s="107"/>
      <c r="LBK351" s="107"/>
      <c r="LBL351" s="107"/>
      <c r="LBM351" s="107"/>
      <c r="LBN351" s="107"/>
      <c r="LBO351" s="107"/>
      <c r="LBP351" s="107"/>
      <c r="LBQ351" s="107"/>
      <c r="LBR351" s="107"/>
      <c r="LBS351" s="107"/>
      <c r="LBT351" s="107"/>
      <c r="LBU351" s="107"/>
      <c r="LBV351" s="107"/>
      <c r="LBW351" s="107"/>
      <c r="LBX351" s="107"/>
      <c r="LBY351" s="107"/>
      <c r="LBZ351" s="107"/>
      <c r="LCA351" s="107"/>
      <c r="LCB351" s="107"/>
      <c r="LCC351" s="107"/>
      <c r="LCD351" s="107"/>
      <c r="LCE351" s="107"/>
      <c r="LCF351" s="107"/>
      <c r="LCG351" s="107"/>
      <c r="LCH351" s="107"/>
      <c r="LCI351" s="107"/>
      <c r="LCJ351" s="107"/>
      <c r="LCK351" s="107"/>
      <c r="LCL351" s="107"/>
      <c r="LCM351" s="107"/>
      <c r="LCN351" s="107"/>
      <c r="LCO351" s="107"/>
      <c r="LCP351" s="107"/>
      <c r="LCQ351" s="107"/>
      <c r="LCR351" s="107"/>
      <c r="LCS351" s="107"/>
      <c r="LCT351" s="107"/>
      <c r="LCU351" s="107"/>
      <c r="LCV351" s="107"/>
      <c r="LCW351" s="107"/>
      <c r="LCX351" s="107"/>
      <c r="LCY351" s="107"/>
      <c r="LCZ351" s="107"/>
      <c r="LDA351" s="107"/>
      <c r="LDB351" s="107"/>
      <c r="LDC351" s="107"/>
      <c r="LDD351" s="107"/>
      <c r="LDE351" s="107"/>
      <c r="LDF351" s="107"/>
      <c r="LDG351" s="107"/>
      <c r="LDH351" s="107"/>
      <c r="LDI351" s="107"/>
      <c r="LDJ351" s="107"/>
      <c r="LDK351" s="107"/>
      <c r="LDL351" s="107"/>
      <c r="LDM351" s="107"/>
      <c r="LDN351" s="107"/>
      <c r="LDO351" s="107"/>
      <c r="LDP351" s="107"/>
      <c r="LDQ351" s="107"/>
      <c r="LDR351" s="107"/>
      <c r="LDS351" s="107"/>
      <c r="LDT351" s="107"/>
      <c r="LDU351" s="107"/>
      <c r="LDV351" s="107"/>
      <c r="LDW351" s="107"/>
      <c r="LDX351" s="107"/>
      <c r="LDY351" s="107"/>
      <c r="LDZ351" s="107"/>
      <c r="LEA351" s="107"/>
      <c r="LEB351" s="107"/>
      <c r="LEC351" s="107"/>
      <c r="LED351" s="107"/>
      <c r="LEE351" s="107"/>
      <c r="LEF351" s="107"/>
      <c r="LEG351" s="107"/>
      <c r="LEH351" s="107"/>
      <c r="LEI351" s="107"/>
      <c r="LEJ351" s="107"/>
      <c r="LEK351" s="107"/>
      <c r="LEL351" s="107"/>
      <c r="LEM351" s="107"/>
      <c r="LEN351" s="107"/>
      <c r="LEO351" s="107"/>
      <c r="LEP351" s="107"/>
      <c r="LEQ351" s="107"/>
      <c r="LER351" s="107"/>
      <c r="LES351" s="107"/>
      <c r="LET351" s="107"/>
      <c r="LEU351" s="107"/>
      <c r="LEV351" s="107"/>
      <c r="LEW351" s="107"/>
      <c r="LEX351" s="107"/>
      <c r="LEY351" s="107"/>
      <c r="LEZ351" s="107"/>
      <c r="LFA351" s="107"/>
      <c r="LFB351" s="107"/>
      <c r="LFC351" s="107"/>
      <c r="LFD351" s="107"/>
      <c r="LFE351" s="107"/>
      <c r="LFF351" s="107"/>
      <c r="LFG351" s="107"/>
      <c r="LFH351" s="107"/>
      <c r="LFI351" s="107"/>
      <c r="LFJ351" s="107"/>
      <c r="LFK351" s="107"/>
      <c r="LFL351" s="107"/>
      <c r="LFM351" s="107"/>
      <c r="LFN351" s="107"/>
      <c r="LFO351" s="107"/>
      <c r="LFP351" s="107"/>
      <c r="LFQ351" s="107"/>
      <c r="LFR351" s="107"/>
      <c r="LFS351" s="107"/>
      <c r="LFT351" s="107"/>
      <c r="LFU351" s="107"/>
      <c r="LFV351" s="107"/>
      <c r="LFW351" s="107"/>
      <c r="LFX351" s="107"/>
      <c r="LFY351" s="107"/>
      <c r="LFZ351" s="107"/>
      <c r="LGA351" s="107"/>
      <c r="LGB351" s="107"/>
      <c r="LGC351" s="107"/>
      <c r="LGD351" s="107"/>
      <c r="LGE351" s="107"/>
      <c r="LGF351" s="107"/>
      <c r="LGG351" s="107"/>
      <c r="LGH351" s="107"/>
      <c r="LGI351" s="107"/>
      <c r="LGJ351" s="107"/>
      <c r="LGK351" s="107"/>
      <c r="LGL351" s="107"/>
      <c r="LGM351" s="107"/>
      <c r="LGN351" s="107"/>
      <c r="LGO351" s="107"/>
      <c r="LGP351" s="107"/>
      <c r="LGQ351" s="107"/>
      <c r="LGR351" s="107"/>
      <c r="LGS351" s="107"/>
      <c r="LGT351" s="107"/>
      <c r="LGU351" s="107"/>
      <c r="LGV351" s="107"/>
      <c r="LGW351" s="107"/>
      <c r="LGX351" s="107"/>
      <c r="LGY351" s="107"/>
      <c r="LGZ351" s="107"/>
      <c r="LHA351" s="107"/>
      <c r="LHB351" s="107"/>
      <c r="LHC351" s="107"/>
      <c r="LHD351" s="107"/>
      <c r="LHE351" s="107"/>
      <c r="LHF351" s="107"/>
      <c r="LHG351" s="107"/>
      <c r="LHH351" s="107"/>
      <c r="LHI351" s="107"/>
      <c r="LHJ351" s="107"/>
      <c r="LHK351" s="107"/>
      <c r="LHL351" s="107"/>
      <c r="LHM351" s="107"/>
      <c r="LHN351" s="107"/>
      <c r="LHO351" s="107"/>
      <c r="LHP351" s="107"/>
      <c r="LHQ351" s="107"/>
      <c r="LHR351" s="107"/>
      <c r="LHS351" s="107"/>
      <c r="LHT351" s="107"/>
      <c r="LHU351" s="107"/>
      <c r="LHV351" s="107"/>
      <c r="LHW351" s="107"/>
      <c r="LHX351" s="107"/>
      <c r="LHY351" s="107"/>
      <c r="LHZ351" s="107"/>
      <c r="LIA351" s="107"/>
      <c r="LIB351" s="107"/>
      <c r="LIC351" s="107"/>
      <c r="LID351" s="107"/>
      <c r="LIE351" s="107"/>
      <c r="LIF351" s="107"/>
      <c r="LIG351" s="107"/>
      <c r="LIH351" s="107"/>
      <c r="LII351" s="107"/>
      <c r="LIJ351" s="107"/>
      <c r="LIK351" s="107"/>
      <c r="LIL351" s="107"/>
      <c r="LIM351" s="107"/>
      <c r="LIN351" s="107"/>
      <c r="LIO351" s="107"/>
      <c r="LIP351" s="107"/>
      <c r="LIQ351" s="107"/>
      <c r="LIR351" s="107"/>
      <c r="LIS351" s="107"/>
      <c r="LIT351" s="107"/>
      <c r="LIU351" s="107"/>
      <c r="LIV351" s="107"/>
      <c r="LIW351" s="107"/>
      <c r="LIX351" s="107"/>
      <c r="LIY351" s="107"/>
      <c r="LIZ351" s="107"/>
      <c r="LJA351" s="107"/>
      <c r="LJB351" s="107"/>
      <c r="LJC351" s="107"/>
      <c r="LJD351" s="107"/>
      <c r="LJE351" s="107"/>
      <c r="LJF351" s="107"/>
      <c r="LJG351" s="107"/>
      <c r="LJH351" s="107"/>
      <c r="LJI351" s="107"/>
      <c r="LJJ351" s="107"/>
      <c r="LJK351" s="107"/>
      <c r="LJL351" s="107"/>
      <c r="LJM351" s="107"/>
      <c r="LJN351" s="107"/>
      <c r="LJO351" s="107"/>
      <c r="LJP351" s="107"/>
      <c r="LJQ351" s="107"/>
      <c r="LJR351" s="107"/>
      <c r="LJS351" s="107"/>
      <c r="LJT351" s="107"/>
      <c r="LJU351" s="107"/>
      <c r="LJV351" s="107"/>
      <c r="LJW351" s="107"/>
      <c r="LJX351" s="107"/>
      <c r="LJY351" s="107"/>
      <c r="LJZ351" s="107"/>
      <c r="LKA351" s="107"/>
      <c r="LKB351" s="107"/>
      <c r="LKC351" s="107"/>
      <c r="LKD351" s="107"/>
      <c r="LKE351" s="107"/>
      <c r="LKF351" s="107"/>
      <c r="LKG351" s="107"/>
      <c r="LKH351" s="107"/>
      <c r="LKI351" s="107"/>
      <c r="LKJ351" s="107"/>
      <c r="LKK351" s="107"/>
      <c r="LKL351" s="107"/>
      <c r="LKM351" s="107"/>
      <c r="LKN351" s="107"/>
      <c r="LKO351" s="107"/>
      <c r="LKP351" s="107"/>
      <c r="LKQ351" s="107"/>
      <c r="LKR351" s="107"/>
      <c r="LKS351" s="107"/>
      <c r="LKT351" s="107"/>
      <c r="LKU351" s="107"/>
      <c r="LKV351" s="107"/>
      <c r="LKW351" s="107"/>
      <c r="LKX351" s="107"/>
      <c r="LKY351" s="107"/>
      <c r="LKZ351" s="107"/>
      <c r="LLA351" s="107"/>
      <c r="LLB351" s="107"/>
      <c r="LLC351" s="107"/>
      <c r="LLD351" s="107"/>
      <c r="LLE351" s="107"/>
      <c r="LLF351" s="107"/>
      <c r="LLG351" s="107"/>
      <c r="LLH351" s="107"/>
      <c r="LLI351" s="107"/>
      <c r="LLJ351" s="107"/>
      <c r="LLK351" s="107"/>
      <c r="LLL351" s="107"/>
      <c r="LLM351" s="107"/>
      <c r="LLN351" s="107"/>
      <c r="LLO351" s="107"/>
      <c r="LLP351" s="107"/>
      <c r="LLQ351" s="107"/>
      <c r="LLR351" s="107"/>
      <c r="LLS351" s="107"/>
      <c r="LLT351" s="107"/>
      <c r="LLU351" s="107"/>
      <c r="LLV351" s="107"/>
      <c r="LLW351" s="107"/>
      <c r="LLX351" s="107"/>
      <c r="LLY351" s="107"/>
      <c r="LLZ351" s="107"/>
      <c r="LMA351" s="107"/>
      <c r="LMB351" s="107"/>
      <c r="LMC351" s="107"/>
      <c r="LMD351" s="107"/>
      <c r="LME351" s="107"/>
      <c r="LMF351" s="107"/>
      <c r="LMG351" s="107"/>
      <c r="LMH351" s="107"/>
      <c r="LMI351" s="107"/>
      <c r="LMJ351" s="107"/>
      <c r="LMK351" s="107"/>
      <c r="LML351" s="107"/>
      <c r="LMM351" s="107"/>
      <c r="LMN351" s="107"/>
      <c r="LMO351" s="107"/>
      <c r="LMP351" s="107"/>
      <c r="LMQ351" s="107"/>
      <c r="LMR351" s="107"/>
      <c r="LMS351" s="107"/>
      <c r="LMT351" s="107"/>
      <c r="LMU351" s="107"/>
      <c r="LMV351" s="107"/>
      <c r="LMW351" s="107"/>
      <c r="LMX351" s="107"/>
      <c r="LMY351" s="107"/>
      <c r="LMZ351" s="107"/>
      <c r="LNA351" s="107"/>
      <c r="LNB351" s="107"/>
      <c r="LNC351" s="107"/>
      <c r="LND351" s="107"/>
      <c r="LNE351" s="107"/>
      <c r="LNF351" s="107"/>
      <c r="LNG351" s="107"/>
      <c r="LNH351" s="107"/>
      <c r="LNI351" s="107"/>
      <c r="LNJ351" s="107"/>
      <c r="LNK351" s="107"/>
      <c r="LNL351" s="107"/>
      <c r="LNM351" s="107"/>
      <c r="LNN351" s="107"/>
      <c r="LNO351" s="107"/>
      <c r="LNP351" s="107"/>
      <c r="LNQ351" s="107"/>
      <c r="LNR351" s="107"/>
      <c r="LNS351" s="107"/>
      <c r="LNT351" s="107"/>
      <c r="LNU351" s="107"/>
      <c r="LNV351" s="107"/>
      <c r="LNW351" s="107"/>
      <c r="LNX351" s="107"/>
      <c r="LNY351" s="107"/>
      <c r="LNZ351" s="107"/>
      <c r="LOA351" s="107"/>
      <c r="LOB351" s="107"/>
      <c r="LOC351" s="107"/>
      <c r="LOD351" s="107"/>
      <c r="LOE351" s="107"/>
      <c r="LOF351" s="107"/>
      <c r="LOG351" s="107"/>
      <c r="LOH351" s="107"/>
      <c r="LOI351" s="107"/>
      <c r="LOJ351" s="107"/>
      <c r="LOK351" s="107"/>
      <c r="LOL351" s="107"/>
      <c r="LOM351" s="107"/>
      <c r="LON351" s="107"/>
      <c r="LOO351" s="107"/>
      <c r="LOP351" s="107"/>
      <c r="LOQ351" s="107"/>
      <c r="LOR351" s="107"/>
      <c r="LOS351" s="107"/>
      <c r="LOT351" s="107"/>
      <c r="LOU351" s="107"/>
      <c r="LOV351" s="107"/>
      <c r="LOW351" s="107"/>
      <c r="LOX351" s="107"/>
      <c r="LOY351" s="107"/>
      <c r="LOZ351" s="107"/>
      <c r="LPA351" s="107"/>
      <c r="LPB351" s="107"/>
      <c r="LPC351" s="107"/>
      <c r="LPD351" s="107"/>
      <c r="LPE351" s="107"/>
      <c r="LPF351" s="107"/>
      <c r="LPG351" s="107"/>
      <c r="LPH351" s="107"/>
      <c r="LPI351" s="107"/>
      <c r="LPJ351" s="107"/>
      <c r="LPK351" s="107"/>
      <c r="LPL351" s="107"/>
      <c r="LPM351" s="107"/>
      <c r="LPN351" s="107"/>
      <c r="LPO351" s="107"/>
      <c r="LPP351" s="107"/>
      <c r="LPQ351" s="107"/>
      <c r="LPR351" s="107"/>
      <c r="LPS351" s="107"/>
      <c r="LPT351" s="107"/>
      <c r="LPU351" s="107"/>
      <c r="LPV351" s="107"/>
      <c r="LPW351" s="107"/>
      <c r="LPX351" s="107"/>
      <c r="LPY351" s="107"/>
      <c r="LPZ351" s="107"/>
      <c r="LQA351" s="107"/>
      <c r="LQB351" s="107"/>
      <c r="LQC351" s="107"/>
      <c r="LQD351" s="107"/>
      <c r="LQE351" s="107"/>
      <c r="LQF351" s="107"/>
      <c r="LQG351" s="107"/>
      <c r="LQH351" s="107"/>
      <c r="LQI351" s="107"/>
      <c r="LQJ351" s="107"/>
      <c r="LQK351" s="107"/>
      <c r="LQL351" s="107"/>
      <c r="LQM351" s="107"/>
      <c r="LQN351" s="107"/>
      <c r="LQO351" s="107"/>
      <c r="LQP351" s="107"/>
      <c r="LQQ351" s="107"/>
      <c r="LQR351" s="107"/>
      <c r="LQS351" s="107"/>
      <c r="LQT351" s="107"/>
      <c r="LQU351" s="107"/>
      <c r="LQV351" s="107"/>
      <c r="LQW351" s="107"/>
      <c r="LQX351" s="107"/>
      <c r="LQY351" s="107"/>
      <c r="LQZ351" s="107"/>
      <c r="LRA351" s="107"/>
      <c r="LRB351" s="107"/>
      <c r="LRC351" s="107"/>
      <c r="LRD351" s="107"/>
      <c r="LRE351" s="107"/>
      <c r="LRF351" s="107"/>
      <c r="LRG351" s="107"/>
      <c r="LRH351" s="107"/>
      <c r="LRI351" s="107"/>
      <c r="LRJ351" s="107"/>
      <c r="LRK351" s="107"/>
      <c r="LRL351" s="107"/>
      <c r="LRM351" s="107"/>
      <c r="LRN351" s="107"/>
      <c r="LRO351" s="107"/>
      <c r="LRP351" s="107"/>
      <c r="LRQ351" s="107"/>
      <c r="LRR351" s="107"/>
      <c r="LRS351" s="107"/>
      <c r="LRT351" s="107"/>
      <c r="LRU351" s="107"/>
      <c r="LRV351" s="107"/>
      <c r="LRW351" s="107"/>
      <c r="LRX351" s="107"/>
      <c r="LRY351" s="107"/>
      <c r="LRZ351" s="107"/>
      <c r="LSA351" s="107"/>
      <c r="LSB351" s="107"/>
      <c r="LSC351" s="107"/>
      <c r="LSD351" s="107"/>
      <c r="LSE351" s="107"/>
      <c r="LSF351" s="107"/>
      <c r="LSG351" s="107"/>
      <c r="LSH351" s="107"/>
      <c r="LSI351" s="107"/>
      <c r="LSJ351" s="107"/>
      <c r="LSK351" s="107"/>
      <c r="LSL351" s="107"/>
      <c r="LSM351" s="107"/>
      <c r="LSN351" s="107"/>
      <c r="LSO351" s="107"/>
      <c r="LSP351" s="107"/>
      <c r="LSQ351" s="107"/>
      <c r="LSR351" s="107"/>
      <c r="LSS351" s="107"/>
      <c r="LST351" s="107"/>
      <c r="LSU351" s="107"/>
      <c r="LSV351" s="107"/>
      <c r="LSW351" s="107"/>
      <c r="LSX351" s="107"/>
      <c r="LSY351" s="107"/>
      <c r="LSZ351" s="107"/>
      <c r="LTA351" s="107"/>
      <c r="LTB351" s="107"/>
      <c r="LTC351" s="107"/>
      <c r="LTD351" s="107"/>
      <c r="LTE351" s="107"/>
      <c r="LTF351" s="107"/>
      <c r="LTG351" s="107"/>
      <c r="LTH351" s="107"/>
      <c r="LTI351" s="107"/>
      <c r="LTJ351" s="107"/>
      <c r="LTK351" s="107"/>
      <c r="LTL351" s="107"/>
      <c r="LTM351" s="107"/>
      <c r="LTN351" s="107"/>
      <c r="LTO351" s="107"/>
      <c r="LTP351" s="107"/>
      <c r="LTQ351" s="107"/>
      <c r="LTR351" s="107"/>
      <c r="LTS351" s="107"/>
      <c r="LTT351" s="107"/>
      <c r="LTU351" s="107"/>
      <c r="LTV351" s="107"/>
      <c r="LTW351" s="107"/>
      <c r="LTX351" s="107"/>
      <c r="LTY351" s="107"/>
      <c r="LTZ351" s="107"/>
      <c r="LUA351" s="107"/>
      <c r="LUB351" s="107"/>
      <c r="LUC351" s="107"/>
      <c r="LUD351" s="107"/>
      <c r="LUE351" s="107"/>
      <c r="LUF351" s="107"/>
      <c r="LUG351" s="107"/>
      <c r="LUH351" s="107"/>
      <c r="LUI351" s="107"/>
      <c r="LUJ351" s="107"/>
      <c r="LUK351" s="107"/>
      <c r="LUL351" s="107"/>
      <c r="LUM351" s="107"/>
      <c r="LUN351" s="107"/>
      <c r="LUO351" s="107"/>
      <c r="LUP351" s="107"/>
      <c r="LUQ351" s="107"/>
      <c r="LUR351" s="107"/>
      <c r="LUS351" s="107"/>
      <c r="LUT351" s="107"/>
      <c r="LUU351" s="107"/>
      <c r="LUV351" s="107"/>
      <c r="LUW351" s="107"/>
      <c r="LUX351" s="107"/>
      <c r="LUY351" s="107"/>
      <c r="LUZ351" s="107"/>
      <c r="LVA351" s="107"/>
      <c r="LVB351" s="107"/>
      <c r="LVC351" s="107"/>
      <c r="LVD351" s="107"/>
      <c r="LVE351" s="107"/>
      <c r="LVF351" s="107"/>
      <c r="LVG351" s="107"/>
      <c r="LVH351" s="107"/>
      <c r="LVI351" s="107"/>
      <c r="LVJ351" s="107"/>
      <c r="LVK351" s="107"/>
      <c r="LVL351" s="107"/>
      <c r="LVM351" s="107"/>
      <c r="LVN351" s="107"/>
      <c r="LVO351" s="107"/>
      <c r="LVP351" s="107"/>
      <c r="LVQ351" s="107"/>
      <c r="LVR351" s="107"/>
      <c r="LVS351" s="107"/>
      <c r="LVT351" s="107"/>
      <c r="LVU351" s="107"/>
      <c r="LVV351" s="107"/>
      <c r="LVW351" s="107"/>
      <c r="LVX351" s="107"/>
      <c r="LVY351" s="107"/>
      <c r="LVZ351" s="107"/>
      <c r="LWA351" s="107"/>
      <c r="LWB351" s="107"/>
      <c r="LWC351" s="107"/>
      <c r="LWD351" s="107"/>
      <c r="LWE351" s="107"/>
      <c r="LWF351" s="107"/>
      <c r="LWG351" s="107"/>
      <c r="LWH351" s="107"/>
      <c r="LWI351" s="107"/>
      <c r="LWJ351" s="107"/>
      <c r="LWK351" s="107"/>
      <c r="LWL351" s="107"/>
      <c r="LWM351" s="107"/>
      <c r="LWN351" s="107"/>
      <c r="LWO351" s="107"/>
      <c r="LWP351" s="107"/>
      <c r="LWQ351" s="107"/>
      <c r="LWR351" s="107"/>
      <c r="LWS351" s="107"/>
      <c r="LWT351" s="107"/>
      <c r="LWU351" s="107"/>
      <c r="LWV351" s="107"/>
      <c r="LWW351" s="107"/>
      <c r="LWX351" s="107"/>
      <c r="LWY351" s="107"/>
      <c r="LWZ351" s="107"/>
      <c r="LXA351" s="107"/>
      <c r="LXB351" s="107"/>
      <c r="LXC351" s="107"/>
      <c r="LXD351" s="107"/>
      <c r="LXE351" s="107"/>
      <c r="LXF351" s="107"/>
      <c r="LXG351" s="107"/>
      <c r="LXH351" s="107"/>
      <c r="LXI351" s="107"/>
      <c r="LXJ351" s="107"/>
      <c r="LXK351" s="107"/>
      <c r="LXL351" s="107"/>
      <c r="LXM351" s="107"/>
      <c r="LXN351" s="107"/>
      <c r="LXO351" s="107"/>
      <c r="LXP351" s="107"/>
      <c r="LXQ351" s="107"/>
      <c r="LXR351" s="107"/>
      <c r="LXS351" s="107"/>
      <c r="LXT351" s="107"/>
      <c r="LXU351" s="107"/>
      <c r="LXV351" s="107"/>
      <c r="LXW351" s="107"/>
      <c r="LXX351" s="107"/>
      <c r="LXY351" s="107"/>
      <c r="LXZ351" s="107"/>
      <c r="LYA351" s="107"/>
      <c r="LYB351" s="107"/>
      <c r="LYC351" s="107"/>
      <c r="LYD351" s="107"/>
      <c r="LYE351" s="107"/>
      <c r="LYF351" s="107"/>
      <c r="LYG351" s="107"/>
      <c r="LYH351" s="107"/>
      <c r="LYI351" s="107"/>
      <c r="LYJ351" s="107"/>
      <c r="LYK351" s="107"/>
      <c r="LYL351" s="107"/>
      <c r="LYM351" s="107"/>
      <c r="LYN351" s="107"/>
      <c r="LYO351" s="107"/>
      <c r="LYP351" s="107"/>
      <c r="LYQ351" s="107"/>
      <c r="LYR351" s="107"/>
      <c r="LYS351" s="107"/>
      <c r="LYT351" s="107"/>
      <c r="LYU351" s="107"/>
      <c r="LYV351" s="107"/>
      <c r="LYW351" s="107"/>
      <c r="LYX351" s="107"/>
      <c r="LYY351" s="107"/>
      <c r="LYZ351" s="107"/>
      <c r="LZA351" s="107"/>
      <c r="LZB351" s="107"/>
      <c r="LZC351" s="107"/>
      <c r="LZD351" s="107"/>
      <c r="LZE351" s="107"/>
      <c r="LZF351" s="107"/>
      <c r="LZG351" s="107"/>
      <c r="LZH351" s="107"/>
      <c r="LZI351" s="107"/>
      <c r="LZJ351" s="107"/>
      <c r="LZK351" s="107"/>
      <c r="LZL351" s="107"/>
      <c r="LZM351" s="107"/>
      <c r="LZN351" s="107"/>
      <c r="LZO351" s="107"/>
      <c r="LZP351" s="107"/>
      <c r="LZQ351" s="107"/>
      <c r="LZR351" s="107"/>
      <c r="LZS351" s="107"/>
      <c r="LZT351" s="107"/>
      <c r="LZU351" s="107"/>
      <c r="LZV351" s="107"/>
      <c r="LZW351" s="107"/>
      <c r="LZX351" s="107"/>
      <c r="LZY351" s="107"/>
      <c r="LZZ351" s="107"/>
      <c r="MAA351" s="107"/>
      <c r="MAB351" s="107"/>
      <c r="MAC351" s="107"/>
      <c r="MAD351" s="107"/>
      <c r="MAE351" s="107"/>
      <c r="MAF351" s="107"/>
      <c r="MAG351" s="107"/>
      <c r="MAH351" s="107"/>
      <c r="MAI351" s="107"/>
      <c r="MAJ351" s="107"/>
      <c r="MAK351" s="107"/>
      <c r="MAL351" s="107"/>
      <c r="MAM351" s="107"/>
      <c r="MAN351" s="107"/>
      <c r="MAO351" s="107"/>
      <c r="MAP351" s="107"/>
      <c r="MAQ351" s="107"/>
      <c r="MAR351" s="107"/>
      <c r="MAS351" s="107"/>
      <c r="MAT351" s="107"/>
      <c r="MAU351" s="107"/>
      <c r="MAV351" s="107"/>
      <c r="MAW351" s="107"/>
      <c r="MAX351" s="107"/>
      <c r="MAY351" s="107"/>
      <c r="MAZ351" s="107"/>
      <c r="MBA351" s="107"/>
      <c r="MBB351" s="107"/>
      <c r="MBC351" s="107"/>
      <c r="MBD351" s="107"/>
      <c r="MBE351" s="107"/>
      <c r="MBF351" s="107"/>
      <c r="MBG351" s="107"/>
      <c r="MBH351" s="107"/>
      <c r="MBI351" s="107"/>
      <c r="MBJ351" s="107"/>
      <c r="MBK351" s="107"/>
      <c r="MBL351" s="107"/>
      <c r="MBM351" s="107"/>
      <c r="MBN351" s="107"/>
      <c r="MBO351" s="107"/>
      <c r="MBP351" s="107"/>
      <c r="MBQ351" s="107"/>
      <c r="MBR351" s="107"/>
      <c r="MBS351" s="107"/>
      <c r="MBT351" s="107"/>
      <c r="MBU351" s="107"/>
      <c r="MBV351" s="107"/>
      <c r="MBW351" s="107"/>
      <c r="MBX351" s="107"/>
      <c r="MBY351" s="107"/>
      <c r="MBZ351" s="107"/>
      <c r="MCA351" s="107"/>
      <c r="MCB351" s="107"/>
      <c r="MCC351" s="107"/>
      <c r="MCD351" s="107"/>
      <c r="MCE351" s="107"/>
      <c r="MCF351" s="107"/>
      <c r="MCG351" s="107"/>
      <c r="MCH351" s="107"/>
      <c r="MCI351" s="107"/>
      <c r="MCJ351" s="107"/>
      <c r="MCK351" s="107"/>
      <c r="MCL351" s="107"/>
      <c r="MCM351" s="107"/>
      <c r="MCN351" s="107"/>
      <c r="MCO351" s="107"/>
      <c r="MCP351" s="107"/>
      <c r="MCQ351" s="107"/>
      <c r="MCR351" s="107"/>
      <c r="MCS351" s="107"/>
      <c r="MCT351" s="107"/>
      <c r="MCU351" s="107"/>
      <c r="MCV351" s="107"/>
      <c r="MCW351" s="107"/>
      <c r="MCX351" s="107"/>
      <c r="MCY351" s="107"/>
      <c r="MCZ351" s="107"/>
      <c r="MDA351" s="107"/>
      <c r="MDB351" s="107"/>
      <c r="MDC351" s="107"/>
      <c r="MDD351" s="107"/>
      <c r="MDE351" s="107"/>
      <c r="MDF351" s="107"/>
      <c r="MDG351" s="107"/>
      <c r="MDH351" s="107"/>
      <c r="MDI351" s="107"/>
      <c r="MDJ351" s="107"/>
      <c r="MDK351" s="107"/>
      <c r="MDL351" s="107"/>
      <c r="MDM351" s="107"/>
      <c r="MDN351" s="107"/>
      <c r="MDO351" s="107"/>
      <c r="MDP351" s="107"/>
      <c r="MDQ351" s="107"/>
      <c r="MDR351" s="107"/>
      <c r="MDS351" s="107"/>
      <c r="MDT351" s="107"/>
      <c r="MDU351" s="107"/>
      <c r="MDV351" s="107"/>
      <c r="MDW351" s="107"/>
      <c r="MDX351" s="107"/>
      <c r="MDY351" s="107"/>
      <c r="MDZ351" s="107"/>
      <c r="MEA351" s="107"/>
      <c r="MEB351" s="107"/>
      <c r="MEC351" s="107"/>
      <c r="MED351" s="107"/>
      <c r="MEE351" s="107"/>
      <c r="MEF351" s="107"/>
      <c r="MEG351" s="107"/>
      <c r="MEH351" s="107"/>
      <c r="MEI351" s="107"/>
      <c r="MEJ351" s="107"/>
      <c r="MEK351" s="107"/>
      <c r="MEL351" s="107"/>
      <c r="MEM351" s="107"/>
      <c r="MEN351" s="107"/>
      <c r="MEO351" s="107"/>
      <c r="MEP351" s="107"/>
      <c r="MEQ351" s="107"/>
      <c r="MER351" s="107"/>
      <c r="MES351" s="107"/>
      <c r="MET351" s="107"/>
      <c r="MEU351" s="107"/>
      <c r="MEV351" s="107"/>
      <c r="MEW351" s="107"/>
      <c r="MEX351" s="107"/>
      <c r="MEY351" s="107"/>
      <c r="MEZ351" s="107"/>
      <c r="MFA351" s="107"/>
      <c r="MFB351" s="107"/>
      <c r="MFC351" s="107"/>
      <c r="MFD351" s="107"/>
      <c r="MFE351" s="107"/>
      <c r="MFF351" s="107"/>
      <c r="MFG351" s="107"/>
      <c r="MFH351" s="107"/>
      <c r="MFI351" s="107"/>
      <c r="MFJ351" s="107"/>
      <c r="MFK351" s="107"/>
      <c r="MFL351" s="107"/>
      <c r="MFM351" s="107"/>
      <c r="MFN351" s="107"/>
      <c r="MFO351" s="107"/>
      <c r="MFP351" s="107"/>
      <c r="MFQ351" s="107"/>
      <c r="MFR351" s="107"/>
      <c r="MFS351" s="107"/>
      <c r="MFT351" s="107"/>
      <c r="MFU351" s="107"/>
      <c r="MFV351" s="107"/>
      <c r="MFW351" s="107"/>
      <c r="MFX351" s="107"/>
      <c r="MFY351" s="107"/>
      <c r="MFZ351" s="107"/>
      <c r="MGA351" s="107"/>
      <c r="MGB351" s="107"/>
      <c r="MGC351" s="107"/>
      <c r="MGD351" s="107"/>
      <c r="MGE351" s="107"/>
      <c r="MGF351" s="107"/>
      <c r="MGG351" s="107"/>
      <c r="MGH351" s="107"/>
      <c r="MGI351" s="107"/>
      <c r="MGJ351" s="107"/>
      <c r="MGK351" s="107"/>
      <c r="MGL351" s="107"/>
      <c r="MGM351" s="107"/>
      <c r="MGN351" s="107"/>
      <c r="MGO351" s="107"/>
      <c r="MGP351" s="107"/>
      <c r="MGQ351" s="107"/>
      <c r="MGR351" s="107"/>
      <c r="MGS351" s="107"/>
      <c r="MGT351" s="107"/>
      <c r="MGU351" s="107"/>
      <c r="MGV351" s="107"/>
      <c r="MGW351" s="107"/>
      <c r="MGX351" s="107"/>
      <c r="MGY351" s="107"/>
      <c r="MGZ351" s="107"/>
      <c r="MHA351" s="107"/>
      <c r="MHB351" s="107"/>
      <c r="MHC351" s="107"/>
      <c r="MHD351" s="107"/>
      <c r="MHE351" s="107"/>
      <c r="MHF351" s="107"/>
      <c r="MHG351" s="107"/>
      <c r="MHH351" s="107"/>
      <c r="MHI351" s="107"/>
      <c r="MHJ351" s="107"/>
      <c r="MHK351" s="107"/>
      <c r="MHL351" s="107"/>
      <c r="MHM351" s="107"/>
      <c r="MHN351" s="107"/>
      <c r="MHO351" s="107"/>
      <c r="MHP351" s="107"/>
      <c r="MHQ351" s="107"/>
      <c r="MHR351" s="107"/>
      <c r="MHS351" s="107"/>
      <c r="MHT351" s="107"/>
      <c r="MHU351" s="107"/>
      <c r="MHV351" s="107"/>
      <c r="MHW351" s="107"/>
      <c r="MHX351" s="107"/>
      <c r="MHY351" s="107"/>
      <c r="MHZ351" s="107"/>
      <c r="MIA351" s="107"/>
      <c r="MIB351" s="107"/>
      <c r="MIC351" s="107"/>
      <c r="MID351" s="107"/>
      <c r="MIE351" s="107"/>
      <c r="MIF351" s="107"/>
      <c r="MIG351" s="107"/>
      <c r="MIH351" s="107"/>
      <c r="MII351" s="107"/>
      <c r="MIJ351" s="107"/>
      <c r="MIK351" s="107"/>
      <c r="MIL351" s="107"/>
      <c r="MIM351" s="107"/>
      <c r="MIN351" s="107"/>
      <c r="MIO351" s="107"/>
      <c r="MIP351" s="107"/>
      <c r="MIQ351" s="107"/>
      <c r="MIR351" s="107"/>
      <c r="MIS351" s="107"/>
      <c r="MIT351" s="107"/>
      <c r="MIU351" s="107"/>
      <c r="MIV351" s="107"/>
      <c r="MIW351" s="107"/>
      <c r="MIX351" s="107"/>
      <c r="MIY351" s="107"/>
      <c r="MIZ351" s="107"/>
      <c r="MJA351" s="107"/>
      <c r="MJB351" s="107"/>
      <c r="MJC351" s="107"/>
      <c r="MJD351" s="107"/>
      <c r="MJE351" s="107"/>
      <c r="MJF351" s="107"/>
      <c r="MJG351" s="107"/>
      <c r="MJH351" s="107"/>
      <c r="MJI351" s="107"/>
      <c r="MJJ351" s="107"/>
      <c r="MJK351" s="107"/>
      <c r="MJL351" s="107"/>
      <c r="MJM351" s="107"/>
      <c r="MJN351" s="107"/>
      <c r="MJO351" s="107"/>
      <c r="MJP351" s="107"/>
      <c r="MJQ351" s="107"/>
      <c r="MJR351" s="107"/>
      <c r="MJS351" s="107"/>
      <c r="MJT351" s="107"/>
      <c r="MJU351" s="107"/>
      <c r="MJV351" s="107"/>
      <c r="MJW351" s="107"/>
      <c r="MJX351" s="107"/>
      <c r="MJY351" s="107"/>
      <c r="MJZ351" s="107"/>
      <c r="MKA351" s="107"/>
      <c r="MKB351" s="107"/>
      <c r="MKC351" s="107"/>
      <c r="MKD351" s="107"/>
      <c r="MKE351" s="107"/>
      <c r="MKF351" s="107"/>
      <c r="MKG351" s="107"/>
      <c r="MKH351" s="107"/>
      <c r="MKI351" s="107"/>
      <c r="MKJ351" s="107"/>
      <c r="MKK351" s="107"/>
      <c r="MKL351" s="107"/>
      <c r="MKM351" s="107"/>
      <c r="MKN351" s="107"/>
      <c r="MKO351" s="107"/>
      <c r="MKP351" s="107"/>
      <c r="MKQ351" s="107"/>
      <c r="MKR351" s="107"/>
      <c r="MKS351" s="107"/>
      <c r="MKT351" s="107"/>
      <c r="MKU351" s="107"/>
      <c r="MKV351" s="107"/>
      <c r="MKW351" s="107"/>
      <c r="MKX351" s="107"/>
      <c r="MKY351" s="107"/>
      <c r="MKZ351" s="107"/>
      <c r="MLA351" s="107"/>
      <c r="MLB351" s="107"/>
      <c r="MLC351" s="107"/>
      <c r="MLD351" s="107"/>
      <c r="MLE351" s="107"/>
      <c r="MLF351" s="107"/>
      <c r="MLG351" s="107"/>
      <c r="MLH351" s="107"/>
      <c r="MLI351" s="107"/>
      <c r="MLJ351" s="107"/>
      <c r="MLK351" s="107"/>
      <c r="MLL351" s="107"/>
      <c r="MLM351" s="107"/>
      <c r="MLN351" s="107"/>
      <c r="MLO351" s="107"/>
      <c r="MLP351" s="107"/>
      <c r="MLQ351" s="107"/>
      <c r="MLR351" s="107"/>
      <c r="MLS351" s="107"/>
      <c r="MLT351" s="107"/>
      <c r="MLU351" s="107"/>
      <c r="MLV351" s="107"/>
      <c r="MLW351" s="107"/>
      <c r="MLX351" s="107"/>
      <c r="MLY351" s="107"/>
      <c r="MLZ351" s="107"/>
      <c r="MMA351" s="107"/>
      <c r="MMB351" s="107"/>
      <c r="MMC351" s="107"/>
      <c r="MMD351" s="107"/>
      <c r="MME351" s="107"/>
      <c r="MMF351" s="107"/>
      <c r="MMG351" s="107"/>
      <c r="MMH351" s="107"/>
      <c r="MMI351" s="107"/>
      <c r="MMJ351" s="107"/>
      <c r="MMK351" s="107"/>
      <c r="MML351" s="107"/>
      <c r="MMM351" s="107"/>
      <c r="MMN351" s="107"/>
      <c r="MMO351" s="107"/>
      <c r="MMP351" s="107"/>
      <c r="MMQ351" s="107"/>
      <c r="MMR351" s="107"/>
      <c r="MMS351" s="107"/>
      <c r="MMT351" s="107"/>
      <c r="MMU351" s="107"/>
      <c r="MMV351" s="107"/>
      <c r="MMW351" s="107"/>
      <c r="MMX351" s="107"/>
      <c r="MMY351" s="107"/>
      <c r="MMZ351" s="107"/>
      <c r="MNA351" s="107"/>
      <c r="MNB351" s="107"/>
      <c r="MNC351" s="107"/>
      <c r="MND351" s="107"/>
      <c r="MNE351" s="107"/>
      <c r="MNF351" s="107"/>
      <c r="MNG351" s="107"/>
      <c r="MNH351" s="107"/>
      <c r="MNI351" s="107"/>
      <c r="MNJ351" s="107"/>
      <c r="MNK351" s="107"/>
      <c r="MNL351" s="107"/>
      <c r="MNM351" s="107"/>
      <c r="MNN351" s="107"/>
      <c r="MNO351" s="107"/>
      <c r="MNP351" s="107"/>
      <c r="MNQ351" s="107"/>
      <c r="MNR351" s="107"/>
      <c r="MNS351" s="107"/>
      <c r="MNT351" s="107"/>
      <c r="MNU351" s="107"/>
      <c r="MNV351" s="107"/>
      <c r="MNW351" s="107"/>
      <c r="MNX351" s="107"/>
      <c r="MNY351" s="107"/>
      <c r="MNZ351" s="107"/>
      <c r="MOA351" s="107"/>
      <c r="MOB351" s="107"/>
      <c r="MOC351" s="107"/>
      <c r="MOD351" s="107"/>
      <c r="MOE351" s="107"/>
      <c r="MOF351" s="107"/>
      <c r="MOG351" s="107"/>
      <c r="MOH351" s="107"/>
      <c r="MOI351" s="107"/>
      <c r="MOJ351" s="107"/>
      <c r="MOK351" s="107"/>
      <c r="MOL351" s="107"/>
      <c r="MOM351" s="107"/>
      <c r="MON351" s="107"/>
      <c r="MOO351" s="107"/>
      <c r="MOP351" s="107"/>
      <c r="MOQ351" s="107"/>
      <c r="MOR351" s="107"/>
      <c r="MOS351" s="107"/>
      <c r="MOT351" s="107"/>
      <c r="MOU351" s="107"/>
      <c r="MOV351" s="107"/>
      <c r="MOW351" s="107"/>
      <c r="MOX351" s="107"/>
      <c r="MOY351" s="107"/>
      <c r="MOZ351" s="107"/>
      <c r="MPA351" s="107"/>
      <c r="MPB351" s="107"/>
      <c r="MPC351" s="107"/>
      <c r="MPD351" s="107"/>
      <c r="MPE351" s="107"/>
      <c r="MPF351" s="107"/>
      <c r="MPG351" s="107"/>
      <c r="MPH351" s="107"/>
      <c r="MPI351" s="107"/>
      <c r="MPJ351" s="107"/>
      <c r="MPK351" s="107"/>
      <c r="MPL351" s="107"/>
      <c r="MPM351" s="107"/>
      <c r="MPN351" s="107"/>
      <c r="MPO351" s="107"/>
      <c r="MPP351" s="107"/>
      <c r="MPQ351" s="107"/>
      <c r="MPR351" s="107"/>
      <c r="MPS351" s="107"/>
      <c r="MPT351" s="107"/>
      <c r="MPU351" s="107"/>
      <c r="MPV351" s="107"/>
      <c r="MPW351" s="107"/>
      <c r="MPX351" s="107"/>
      <c r="MPY351" s="107"/>
      <c r="MPZ351" s="107"/>
      <c r="MQA351" s="107"/>
      <c r="MQB351" s="107"/>
      <c r="MQC351" s="107"/>
      <c r="MQD351" s="107"/>
      <c r="MQE351" s="107"/>
      <c r="MQF351" s="107"/>
      <c r="MQG351" s="107"/>
      <c r="MQH351" s="107"/>
      <c r="MQI351" s="107"/>
      <c r="MQJ351" s="107"/>
      <c r="MQK351" s="107"/>
      <c r="MQL351" s="107"/>
      <c r="MQM351" s="107"/>
      <c r="MQN351" s="107"/>
      <c r="MQO351" s="107"/>
      <c r="MQP351" s="107"/>
      <c r="MQQ351" s="107"/>
      <c r="MQR351" s="107"/>
      <c r="MQS351" s="107"/>
      <c r="MQT351" s="107"/>
      <c r="MQU351" s="107"/>
      <c r="MQV351" s="107"/>
      <c r="MQW351" s="107"/>
      <c r="MQX351" s="107"/>
      <c r="MQY351" s="107"/>
      <c r="MQZ351" s="107"/>
      <c r="MRA351" s="107"/>
      <c r="MRB351" s="107"/>
      <c r="MRC351" s="107"/>
      <c r="MRD351" s="107"/>
      <c r="MRE351" s="107"/>
      <c r="MRF351" s="107"/>
      <c r="MRG351" s="107"/>
      <c r="MRH351" s="107"/>
      <c r="MRI351" s="107"/>
      <c r="MRJ351" s="107"/>
      <c r="MRK351" s="107"/>
      <c r="MRL351" s="107"/>
      <c r="MRM351" s="107"/>
      <c r="MRN351" s="107"/>
      <c r="MRO351" s="107"/>
      <c r="MRP351" s="107"/>
      <c r="MRQ351" s="107"/>
      <c r="MRR351" s="107"/>
      <c r="MRS351" s="107"/>
      <c r="MRT351" s="107"/>
      <c r="MRU351" s="107"/>
      <c r="MRV351" s="107"/>
      <c r="MRW351" s="107"/>
      <c r="MRX351" s="107"/>
      <c r="MRY351" s="107"/>
      <c r="MRZ351" s="107"/>
      <c r="MSA351" s="107"/>
      <c r="MSB351" s="107"/>
      <c r="MSC351" s="107"/>
      <c r="MSD351" s="107"/>
      <c r="MSE351" s="107"/>
      <c r="MSF351" s="107"/>
      <c r="MSG351" s="107"/>
      <c r="MSH351" s="107"/>
      <c r="MSI351" s="107"/>
      <c r="MSJ351" s="107"/>
      <c r="MSK351" s="107"/>
      <c r="MSL351" s="107"/>
      <c r="MSM351" s="107"/>
      <c r="MSN351" s="107"/>
      <c r="MSO351" s="107"/>
      <c r="MSP351" s="107"/>
      <c r="MSQ351" s="107"/>
      <c r="MSR351" s="107"/>
      <c r="MSS351" s="107"/>
      <c r="MST351" s="107"/>
      <c r="MSU351" s="107"/>
      <c r="MSV351" s="107"/>
      <c r="MSW351" s="107"/>
      <c r="MSX351" s="107"/>
      <c r="MSY351" s="107"/>
      <c r="MSZ351" s="107"/>
      <c r="MTA351" s="107"/>
      <c r="MTB351" s="107"/>
      <c r="MTC351" s="107"/>
      <c r="MTD351" s="107"/>
      <c r="MTE351" s="107"/>
      <c r="MTF351" s="107"/>
      <c r="MTG351" s="107"/>
      <c r="MTH351" s="107"/>
      <c r="MTI351" s="107"/>
      <c r="MTJ351" s="107"/>
      <c r="MTK351" s="107"/>
      <c r="MTL351" s="107"/>
      <c r="MTM351" s="107"/>
      <c r="MTN351" s="107"/>
      <c r="MTO351" s="107"/>
      <c r="MTP351" s="107"/>
      <c r="MTQ351" s="107"/>
      <c r="MTR351" s="107"/>
      <c r="MTS351" s="107"/>
      <c r="MTT351" s="107"/>
      <c r="MTU351" s="107"/>
      <c r="MTV351" s="107"/>
      <c r="MTW351" s="107"/>
      <c r="MTX351" s="107"/>
      <c r="MTY351" s="107"/>
      <c r="MTZ351" s="107"/>
      <c r="MUA351" s="107"/>
      <c r="MUB351" s="107"/>
      <c r="MUC351" s="107"/>
      <c r="MUD351" s="107"/>
      <c r="MUE351" s="107"/>
      <c r="MUF351" s="107"/>
      <c r="MUG351" s="107"/>
      <c r="MUH351" s="107"/>
      <c r="MUI351" s="107"/>
      <c r="MUJ351" s="107"/>
      <c r="MUK351" s="107"/>
      <c r="MUL351" s="107"/>
      <c r="MUM351" s="107"/>
      <c r="MUN351" s="107"/>
      <c r="MUO351" s="107"/>
      <c r="MUP351" s="107"/>
      <c r="MUQ351" s="107"/>
      <c r="MUR351" s="107"/>
      <c r="MUS351" s="107"/>
      <c r="MUT351" s="107"/>
      <c r="MUU351" s="107"/>
      <c r="MUV351" s="107"/>
      <c r="MUW351" s="107"/>
      <c r="MUX351" s="107"/>
      <c r="MUY351" s="107"/>
      <c r="MUZ351" s="107"/>
      <c r="MVA351" s="107"/>
      <c r="MVB351" s="107"/>
      <c r="MVC351" s="107"/>
      <c r="MVD351" s="107"/>
      <c r="MVE351" s="107"/>
      <c r="MVF351" s="107"/>
      <c r="MVG351" s="107"/>
      <c r="MVH351" s="107"/>
      <c r="MVI351" s="107"/>
      <c r="MVJ351" s="107"/>
      <c r="MVK351" s="107"/>
      <c r="MVL351" s="107"/>
      <c r="MVM351" s="107"/>
      <c r="MVN351" s="107"/>
      <c r="MVO351" s="107"/>
      <c r="MVP351" s="107"/>
      <c r="MVQ351" s="107"/>
      <c r="MVR351" s="107"/>
      <c r="MVS351" s="107"/>
      <c r="MVT351" s="107"/>
      <c r="MVU351" s="107"/>
      <c r="MVV351" s="107"/>
      <c r="MVW351" s="107"/>
      <c r="MVX351" s="107"/>
      <c r="MVY351" s="107"/>
      <c r="MVZ351" s="107"/>
      <c r="MWA351" s="107"/>
      <c r="MWB351" s="107"/>
      <c r="MWC351" s="107"/>
      <c r="MWD351" s="107"/>
      <c r="MWE351" s="107"/>
      <c r="MWF351" s="107"/>
      <c r="MWG351" s="107"/>
      <c r="MWH351" s="107"/>
      <c r="MWI351" s="107"/>
      <c r="MWJ351" s="107"/>
      <c r="MWK351" s="107"/>
      <c r="MWL351" s="107"/>
      <c r="MWM351" s="107"/>
      <c r="MWN351" s="107"/>
      <c r="MWO351" s="107"/>
      <c r="MWP351" s="107"/>
      <c r="MWQ351" s="107"/>
      <c r="MWR351" s="107"/>
      <c r="MWS351" s="107"/>
      <c r="MWT351" s="107"/>
      <c r="MWU351" s="107"/>
      <c r="MWV351" s="107"/>
      <c r="MWW351" s="107"/>
      <c r="MWX351" s="107"/>
      <c r="MWY351" s="107"/>
      <c r="MWZ351" s="107"/>
      <c r="MXA351" s="107"/>
      <c r="MXB351" s="107"/>
      <c r="MXC351" s="107"/>
      <c r="MXD351" s="107"/>
      <c r="MXE351" s="107"/>
      <c r="MXF351" s="107"/>
      <c r="MXG351" s="107"/>
      <c r="MXH351" s="107"/>
      <c r="MXI351" s="107"/>
      <c r="MXJ351" s="107"/>
      <c r="MXK351" s="107"/>
      <c r="MXL351" s="107"/>
      <c r="MXM351" s="107"/>
      <c r="MXN351" s="107"/>
      <c r="MXO351" s="107"/>
      <c r="MXP351" s="107"/>
      <c r="MXQ351" s="107"/>
      <c r="MXR351" s="107"/>
      <c r="MXS351" s="107"/>
      <c r="MXT351" s="107"/>
      <c r="MXU351" s="107"/>
      <c r="MXV351" s="107"/>
      <c r="MXW351" s="107"/>
      <c r="MXX351" s="107"/>
      <c r="MXY351" s="107"/>
      <c r="MXZ351" s="107"/>
      <c r="MYA351" s="107"/>
      <c r="MYB351" s="107"/>
      <c r="MYC351" s="107"/>
      <c r="MYD351" s="107"/>
      <c r="MYE351" s="107"/>
      <c r="MYF351" s="107"/>
      <c r="MYG351" s="107"/>
      <c r="MYH351" s="107"/>
      <c r="MYI351" s="107"/>
      <c r="MYJ351" s="107"/>
      <c r="MYK351" s="107"/>
      <c r="MYL351" s="107"/>
      <c r="MYM351" s="107"/>
      <c r="MYN351" s="107"/>
      <c r="MYO351" s="107"/>
      <c r="MYP351" s="107"/>
      <c r="MYQ351" s="107"/>
      <c r="MYR351" s="107"/>
      <c r="MYS351" s="107"/>
      <c r="MYT351" s="107"/>
      <c r="MYU351" s="107"/>
      <c r="MYV351" s="107"/>
      <c r="MYW351" s="107"/>
      <c r="MYX351" s="107"/>
      <c r="MYY351" s="107"/>
      <c r="MYZ351" s="107"/>
      <c r="MZA351" s="107"/>
      <c r="MZB351" s="107"/>
      <c r="MZC351" s="107"/>
      <c r="MZD351" s="107"/>
      <c r="MZE351" s="107"/>
      <c r="MZF351" s="107"/>
      <c r="MZG351" s="107"/>
      <c r="MZH351" s="107"/>
      <c r="MZI351" s="107"/>
      <c r="MZJ351" s="107"/>
      <c r="MZK351" s="107"/>
      <c r="MZL351" s="107"/>
      <c r="MZM351" s="107"/>
      <c r="MZN351" s="107"/>
      <c r="MZO351" s="107"/>
      <c r="MZP351" s="107"/>
      <c r="MZQ351" s="107"/>
      <c r="MZR351" s="107"/>
      <c r="MZS351" s="107"/>
      <c r="MZT351" s="107"/>
      <c r="MZU351" s="107"/>
      <c r="MZV351" s="107"/>
      <c r="MZW351" s="107"/>
      <c r="MZX351" s="107"/>
      <c r="MZY351" s="107"/>
      <c r="MZZ351" s="107"/>
      <c r="NAA351" s="107"/>
      <c r="NAB351" s="107"/>
      <c r="NAC351" s="107"/>
      <c r="NAD351" s="107"/>
      <c r="NAE351" s="107"/>
      <c r="NAF351" s="107"/>
      <c r="NAG351" s="107"/>
      <c r="NAH351" s="107"/>
      <c r="NAI351" s="107"/>
      <c r="NAJ351" s="107"/>
      <c r="NAK351" s="107"/>
      <c r="NAL351" s="107"/>
      <c r="NAM351" s="107"/>
      <c r="NAN351" s="107"/>
      <c r="NAO351" s="107"/>
      <c r="NAP351" s="107"/>
      <c r="NAQ351" s="107"/>
      <c r="NAR351" s="107"/>
      <c r="NAS351" s="107"/>
      <c r="NAT351" s="107"/>
      <c r="NAU351" s="107"/>
      <c r="NAV351" s="107"/>
      <c r="NAW351" s="107"/>
      <c r="NAX351" s="107"/>
      <c r="NAY351" s="107"/>
      <c r="NAZ351" s="107"/>
      <c r="NBA351" s="107"/>
      <c r="NBB351" s="107"/>
      <c r="NBC351" s="107"/>
      <c r="NBD351" s="107"/>
      <c r="NBE351" s="107"/>
      <c r="NBF351" s="107"/>
      <c r="NBG351" s="107"/>
      <c r="NBH351" s="107"/>
      <c r="NBI351" s="107"/>
      <c r="NBJ351" s="107"/>
      <c r="NBK351" s="107"/>
      <c r="NBL351" s="107"/>
      <c r="NBM351" s="107"/>
      <c r="NBN351" s="107"/>
      <c r="NBO351" s="107"/>
      <c r="NBP351" s="107"/>
      <c r="NBQ351" s="107"/>
      <c r="NBR351" s="107"/>
      <c r="NBS351" s="107"/>
      <c r="NBT351" s="107"/>
      <c r="NBU351" s="107"/>
      <c r="NBV351" s="107"/>
      <c r="NBW351" s="107"/>
      <c r="NBX351" s="107"/>
      <c r="NBY351" s="107"/>
      <c r="NBZ351" s="107"/>
      <c r="NCA351" s="107"/>
      <c r="NCB351" s="107"/>
      <c r="NCC351" s="107"/>
      <c r="NCD351" s="107"/>
      <c r="NCE351" s="107"/>
      <c r="NCF351" s="107"/>
      <c r="NCG351" s="107"/>
      <c r="NCH351" s="107"/>
      <c r="NCI351" s="107"/>
      <c r="NCJ351" s="107"/>
      <c r="NCK351" s="107"/>
      <c r="NCL351" s="107"/>
      <c r="NCM351" s="107"/>
      <c r="NCN351" s="107"/>
      <c r="NCO351" s="107"/>
      <c r="NCP351" s="107"/>
      <c r="NCQ351" s="107"/>
      <c r="NCR351" s="107"/>
      <c r="NCS351" s="107"/>
      <c r="NCT351" s="107"/>
      <c r="NCU351" s="107"/>
      <c r="NCV351" s="107"/>
      <c r="NCW351" s="107"/>
      <c r="NCX351" s="107"/>
      <c r="NCY351" s="107"/>
      <c r="NCZ351" s="107"/>
      <c r="NDA351" s="107"/>
      <c r="NDB351" s="107"/>
      <c r="NDC351" s="107"/>
      <c r="NDD351" s="107"/>
      <c r="NDE351" s="107"/>
      <c r="NDF351" s="107"/>
      <c r="NDG351" s="107"/>
      <c r="NDH351" s="107"/>
      <c r="NDI351" s="107"/>
      <c r="NDJ351" s="107"/>
      <c r="NDK351" s="107"/>
      <c r="NDL351" s="107"/>
      <c r="NDM351" s="107"/>
      <c r="NDN351" s="107"/>
      <c r="NDO351" s="107"/>
      <c r="NDP351" s="107"/>
      <c r="NDQ351" s="107"/>
      <c r="NDR351" s="107"/>
      <c r="NDS351" s="107"/>
      <c r="NDT351" s="107"/>
      <c r="NDU351" s="107"/>
      <c r="NDV351" s="107"/>
      <c r="NDW351" s="107"/>
      <c r="NDX351" s="107"/>
      <c r="NDY351" s="107"/>
      <c r="NDZ351" s="107"/>
      <c r="NEA351" s="107"/>
      <c r="NEB351" s="107"/>
      <c r="NEC351" s="107"/>
      <c r="NED351" s="107"/>
      <c r="NEE351" s="107"/>
      <c r="NEF351" s="107"/>
      <c r="NEG351" s="107"/>
      <c r="NEH351" s="107"/>
      <c r="NEI351" s="107"/>
      <c r="NEJ351" s="107"/>
      <c r="NEK351" s="107"/>
      <c r="NEL351" s="107"/>
      <c r="NEM351" s="107"/>
      <c r="NEN351" s="107"/>
      <c r="NEO351" s="107"/>
      <c r="NEP351" s="107"/>
      <c r="NEQ351" s="107"/>
      <c r="NER351" s="107"/>
      <c r="NES351" s="107"/>
      <c r="NET351" s="107"/>
      <c r="NEU351" s="107"/>
      <c r="NEV351" s="107"/>
      <c r="NEW351" s="107"/>
      <c r="NEX351" s="107"/>
      <c r="NEY351" s="107"/>
      <c r="NEZ351" s="107"/>
      <c r="NFA351" s="107"/>
      <c r="NFB351" s="107"/>
      <c r="NFC351" s="107"/>
      <c r="NFD351" s="107"/>
      <c r="NFE351" s="107"/>
      <c r="NFF351" s="107"/>
      <c r="NFG351" s="107"/>
      <c r="NFH351" s="107"/>
      <c r="NFI351" s="107"/>
      <c r="NFJ351" s="107"/>
      <c r="NFK351" s="107"/>
      <c r="NFL351" s="107"/>
      <c r="NFM351" s="107"/>
      <c r="NFN351" s="107"/>
      <c r="NFO351" s="107"/>
      <c r="NFP351" s="107"/>
      <c r="NFQ351" s="107"/>
      <c r="NFR351" s="107"/>
      <c r="NFS351" s="107"/>
      <c r="NFT351" s="107"/>
      <c r="NFU351" s="107"/>
      <c r="NFV351" s="107"/>
      <c r="NFW351" s="107"/>
      <c r="NFX351" s="107"/>
      <c r="NFY351" s="107"/>
      <c r="NFZ351" s="107"/>
      <c r="NGA351" s="107"/>
      <c r="NGB351" s="107"/>
      <c r="NGC351" s="107"/>
      <c r="NGD351" s="107"/>
      <c r="NGE351" s="107"/>
      <c r="NGF351" s="107"/>
      <c r="NGG351" s="107"/>
      <c r="NGH351" s="107"/>
      <c r="NGI351" s="107"/>
      <c r="NGJ351" s="107"/>
      <c r="NGK351" s="107"/>
      <c r="NGL351" s="107"/>
      <c r="NGM351" s="107"/>
      <c r="NGN351" s="107"/>
      <c r="NGO351" s="107"/>
      <c r="NGP351" s="107"/>
      <c r="NGQ351" s="107"/>
      <c r="NGR351" s="107"/>
      <c r="NGS351" s="107"/>
      <c r="NGT351" s="107"/>
      <c r="NGU351" s="107"/>
      <c r="NGV351" s="107"/>
      <c r="NGW351" s="107"/>
      <c r="NGX351" s="107"/>
      <c r="NGY351" s="107"/>
      <c r="NGZ351" s="107"/>
      <c r="NHA351" s="107"/>
      <c r="NHB351" s="107"/>
      <c r="NHC351" s="107"/>
      <c r="NHD351" s="107"/>
      <c r="NHE351" s="107"/>
      <c r="NHF351" s="107"/>
      <c r="NHG351" s="107"/>
      <c r="NHH351" s="107"/>
      <c r="NHI351" s="107"/>
      <c r="NHJ351" s="107"/>
      <c r="NHK351" s="107"/>
      <c r="NHL351" s="107"/>
      <c r="NHM351" s="107"/>
      <c r="NHN351" s="107"/>
      <c r="NHO351" s="107"/>
      <c r="NHP351" s="107"/>
      <c r="NHQ351" s="107"/>
      <c r="NHR351" s="107"/>
      <c r="NHS351" s="107"/>
      <c r="NHT351" s="107"/>
      <c r="NHU351" s="107"/>
      <c r="NHV351" s="107"/>
      <c r="NHW351" s="107"/>
      <c r="NHX351" s="107"/>
      <c r="NHY351" s="107"/>
      <c r="NHZ351" s="107"/>
      <c r="NIA351" s="107"/>
      <c r="NIB351" s="107"/>
      <c r="NIC351" s="107"/>
      <c r="NID351" s="107"/>
      <c r="NIE351" s="107"/>
      <c r="NIF351" s="107"/>
      <c r="NIG351" s="107"/>
      <c r="NIH351" s="107"/>
      <c r="NII351" s="107"/>
      <c r="NIJ351" s="107"/>
      <c r="NIK351" s="107"/>
      <c r="NIL351" s="107"/>
      <c r="NIM351" s="107"/>
      <c r="NIN351" s="107"/>
      <c r="NIO351" s="107"/>
      <c r="NIP351" s="107"/>
      <c r="NIQ351" s="107"/>
      <c r="NIR351" s="107"/>
      <c r="NIS351" s="107"/>
      <c r="NIT351" s="107"/>
      <c r="NIU351" s="107"/>
      <c r="NIV351" s="107"/>
      <c r="NIW351" s="107"/>
      <c r="NIX351" s="107"/>
      <c r="NIY351" s="107"/>
      <c r="NIZ351" s="107"/>
      <c r="NJA351" s="107"/>
      <c r="NJB351" s="107"/>
      <c r="NJC351" s="107"/>
      <c r="NJD351" s="107"/>
      <c r="NJE351" s="107"/>
      <c r="NJF351" s="107"/>
      <c r="NJG351" s="107"/>
      <c r="NJH351" s="107"/>
      <c r="NJI351" s="107"/>
      <c r="NJJ351" s="107"/>
      <c r="NJK351" s="107"/>
      <c r="NJL351" s="107"/>
      <c r="NJM351" s="107"/>
      <c r="NJN351" s="107"/>
      <c r="NJO351" s="107"/>
      <c r="NJP351" s="107"/>
      <c r="NJQ351" s="107"/>
      <c r="NJR351" s="107"/>
      <c r="NJS351" s="107"/>
      <c r="NJT351" s="107"/>
      <c r="NJU351" s="107"/>
      <c r="NJV351" s="107"/>
      <c r="NJW351" s="107"/>
      <c r="NJX351" s="107"/>
      <c r="NJY351" s="107"/>
      <c r="NJZ351" s="107"/>
      <c r="NKA351" s="107"/>
      <c r="NKB351" s="107"/>
      <c r="NKC351" s="107"/>
      <c r="NKD351" s="107"/>
      <c r="NKE351" s="107"/>
      <c r="NKF351" s="107"/>
      <c r="NKG351" s="107"/>
      <c r="NKH351" s="107"/>
      <c r="NKI351" s="107"/>
      <c r="NKJ351" s="107"/>
      <c r="NKK351" s="107"/>
      <c r="NKL351" s="107"/>
      <c r="NKM351" s="107"/>
      <c r="NKN351" s="107"/>
      <c r="NKO351" s="107"/>
      <c r="NKP351" s="107"/>
      <c r="NKQ351" s="107"/>
      <c r="NKR351" s="107"/>
      <c r="NKS351" s="107"/>
      <c r="NKT351" s="107"/>
      <c r="NKU351" s="107"/>
      <c r="NKV351" s="107"/>
      <c r="NKW351" s="107"/>
      <c r="NKX351" s="107"/>
      <c r="NKY351" s="107"/>
      <c r="NKZ351" s="107"/>
      <c r="NLA351" s="107"/>
      <c r="NLB351" s="107"/>
      <c r="NLC351" s="107"/>
      <c r="NLD351" s="107"/>
      <c r="NLE351" s="107"/>
      <c r="NLF351" s="107"/>
      <c r="NLG351" s="107"/>
      <c r="NLH351" s="107"/>
      <c r="NLI351" s="107"/>
      <c r="NLJ351" s="107"/>
      <c r="NLK351" s="107"/>
      <c r="NLL351" s="107"/>
      <c r="NLM351" s="107"/>
      <c r="NLN351" s="107"/>
      <c r="NLO351" s="107"/>
      <c r="NLP351" s="107"/>
      <c r="NLQ351" s="107"/>
      <c r="NLR351" s="107"/>
      <c r="NLS351" s="107"/>
      <c r="NLT351" s="107"/>
      <c r="NLU351" s="107"/>
      <c r="NLV351" s="107"/>
      <c r="NLW351" s="107"/>
      <c r="NLX351" s="107"/>
      <c r="NLY351" s="107"/>
      <c r="NLZ351" s="107"/>
      <c r="NMA351" s="107"/>
      <c r="NMB351" s="107"/>
      <c r="NMC351" s="107"/>
      <c r="NMD351" s="107"/>
      <c r="NME351" s="107"/>
      <c r="NMF351" s="107"/>
      <c r="NMG351" s="107"/>
      <c r="NMH351" s="107"/>
      <c r="NMI351" s="107"/>
      <c r="NMJ351" s="107"/>
      <c r="NMK351" s="107"/>
      <c r="NML351" s="107"/>
      <c r="NMM351" s="107"/>
      <c r="NMN351" s="107"/>
      <c r="NMO351" s="107"/>
      <c r="NMP351" s="107"/>
      <c r="NMQ351" s="107"/>
      <c r="NMR351" s="107"/>
      <c r="NMS351" s="107"/>
      <c r="NMT351" s="107"/>
      <c r="NMU351" s="107"/>
      <c r="NMV351" s="107"/>
      <c r="NMW351" s="107"/>
      <c r="NMX351" s="107"/>
      <c r="NMY351" s="107"/>
      <c r="NMZ351" s="107"/>
      <c r="NNA351" s="107"/>
      <c r="NNB351" s="107"/>
      <c r="NNC351" s="107"/>
      <c r="NND351" s="107"/>
      <c r="NNE351" s="107"/>
      <c r="NNF351" s="107"/>
      <c r="NNG351" s="107"/>
      <c r="NNH351" s="107"/>
      <c r="NNI351" s="107"/>
      <c r="NNJ351" s="107"/>
      <c r="NNK351" s="107"/>
      <c r="NNL351" s="107"/>
      <c r="NNM351" s="107"/>
      <c r="NNN351" s="107"/>
      <c r="NNO351" s="107"/>
      <c r="NNP351" s="107"/>
      <c r="NNQ351" s="107"/>
      <c r="NNR351" s="107"/>
      <c r="NNS351" s="107"/>
      <c r="NNT351" s="107"/>
      <c r="NNU351" s="107"/>
      <c r="NNV351" s="107"/>
      <c r="NNW351" s="107"/>
      <c r="NNX351" s="107"/>
      <c r="NNY351" s="107"/>
      <c r="NNZ351" s="107"/>
      <c r="NOA351" s="107"/>
      <c r="NOB351" s="107"/>
      <c r="NOC351" s="107"/>
      <c r="NOD351" s="107"/>
      <c r="NOE351" s="107"/>
      <c r="NOF351" s="107"/>
      <c r="NOG351" s="107"/>
      <c r="NOH351" s="107"/>
      <c r="NOI351" s="107"/>
      <c r="NOJ351" s="107"/>
      <c r="NOK351" s="107"/>
      <c r="NOL351" s="107"/>
      <c r="NOM351" s="107"/>
      <c r="NON351" s="107"/>
      <c r="NOO351" s="107"/>
      <c r="NOP351" s="107"/>
      <c r="NOQ351" s="107"/>
      <c r="NOR351" s="107"/>
      <c r="NOS351" s="107"/>
      <c r="NOT351" s="107"/>
      <c r="NOU351" s="107"/>
      <c r="NOV351" s="107"/>
      <c r="NOW351" s="107"/>
      <c r="NOX351" s="107"/>
      <c r="NOY351" s="107"/>
      <c r="NOZ351" s="107"/>
      <c r="NPA351" s="107"/>
      <c r="NPB351" s="107"/>
      <c r="NPC351" s="107"/>
      <c r="NPD351" s="107"/>
      <c r="NPE351" s="107"/>
      <c r="NPF351" s="107"/>
      <c r="NPG351" s="107"/>
      <c r="NPH351" s="107"/>
      <c r="NPI351" s="107"/>
      <c r="NPJ351" s="107"/>
      <c r="NPK351" s="107"/>
      <c r="NPL351" s="107"/>
      <c r="NPM351" s="107"/>
      <c r="NPN351" s="107"/>
      <c r="NPO351" s="107"/>
      <c r="NPP351" s="107"/>
      <c r="NPQ351" s="107"/>
      <c r="NPR351" s="107"/>
      <c r="NPS351" s="107"/>
      <c r="NPT351" s="107"/>
      <c r="NPU351" s="107"/>
      <c r="NPV351" s="107"/>
      <c r="NPW351" s="107"/>
      <c r="NPX351" s="107"/>
      <c r="NPY351" s="107"/>
      <c r="NPZ351" s="107"/>
      <c r="NQA351" s="107"/>
      <c r="NQB351" s="107"/>
      <c r="NQC351" s="107"/>
      <c r="NQD351" s="107"/>
      <c r="NQE351" s="107"/>
      <c r="NQF351" s="107"/>
      <c r="NQG351" s="107"/>
      <c r="NQH351" s="107"/>
      <c r="NQI351" s="107"/>
      <c r="NQJ351" s="107"/>
      <c r="NQK351" s="107"/>
      <c r="NQL351" s="107"/>
      <c r="NQM351" s="107"/>
      <c r="NQN351" s="107"/>
      <c r="NQO351" s="107"/>
      <c r="NQP351" s="107"/>
      <c r="NQQ351" s="107"/>
      <c r="NQR351" s="107"/>
      <c r="NQS351" s="107"/>
      <c r="NQT351" s="107"/>
      <c r="NQU351" s="107"/>
      <c r="NQV351" s="107"/>
      <c r="NQW351" s="107"/>
      <c r="NQX351" s="107"/>
      <c r="NQY351" s="107"/>
      <c r="NQZ351" s="107"/>
      <c r="NRA351" s="107"/>
      <c r="NRB351" s="107"/>
      <c r="NRC351" s="107"/>
      <c r="NRD351" s="107"/>
      <c r="NRE351" s="107"/>
      <c r="NRF351" s="107"/>
      <c r="NRG351" s="107"/>
      <c r="NRH351" s="107"/>
      <c r="NRI351" s="107"/>
      <c r="NRJ351" s="107"/>
      <c r="NRK351" s="107"/>
      <c r="NRL351" s="107"/>
      <c r="NRM351" s="107"/>
      <c r="NRN351" s="107"/>
      <c r="NRO351" s="107"/>
      <c r="NRP351" s="107"/>
      <c r="NRQ351" s="107"/>
      <c r="NRR351" s="107"/>
      <c r="NRS351" s="107"/>
      <c r="NRT351" s="107"/>
      <c r="NRU351" s="107"/>
      <c r="NRV351" s="107"/>
      <c r="NRW351" s="107"/>
      <c r="NRX351" s="107"/>
      <c r="NRY351" s="107"/>
      <c r="NRZ351" s="107"/>
      <c r="NSA351" s="107"/>
      <c r="NSB351" s="107"/>
      <c r="NSC351" s="107"/>
      <c r="NSD351" s="107"/>
      <c r="NSE351" s="107"/>
      <c r="NSF351" s="107"/>
      <c r="NSG351" s="107"/>
      <c r="NSH351" s="107"/>
      <c r="NSI351" s="107"/>
      <c r="NSJ351" s="107"/>
      <c r="NSK351" s="107"/>
      <c r="NSL351" s="107"/>
      <c r="NSM351" s="107"/>
      <c r="NSN351" s="107"/>
      <c r="NSO351" s="107"/>
      <c r="NSP351" s="107"/>
      <c r="NSQ351" s="107"/>
      <c r="NSR351" s="107"/>
      <c r="NSS351" s="107"/>
      <c r="NST351" s="107"/>
      <c r="NSU351" s="107"/>
      <c r="NSV351" s="107"/>
      <c r="NSW351" s="107"/>
      <c r="NSX351" s="107"/>
      <c r="NSY351" s="107"/>
      <c r="NSZ351" s="107"/>
      <c r="NTA351" s="107"/>
      <c r="NTB351" s="107"/>
      <c r="NTC351" s="107"/>
      <c r="NTD351" s="107"/>
      <c r="NTE351" s="107"/>
      <c r="NTF351" s="107"/>
      <c r="NTG351" s="107"/>
      <c r="NTH351" s="107"/>
      <c r="NTI351" s="107"/>
      <c r="NTJ351" s="107"/>
      <c r="NTK351" s="107"/>
      <c r="NTL351" s="107"/>
      <c r="NTM351" s="107"/>
      <c r="NTN351" s="107"/>
      <c r="NTO351" s="107"/>
      <c r="NTP351" s="107"/>
      <c r="NTQ351" s="107"/>
      <c r="NTR351" s="107"/>
      <c r="NTS351" s="107"/>
      <c r="NTT351" s="107"/>
      <c r="NTU351" s="107"/>
      <c r="NTV351" s="107"/>
      <c r="NTW351" s="107"/>
      <c r="NTX351" s="107"/>
      <c r="NTY351" s="107"/>
      <c r="NTZ351" s="107"/>
      <c r="NUA351" s="107"/>
      <c r="NUB351" s="107"/>
      <c r="NUC351" s="107"/>
      <c r="NUD351" s="107"/>
      <c r="NUE351" s="107"/>
      <c r="NUF351" s="107"/>
      <c r="NUG351" s="107"/>
      <c r="NUH351" s="107"/>
      <c r="NUI351" s="107"/>
      <c r="NUJ351" s="107"/>
      <c r="NUK351" s="107"/>
      <c r="NUL351" s="107"/>
      <c r="NUM351" s="107"/>
      <c r="NUN351" s="107"/>
      <c r="NUO351" s="107"/>
      <c r="NUP351" s="107"/>
      <c r="NUQ351" s="107"/>
      <c r="NUR351" s="107"/>
      <c r="NUS351" s="107"/>
      <c r="NUT351" s="107"/>
      <c r="NUU351" s="107"/>
      <c r="NUV351" s="107"/>
      <c r="NUW351" s="107"/>
      <c r="NUX351" s="107"/>
      <c r="NUY351" s="107"/>
      <c r="NUZ351" s="107"/>
      <c r="NVA351" s="107"/>
      <c r="NVB351" s="107"/>
      <c r="NVC351" s="107"/>
      <c r="NVD351" s="107"/>
      <c r="NVE351" s="107"/>
      <c r="NVF351" s="107"/>
      <c r="NVG351" s="107"/>
      <c r="NVH351" s="107"/>
      <c r="NVI351" s="107"/>
      <c r="NVJ351" s="107"/>
      <c r="NVK351" s="107"/>
      <c r="NVL351" s="107"/>
      <c r="NVM351" s="107"/>
      <c r="NVN351" s="107"/>
      <c r="NVO351" s="107"/>
      <c r="NVP351" s="107"/>
      <c r="NVQ351" s="107"/>
      <c r="NVR351" s="107"/>
      <c r="NVS351" s="107"/>
      <c r="NVT351" s="107"/>
      <c r="NVU351" s="107"/>
      <c r="NVV351" s="107"/>
      <c r="NVW351" s="107"/>
      <c r="NVX351" s="107"/>
      <c r="NVY351" s="107"/>
      <c r="NVZ351" s="107"/>
      <c r="NWA351" s="107"/>
      <c r="NWB351" s="107"/>
      <c r="NWC351" s="107"/>
      <c r="NWD351" s="107"/>
      <c r="NWE351" s="107"/>
      <c r="NWF351" s="107"/>
      <c r="NWG351" s="107"/>
      <c r="NWH351" s="107"/>
      <c r="NWI351" s="107"/>
      <c r="NWJ351" s="107"/>
      <c r="NWK351" s="107"/>
      <c r="NWL351" s="107"/>
      <c r="NWM351" s="107"/>
      <c r="NWN351" s="107"/>
      <c r="NWO351" s="107"/>
      <c r="NWP351" s="107"/>
      <c r="NWQ351" s="107"/>
      <c r="NWR351" s="107"/>
      <c r="NWS351" s="107"/>
      <c r="NWT351" s="107"/>
      <c r="NWU351" s="107"/>
      <c r="NWV351" s="107"/>
      <c r="NWW351" s="107"/>
      <c r="NWX351" s="107"/>
      <c r="NWY351" s="107"/>
      <c r="NWZ351" s="107"/>
      <c r="NXA351" s="107"/>
      <c r="NXB351" s="107"/>
      <c r="NXC351" s="107"/>
      <c r="NXD351" s="107"/>
      <c r="NXE351" s="107"/>
      <c r="NXF351" s="107"/>
      <c r="NXG351" s="107"/>
      <c r="NXH351" s="107"/>
      <c r="NXI351" s="107"/>
      <c r="NXJ351" s="107"/>
      <c r="NXK351" s="107"/>
      <c r="NXL351" s="107"/>
      <c r="NXM351" s="107"/>
      <c r="NXN351" s="107"/>
      <c r="NXO351" s="107"/>
      <c r="NXP351" s="107"/>
      <c r="NXQ351" s="107"/>
      <c r="NXR351" s="107"/>
      <c r="NXS351" s="107"/>
      <c r="NXT351" s="107"/>
      <c r="NXU351" s="107"/>
      <c r="NXV351" s="107"/>
      <c r="NXW351" s="107"/>
      <c r="NXX351" s="107"/>
      <c r="NXY351" s="107"/>
      <c r="NXZ351" s="107"/>
      <c r="NYA351" s="107"/>
      <c r="NYB351" s="107"/>
      <c r="NYC351" s="107"/>
      <c r="NYD351" s="107"/>
      <c r="NYE351" s="107"/>
      <c r="NYF351" s="107"/>
      <c r="NYG351" s="107"/>
      <c r="NYH351" s="107"/>
      <c r="NYI351" s="107"/>
      <c r="NYJ351" s="107"/>
      <c r="NYK351" s="107"/>
      <c r="NYL351" s="107"/>
      <c r="NYM351" s="107"/>
      <c r="NYN351" s="107"/>
      <c r="NYO351" s="107"/>
      <c r="NYP351" s="107"/>
      <c r="NYQ351" s="107"/>
      <c r="NYR351" s="107"/>
      <c r="NYS351" s="107"/>
      <c r="NYT351" s="107"/>
      <c r="NYU351" s="107"/>
      <c r="NYV351" s="107"/>
      <c r="NYW351" s="107"/>
      <c r="NYX351" s="107"/>
      <c r="NYY351" s="107"/>
      <c r="NYZ351" s="107"/>
      <c r="NZA351" s="107"/>
      <c r="NZB351" s="107"/>
      <c r="NZC351" s="107"/>
      <c r="NZD351" s="107"/>
      <c r="NZE351" s="107"/>
      <c r="NZF351" s="107"/>
      <c r="NZG351" s="107"/>
      <c r="NZH351" s="107"/>
      <c r="NZI351" s="107"/>
      <c r="NZJ351" s="107"/>
      <c r="NZK351" s="107"/>
      <c r="NZL351" s="107"/>
      <c r="NZM351" s="107"/>
      <c r="NZN351" s="107"/>
      <c r="NZO351" s="107"/>
      <c r="NZP351" s="107"/>
      <c r="NZQ351" s="107"/>
      <c r="NZR351" s="107"/>
      <c r="NZS351" s="107"/>
      <c r="NZT351" s="107"/>
      <c r="NZU351" s="107"/>
      <c r="NZV351" s="107"/>
      <c r="NZW351" s="107"/>
      <c r="NZX351" s="107"/>
      <c r="NZY351" s="107"/>
      <c r="NZZ351" s="107"/>
      <c r="OAA351" s="107"/>
      <c r="OAB351" s="107"/>
      <c r="OAC351" s="107"/>
      <c r="OAD351" s="107"/>
      <c r="OAE351" s="107"/>
      <c r="OAF351" s="107"/>
      <c r="OAG351" s="107"/>
      <c r="OAH351" s="107"/>
      <c r="OAI351" s="107"/>
      <c r="OAJ351" s="107"/>
      <c r="OAK351" s="107"/>
      <c r="OAL351" s="107"/>
      <c r="OAM351" s="107"/>
      <c r="OAN351" s="107"/>
      <c r="OAO351" s="107"/>
      <c r="OAP351" s="107"/>
      <c r="OAQ351" s="107"/>
      <c r="OAR351" s="107"/>
      <c r="OAS351" s="107"/>
      <c r="OAT351" s="107"/>
      <c r="OAU351" s="107"/>
      <c r="OAV351" s="107"/>
      <c r="OAW351" s="107"/>
      <c r="OAX351" s="107"/>
      <c r="OAY351" s="107"/>
      <c r="OAZ351" s="107"/>
      <c r="OBA351" s="107"/>
      <c r="OBB351" s="107"/>
      <c r="OBC351" s="107"/>
      <c r="OBD351" s="107"/>
      <c r="OBE351" s="107"/>
      <c r="OBF351" s="107"/>
      <c r="OBG351" s="107"/>
      <c r="OBH351" s="107"/>
      <c r="OBI351" s="107"/>
      <c r="OBJ351" s="107"/>
      <c r="OBK351" s="107"/>
      <c r="OBL351" s="107"/>
      <c r="OBM351" s="107"/>
      <c r="OBN351" s="107"/>
      <c r="OBO351" s="107"/>
      <c r="OBP351" s="107"/>
      <c r="OBQ351" s="107"/>
      <c r="OBR351" s="107"/>
      <c r="OBS351" s="107"/>
      <c r="OBT351" s="107"/>
      <c r="OBU351" s="107"/>
      <c r="OBV351" s="107"/>
      <c r="OBW351" s="107"/>
      <c r="OBX351" s="107"/>
      <c r="OBY351" s="107"/>
      <c r="OBZ351" s="107"/>
      <c r="OCA351" s="107"/>
      <c r="OCB351" s="107"/>
      <c r="OCC351" s="107"/>
      <c r="OCD351" s="107"/>
      <c r="OCE351" s="107"/>
      <c r="OCF351" s="107"/>
      <c r="OCG351" s="107"/>
      <c r="OCH351" s="107"/>
      <c r="OCI351" s="107"/>
      <c r="OCJ351" s="107"/>
      <c r="OCK351" s="107"/>
      <c r="OCL351" s="107"/>
      <c r="OCM351" s="107"/>
      <c r="OCN351" s="107"/>
      <c r="OCO351" s="107"/>
      <c r="OCP351" s="107"/>
      <c r="OCQ351" s="107"/>
      <c r="OCR351" s="107"/>
      <c r="OCS351" s="107"/>
      <c r="OCT351" s="107"/>
      <c r="OCU351" s="107"/>
      <c r="OCV351" s="107"/>
      <c r="OCW351" s="107"/>
      <c r="OCX351" s="107"/>
      <c r="OCY351" s="107"/>
      <c r="OCZ351" s="107"/>
      <c r="ODA351" s="107"/>
      <c r="ODB351" s="107"/>
      <c r="ODC351" s="107"/>
      <c r="ODD351" s="107"/>
      <c r="ODE351" s="107"/>
      <c r="ODF351" s="107"/>
      <c r="ODG351" s="107"/>
      <c r="ODH351" s="107"/>
      <c r="ODI351" s="107"/>
      <c r="ODJ351" s="107"/>
      <c r="ODK351" s="107"/>
      <c r="ODL351" s="107"/>
      <c r="ODM351" s="107"/>
      <c r="ODN351" s="107"/>
      <c r="ODO351" s="107"/>
      <c r="ODP351" s="107"/>
      <c r="ODQ351" s="107"/>
      <c r="ODR351" s="107"/>
      <c r="ODS351" s="107"/>
      <c r="ODT351" s="107"/>
      <c r="ODU351" s="107"/>
      <c r="ODV351" s="107"/>
      <c r="ODW351" s="107"/>
      <c r="ODX351" s="107"/>
      <c r="ODY351" s="107"/>
      <c r="ODZ351" s="107"/>
      <c r="OEA351" s="107"/>
      <c r="OEB351" s="107"/>
      <c r="OEC351" s="107"/>
      <c r="OED351" s="107"/>
      <c r="OEE351" s="107"/>
      <c r="OEF351" s="107"/>
      <c r="OEG351" s="107"/>
      <c r="OEH351" s="107"/>
      <c r="OEI351" s="107"/>
      <c r="OEJ351" s="107"/>
      <c r="OEK351" s="107"/>
      <c r="OEL351" s="107"/>
      <c r="OEM351" s="107"/>
      <c r="OEN351" s="107"/>
      <c r="OEO351" s="107"/>
      <c r="OEP351" s="107"/>
      <c r="OEQ351" s="107"/>
      <c r="OER351" s="107"/>
      <c r="OES351" s="107"/>
      <c r="OET351" s="107"/>
      <c r="OEU351" s="107"/>
      <c r="OEV351" s="107"/>
      <c r="OEW351" s="107"/>
      <c r="OEX351" s="107"/>
      <c r="OEY351" s="107"/>
      <c r="OEZ351" s="107"/>
      <c r="OFA351" s="107"/>
      <c r="OFB351" s="107"/>
      <c r="OFC351" s="107"/>
      <c r="OFD351" s="107"/>
      <c r="OFE351" s="107"/>
      <c r="OFF351" s="107"/>
      <c r="OFG351" s="107"/>
      <c r="OFH351" s="107"/>
      <c r="OFI351" s="107"/>
      <c r="OFJ351" s="107"/>
      <c r="OFK351" s="107"/>
      <c r="OFL351" s="107"/>
      <c r="OFM351" s="107"/>
      <c r="OFN351" s="107"/>
      <c r="OFO351" s="107"/>
      <c r="OFP351" s="107"/>
      <c r="OFQ351" s="107"/>
      <c r="OFR351" s="107"/>
      <c r="OFS351" s="107"/>
      <c r="OFT351" s="107"/>
      <c r="OFU351" s="107"/>
      <c r="OFV351" s="107"/>
      <c r="OFW351" s="107"/>
      <c r="OFX351" s="107"/>
      <c r="OFY351" s="107"/>
      <c r="OFZ351" s="107"/>
      <c r="OGA351" s="107"/>
      <c r="OGB351" s="107"/>
      <c r="OGC351" s="107"/>
      <c r="OGD351" s="107"/>
      <c r="OGE351" s="107"/>
      <c r="OGF351" s="107"/>
      <c r="OGG351" s="107"/>
      <c r="OGH351" s="107"/>
      <c r="OGI351" s="107"/>
      <c r="OGJ351" s="107"/>
      <c r="OGK351" s="107"/>
      <c r="OGL351" s="107"/>
      <c r="OGM351" s="107"/>
      <c r="OGN351" s="107"/>
      <c r="OGO351" s="107"/>
      <c r="OGP351" s="107"/>
      <c r="OGQ351" s="107"/>
      <c r="OGR351" s="107"/>
      <c r="OGS351" s="107"/>
      <c r="OGT351" s="107"/>
      <c r="OGU351" s="107"/>
      <c r="OGV351" s="107"/>
      <c r="OGW351" s="107"/>
      <c r="OGX351" s="107"/>
      <c r="OGY351" s="107"/>
      <c r="OGZ351" s="107"/>
      <c r="OHA351" s="107"/>
      <c r="OHB351" s="107"/>
      <c r="OHC351" s="107"/>
      <c r="OHD351" s="107"/>
      <c r="OHE351" s="107"/>
      <c r="OHF351" s="107"/>
      <c r="OHG351" s="107"/>
      <c r="OHH351" s="107"/>
      <c r="OHI351" s="107"/>
      <c r="OHJ351" s="107"/>
      <c r="OHK351" s="107"/>
      <c r="OHL351" s="107"/>
      <c r="OHM351" s="107"/>
      <c r="OHN351" s="107"/>
      <c r="OHO351" s="107"/>
      <c r="OHP351" s="107"/>
      <c r="OHQ351" s="107"/>
      <c r="OHR351" s="107"/>
      <c r="OHS351" s="107"/>
      <c r="OHT351" s="107"/>
      <c r="OHU351" s="107"/>
      <c r="OHV351" s="107"/>
      <c r="OHW351" s="107"/>
      <c r="OHX351" s="107"/>
      <c r="OHY351" s="107"/>
      <c r="OHZ351" s="107"/>
      <c r="OIA351" s="107"/>
      <c r="OIB351" s="107"/>
      <c r="OIC351" s="107"/>
      <c r="OID351" s="107"/>
      <c r="OIE351" s="107"/>
      <c r="OIF351" s="107"/>
      <c r="OIG351" s="107"/>
      <c r="OIH351" s="107"/>
      <c r="OII351" s="107"/>
      <c r="OIJ351" s="107"/>
      <c r="OIK351" s="107"/>
      <c r="OIL351" s="107"/>
      <c r="OIM351" s="107"/>
      <c r="OIN351" s="107"/>
      <c r="OIO351" s="107"/>
      <c r="OIP351" s="107"/>
      <c r="OIQ351" s="107"/>
      <c r="OIR351" s="107"/>
      <c r="OIS351" s="107"/>
      <c r="OIT351" s="107"/>
      <c r="OIU351" s="107"/>
      <c r="OIV351" s="107"/>
      <c r="OIW351" s="107"/>
      <c r="OIX351" s="107"/>
      <c r="OIY351" s="107"/>
      <c r="OIZ351" s="107"/>
      <c r="OJA351" s="107"/>
      <c r="OJB351" s="107"/>
      <c r="OJC351" s="107"/>
      <c r="OJD351" s="107"/>
      <c r="OJE351" s="107"/>
      <c r="OJF351" s="107"/>
      <c r="OJG351" s="107"/>
      <c r="OJH351" s="107"/>
      <c r="OJI351" s="107"/>
      <c r="OJJ351" s="107"/>
      <c r="OJK351" s="107"/>
      <c r="OJL351" s="107"/>
      <c r="OJM351" s="107"/>
      <c r="OJN351" s="107"/>
      <c r="OJO351" s="107"/>
      <c r="OJP351" s="107"/>
      <c r="OJQ351" s="107"/>
      <c r="OJR351" s="107"/>
      <c r="OJS351" s="107"/>
      <c r="OJT351" s="107"/>
      <c r="OJU351" s="107"/>
      <c r="OJV351" s="107"/>
      <c r="OJW351" s="107"/>
      <c r="OJX351" s="107"/>
      <c r="OJY351" s="107"/>
      <c r="OJZ351" s="107"/>
      <c r="OKA351" s="107"/>
      <c r="OKB351" s="107"/>
      <c r="OKC351" s="107"/>
      <c r="OKD351" s="107"/>
      <c r="OKE351" s="107"/>
      <c r="OKF351" s="107"/>
      <c r="OKG351" s="107"/>
      <c r="OKH351" s="107"/>
      <c r="OKI351" s="107"/>
      <c r="OKJ351" s="107"/>
      <c r="OKK351" s="107"/>
      <c r="OKL351" s="107"/>
      <c r="OKM351" s="107"/>
      <c r="OKN351" s="107"/>
      <c r="OKO351" s="107"/>
      <c r="OKP351" s="107"/>
      <c r="OKQ351" s="107"/>
      <c r="OKR351" s="107"/>
      <c r="OKS351" s="107"/>
      <c r="OKT351" s="107"/>
      <c r="OKU351" s="107"/>
      <c r="OKV351" s="107"/>
      <c r="OKW351" s="107"/>
      <c r="OKX351" s="107"/>
      <c r="OKY351" s="107"/>
      <c r="OKZ351" s="107"/>
      <c r="OLA351" s="107"/>
      <c r="OLB351" s="107"/>
      <c r="OLC351" s="107"/>
      <c r="OLD351" s="107"/>
      <c r="OLE351" s="107"/>
      <c r="OLF351" s="107"/>
      <c r="OLG351" s="107"/>
      <c r="OLH351" s="107"/>
      <c r="OLI351" s="107"/>
      <c r="OLJ351" s="107"/>
      <c r="OLK351" s="107"/>
      <c r="OLL351" s="107"/>
      <c r="OLM351" s="107"/>
      <c r="OLN351" s="107"/>
      <c r="OLO351" s="107"/>
      <c r="OLP351" s="107"/>
      <c r="OLQ351" s="107"/>
      <c r="OLR351" s="107"/>
      <c r="OLS351" s="107"/>
      <c r="OLT351" s="107"/>
      <c r="OLU351" s="107"/>
      <c r="OLV351" s="107"/>
      <c r="OLW351" s="107"/>
      <c r="OLX351" s="107"/>
      <c r="OLY351" s="107"/>
      <c r="OLZ351" s="107"/>
      <c r="OMA351" s="107"/>
      <c r="OMB351" s="107"/>
      <c r="OMC351" s="107"/>
      <c r="OMD351" s="107"/>
      <c r="OME351" s="107"/>
      <c r="OMF351" s="107"/>
      <c r="OMG351" s="107"/>
      <c r="OMH351" s="107"/>
      <c r="OMI351" s="107"/>
      <c r="OMJ351" s="107"/>
      <c r="OMK351" s="107"/>
      <c r="OML351" s="107"/>
      <c r="OMM351" s="107"/>
      <c r="OMN351" s="107"/>
      <c r="OMO351" s="107"/>
      <c r="OMP351" s="107"/>
      <c r="OMQ351" s="107"/>
      <c r="OMR351" s="107"/>
      <c r="OMS351" s="107"/>
      <c r="OMT351" s="107"/>
      <c r="OMU351" s="107"/>
      <c r="OMV351" s="107"/>
      <c r="OMW351" s="107"/>
      <c r="OMX351" s="107"/>
      <c r="OMY351" s="107"/>
      <c r="OMZ351" s="107"/>
      <c r="ONA351" s="107"/>
      <c r="ONB351" s="107"/>
      <c r="ONC351" s="107"/>
      <c r="OND351" s="107"/>
      <c r="ONE351" s="107"/>
      <c r="ONF351" s="107"/>
      <c r="ONG351" s="107"/>
      <c r="ONH351" s="107"/>
      <c r="ONI351" s="107"/>
      <c r="ONJ351" s="107"/>
      <c r="ONK351" s="107"/>
      <c r="ONL351" s="107"/>
      <c r="ONM351" s="107"/>
      <c r="ONN351" s="107"/>
      <c r="ONO351" s="107"/>
      <c r="ONP351" s="107"/>
      <c r="ONQ351" s="107"/>
      <c r="ONR351" s="107"/>
      <c r="ONS351" s="107"/>
      <c r="ONT351" s="107"/>
      <c r="ONU351" s="107"/>
      <c r="ONV351" s="107"/>
      <c r="ONW351" s="107"/>
      <c r="ONX351" s="107"/>
      <c r="ONY351" s="107"/>
      <c r="ONZ351" s="107"/>
      <c r="OOA351" s="107"/>
      <c r="OOB351" s="107"/>
      <c r="OOC351" s="107"/>
      <c r="OOD351" s="107"/>
      <c r="OOE351" s="107"/>
      <c r="OOF351" s="107"/>
      <c r="OOG351" s="107"/>
      <c r="OOH351" s="107"/>
      <c r="OOI351" s="107"/>
      <c r="OOJ351" s="107"/>
      <c r="OOK351" s="107"/>
      <c r="OOL351" s="107"/>
      <c r="OOM351" s="107"/>
      <c r="OON351" s="107"/>
      <c r="OOO351" s="107"/>
      <c r="OOP351" s="107"/>
      <c r="OOQ351" s="107"/>
      <c r="OOR351" s="107"/>
      <c r="OOS351" s="107"/>
      <c r="OOT351" s="107"/>
      <c r="OOU351" s="107"/>
      <c r="OOV351" s="107"/>
      <c r="OOW351" s="107"/>
      <c r="OOX351" s="107"/>
      <c r="OOY351" s="107"/>
      <c r="OOZ351" s="107"/>
      <c r="OPA351" s="107"/>
      <c r="OPB351" s="107"/>
      <c r="OPC351" s="107"/>
      <c r="OPD351" s="107"/>
      <c r="OPE351" s="107"/>
      <c r="OPF351" s="107"/>
      <c r="OPG351" s="107"/>
      <c r="OPH351" s="107"/>
      <c r="OPI351" s="107"/>
      <c r="OPJ351" s="107"/>
      <c r="OPK351" s="107"/>
      <c r="OPL351" s="107"/>
      <c r="OPM351" s="107"/>
      <c r="OPN351" s="107"/>
      <c r="OPO351" s="107"/>
      <c r="OPP351" s="107"/>
      <c r="OPQ351" s="107"/>
      <c r="OPR351" s="107"/>
      <c r="OPS351" s="107"/>
      <c r="OPT351" s="107"/>
      <c r="OPU351" s="107"/>
      <c r="OPV351" s="107"/>
      <c r="OPW351" s="107"/>
      <c r="OPX351" s="107"/>
      <c r="OPY351" s="107"/>
      <c r="OPZ351" s="107"/>
      <c r="OQA351" s="107"/>
      <c r="OQB351" s="107"/>
      <c r="OQC351" s="107"/>
      <c r="OQD351" s="107"/>
      <c r="OQE351" s="107"/>
      <c r="OQF351" s="107"/>
      <c r="OQG351" s="107"/>
      <c r="OQH351" s="107"/>
      <c r="OQI351" s="107"/>
      <c r="OQJ351" s="107"/>
      <c r="OQK351" s="107"/>
      <c r="OQL351" s="107"/>
      <c r="OQM351" s="107"/>
      <c r="OQN351" s="107"/>
      <c r="OQO351" s="107"/>
      <c r="OQP351" s="107"/>
      <c r="OQQ351" s="107"/>
      <c r="OQR351" s="107"/>
      <c r="OQS351" s="107"/>
      <c r="OQT351" s="107"/>
      <c r="OQU351" s="107"/>
      <c r="OQV351" s="107"/>
      <c r="OQW351" s="107"/>
      <c r="OQX351" s="107"/>
      <c r="OQY351" s="107"/>
      <c r="OQZ351" s="107"/>
      <c r="ORA351" s="107"/>
      <c r="ORB351" s="107"/>
      <c r="ORC351" s="107"/>
      <c r="ORD351" s="107"/>
      <c r="ORE351" s="107"/>
      <c r="ORF351" s="107"/>
      <c r="ORG351" s="107"/>
      <c r="ORH351" s="107"/>
      <c r="ORI351" s="107"/>
      <c r="ORJ351" s="107"/>
      <c r="ORK351" s="107"/>
      <c r="ORL351" s="107"/>
      <c r="ORM351" s="107"/>
      <c r="ORN351" s="107"/>
      <c r="ORO351" s="107"/>
      <c r="ORP351" s="107"/>
      <c r="ORQ351" s="107"/>
      <c r="ORR351" s="107"/>
      <c r="ORS351" s="107"/>
      <c r="ORT351" s="107"/>
      <c r="ORU351" s="107"/>
      <c r="ORV351" s="107"/>
      <c r="ORW351" s="107"/>
      <c r="ORX351" s="107"/>
      <c r="ORY351" s="107"/>
      <c r="ORZ351" s="107"/>
      <c r="OSA351" s="107"/>
      <c r="OSB351" s="107"/>
      <c r="OSC351" s="107"/>
      <c r="OSD351" s="107"/>
      <c r="OSE351" s="107"/>
      <c r="OSF351" s="107"/>
      <c r="OSG351" s="107"/>
      <c r="OSH351" s="107"/>
      <c r="OSI351" s="107"/>
      <c r="OSJ351" s="107"/>
      <c r="OSK351" s="107"/>
      <c r="OSL351" s="107"/>
      <c r="OSM351" s="107"/>
      <c r="OSN351" s="107"/>
      <c r="OSO351" s="107"/>
      <c r="OSP351" s="107"/>
      <c r="OSQ351" s="107"/>
      <c r="OSR351" s="107"/>
      <c r="OSS351" s="107"/>
      <c r="OST351" s="107"/>
      <c r="OSU351" s="107"/>
      <c r="OSV351" s="107"/>
      <c r="OSW351" s="107"/>
      <c r="OSX351" s="107"/>
      <c r="OSY351" s="107"/>
      <c r="OSZ351" s="107"/>
      <c r="OTA351" s="107"/>
      <c r="OTB351" s="107"/>
      <c r="OTC351" s="107"/>
      <c r="OTD351" s="107"/>
      <c r="OTE351" s="107"/>
      <c r="OTF351" s="107"/>
      <c r="OTG351" s="107"/>
      <c r="OTH351" s="107"/>
      <c r="OTI351" s="107"/>
      <c r="OTJ351" s="107"/>
      <c r="OTK351" s="107"/>
      <c r="OTL351" s="107"/>
      <c r="OTM351" s="107"/>
      <c r="OTN351" s="107"/>
      <c r="OTO351" s="107"/>
      <c r="OTP351" s="107"/>
      <c r="OTQ351" s="107"/>
      <c r="OTR351" s="107"/>
      <c r="OTS351" s="107"/>
      <c r="OTT351" s="107"/>
      <c r="OTU351" s="107"/>
      <c r="OTV351" s="107"/>
      <c r="OTW351" s="107"/>
      <c r="OTX351" s="107"/>
      <c r="OTY351" s="107"/>
      <c r="OTZ351" s="107"/>
      <c r="OUA351" s="107"/>
      <c r="OUB351" s="107"/>
      <c r="OUC351" s="107"/>
      <c r="OUD351" s="107"/>
      <c r="OUE351" s="107"/>
      <c r="OUF351" s="107"/>
      <c r="OUG351" s="107"/>
      <c r="OUH351" s="107"/>
      <c r="OUI351" s="107"/>
      <c r="OUJ351" s="107"/>
      <c r="OUK351" s="107"/>
      <c r="OUL351" s="107"/>
      <c r="OUM351" s="107"/>
      <c r="OUN351" s="107"/>
      <c r="OUO351" s="107"/>
      <c r="OUP351" s="107"/>
      <c r="OUQ351" s="107"/>
      <c r="OUR351" s="107"/>
      <c r="OUS351" s="107"/>
      <c r="OUT351" s="107"/>
      <c r="OUU351" s="107"/>
      <c r="OUV351" s="107"/>
      <c r="OUW351" s="107"/>
      <c r="OUX351" s="107"/>
      <c r="OUY351" s="107"/>
      <c r="OUZ351" s="107"/>
      <c r="OVA351" s="107"/>
      <c r="OVB351" s="107"/>
      <c r="OVC351" s="107"/>
      <c r="OVD351" s="107"/>
      <c r="OVE351" s="107"/>
      <c r="OVF351" s="107"/>
      <c r="OVG351" s="107"/>
      <c r="OVH351" s="107"/>
      <c r="OVI351" s="107"/>
      <c r="OVJ351" s="107"/>
      <c r="OVK351" s="107"/>
      <c r="OVL351" s="107"/>
      <c r="OVM351" s="107"/>
      <c r="OVN351" s="107"/>
      <c r="OVO351" s="107"/>
      <c r="OVP351" s="107"/>
      <c r="OVQ351" s="107"/>
      <c r="OVR351" s="107"/>
      <c r="OVS351" s="107"/>
      <c r="OVT351" s="107"/>
      <c r="OVU351" s="107"/>
      <c r="OVV351" s="107"/>
      <c r="OVW351" s="107"/>
      <c r="OVX351" s="107"/>
      <c r="OVY351" s="107"/>
      <c r="OVZ351" s="107"/>
      <c r="OWA351" s="107"/>
      <c r="OWB351" s="107"/>
      <c r="OWC351" s="107"/>
      <c r="OWD351" s="107"/>
      <c r="OWE351" s="107"/>
      <c r="OWF351" s="107"/>
      <c r="OWG351" s="107"/>
      <c r="OWH351" s="107"/>
      <c r="OWI351" s="107"/>
      <c r="OWJ351" s="107"/>
      <c r="OWK351" s="107"/>
      <c r="OWL351" s="107"/>
      <c r="OWM351" s="107"/>
      <c r="OWN351" s="107"/>
      <c r="OWO351" s="107"/>
      <c r="OWP351" s="107"/>
      <c r="OWQ351" s="107"/>
      <c r="OWR351" s="107"/>
      <c r="OWS351" s="107"/>
      <c r="OWT351" s="107"/>
      <c r="OWU351" s="107"/>
      <c r="OWV351" s="107"/>
      <c r="OWW351" s="107"/>
      <c r="OWX351" s="107"/>
      <c r="OWY351" s="107"/>
      <c r="OWZ351" s="107"/>
      <c r="OXA351" s="107"/>
      <c r="OXB351" s="107"/>
      <c r="OXC351" s="107"/>
      <c r="OXD351" s="107"/>
      <c r="OXE351" s="107"/>
      <c r="OXF351" s="107"/>
      <c r="OXG351" s="107"/>
      <c r="OXH351" s="107"/>
      <c r="OXI351" s="107"/>
      <c r="OXJ351" s="107"/>
      <c r="OXK351" s="107"/>
      <c r="OXL351" s="107"/>
      <c r="OXM351" s="107"/>
      <c r="OXN351" s="107"/>
      <c r="OXO351" s="107"/>
      <c r="OXP351" s="107"/>
      <c r="OXQ351" s="107"/>
      <c r="OXR351" s="107"/>
      <c r="OXS351" s="107"/>
      <c r="OXT351" s="107"/>
      <c r="OXU351" s="107"/>
      <c r="OXV351" s="107"/>
      <c r="OXW351" s="107"/>
      <c r="OXX351" s="107"/>
      <c r="OXY351" s="107"/>
      <c r="OXZ351" s="107"/>
      <c r="OYA351" s="107"/>
      <c r="OYB351" s="107"/>
      <c r="OYC351" s="107"/>
      <c r="OYD351" s="107"/>
      <c r="OYE351" s="107"/>
      <c r="OYF351" s="107"/>
      <c r="OYG351" s="107"/>
      <c r="OYH351" s="107"/>
      <c r="OYI351" s="107"/>
      <c r="OYJ351" s="107"/>
      <c r="OYK351" s="107"/>
      <c r="OYL351" s="107"/>
      <c r="OYM351" s="107"/>
      <c r="OYN351" s="107"/>
      <c r="OYO351" s="107"/>
      <c r="OYP351" s="107"/>
      <c r="OYQ351" s="107"/>
      <c r="OYR351" s="107"/>
      <c r="OYS351" s="107"/>
      <c r="OYT351" s="107"/>
      <c r="OYU351" s="107"/>
      <c r="OYV351" s="107"/>
      <c r="OYW351" s="107"/>
      <c r="OYX351" s="107"/>
      <c r="OYY351" s="107"/>
      <c r="OYZ351" s="107"/>
      <c r="OZA351" s="107"/>
      <c r="OZB351" s="107"/>
      <c r="OZC351" s="107"/>
      <c r="OZD351" s="107"/>
      <c r="OZE351" s="107"/>
      <c r="OZF351" s="107"/>
      <c r="OZG351" s="107"/>
      <c r="OZH351" s="107"/>
      <c r="OZI351" s="107"/>
      <c r="OZJ351" s="107"/>
      <c r="OZK351" s="107"/>
      <c r="OZL351" s="107"/>
      <c r="OZM351" s="107"/>
      <c r="OZN351" s="107"/>
      <c r="OZO351" s="107"/>
      <c r="OZP351" s="107"/>
      <c r="OZQ351" s="107"/>
      <c r="OZR351" s="107"/>
      <c r="OZS351" s="107"/>
      <c r="OZT351" s="107"/>
      <c r="OZU351" s="107"/>
      <c r="OZV351" s="107"/>
      <c r="OZW351" s="107"/>
      <c r="OZX351" s="107"/>
      <c r="OZY351" s="107"/>
      <c r="OZZ351" s="107"/>
      <c r="PAA351" s="107"/>
      <c r="PAB351" s="107"/>
      <c r="PAC351" s="107"/>
      <c r="PAD351" s="107"/>
      <c r="PAE351" s="107"/>
      <c r="PAF351" s="107"/>
      <c r="PAG351" s="107"/>
      <c r="PAH351" s="107"/>
      <c r="PAI351" s="107"/>
      <c r="PAJ351" s="107"/>
      <c r="PAK351" s="107"/>
      <c r="PAL351" s="107"/>
      <c r="PAM351" s="107"/>
      <c r="PAN351" s="107"/>
      <c r="PAO351" s="107"/>
      <c r="PAP351" s="107"/>
      <c r="PAQ351" s="107"/>
      <c r="PAR351" s="107"/>
      <c r="PAS351" s="107"/>
      <c r="PAT351" s="107"/>
      <c r="PAU351" s="107"/>
      <c r="PAV351" s="107"/>
      <c r="PAW351" s="107"/>
      <c r="PAX351" s="107"/>
      <c r="PAY351" s="107"/>
      <c r="PAZ351" s="107"/>
      <c r="PBA351" s="107"/>
      <c r="PBB351" s="107"/>
      <c r="PBC351" s="107"/>
      <c r="PBD351" s="107"/>
      <c r="PBE351" s="107"/>
      <c r="PBF351" s="107"/>
      <c r="PBG351" s="107"/>
      <c r="PBH351" s="107"/>
      <c r="PBI351" s="107"/>
      <c r="PBJ351" s="107"/>
      <c r="PBK351" s="107"/>
      <c r="PBL351" s="107"/>
      <c r="PBM351" s="107"/>
      <c r="PBN351" s="107"/>
      <c r="PBO351" s="107"/>
      <c r="PBP351" s="107"/>
      <c r="PBQ351" s="107"/>
      <c r="PBR351" s="107"/>
      <c r="PBS351" s="107"/>
      <c r="PBT351" s="107"/>
      <c r="PBU351" s="107"/>
      <c r="PBV351" s="107"/>
      <c r="PBW351" s="107"/>
      <c r="PBX351" s="107"/>
      <c r="PBY351" s="107"/>
      <c r="PBZ351" s="107"/>
      <c r="PCA351" s="107"/>
      <c r="PCB351" s="107"/>
      <c r="PCC351" s="107"/>
      <c r="PCD351" s="107"/>
      <c r="PCE351" s="107"/>
      <c r="PCF351" s="107"/>
      <c r="PCG351" s="107"/>
      <c r="PCH351" s="107"/>
      <c r="PCI351" s="107"/>
      <c r="PCJ351" s="107"/>
      <c r="PCK351" s="107"/>
      <c r="PCL351" s="107"/>
      <c r="PCM351" s="107"/>
      <c r="PCN351" s="107"/>
      <c r="PCO351" s="107"/>
      <c r="PCP351" s="107"/>
      <c r="PCQ351" s="107"/>
      <c r="PCR351" s="107"/>
      <c r="PCS351" s="107"/>
      <c r="PCT351" s="107"/>
      <c r="PCU351" s="107"/>
      <c r="PCV351" s="107"/>
      <c r="PCW351" s="107"/>
      <c r="PCX351" s="107"/>
      <c r="PCY351" s="107"/>
      <c r="PCZ351" s="107"/>
      <c r="PDA351" s="107"/>
      <c r="PDB351" s="107"/>
      <c r="PDC351" s="107"/>
      <c r="PDD351" s="107"/>
      <c r="PDE351" s="107"/>
      <c r="PDF351" s="107"/>
      <c r="PDG351" s="107"/>
      <c r="PDH351" s="107"/>
      <c r="PDI351" s="107"/>
      <c r="PDJ351" s="107"/>
      <c r="PDK351" s="107"/>
      <c r="PDL351" s="107"/>
      <c r="PDM351" s="107"/>
      <c r="PDN351" s="107"/>
      <c r="PDO351" s="107"/>
      <c r="PDP351" s="107"/>
      <c r="PDQ351" s="107"/>
      <c r="PDR351" s="107"/>
      <c r="PDS351" s="107"/>
      <c r="PDT351" s="107"/>
      <c r="PDU351" s="107"/>
      <c r="PDV351" s="107"/>
      <c r="PDW351" s="107"/>
      <c r="PDX351" s="107"/>
      <c r="PDY351" s="107"/>
      <c r="PDZ351" s="107"/>
      <c r="PEA351" s="107"/>
      <c r="PEB351" s="107"/>
      <c r="PEC351" s="107"/>
      <c r="PED351" s="107"/>
      <c r="PEE351" s="107"/>
      <c r="PEF351" s="107"/>
      <c r="PEG351" s="107"/>
      <c r="PEH351" s="107"/>
      <c r="PEI351" s="107"/>
      <c r="PEJ351" s="107"/>
      <c r="PEK351" s="107"/>
      <c r="PEL351" s="107"/>
      <c r="PEM351" s="107"/>
      <c r="PEN351" s="107"/>
      <c r="PEO351" s="107"/>
      <c r="PEP351" s="107"/>
      <c r="PEQ351" s="107"/>
      <c r="PER351" s="107"/>
      <c r="PES351" s="107"/>
      <c r="PET351" s="107"/>
      <c r="PEU351" s="107"/>
      <c r="PEV351" s="107"/>
      <c r="PEW351" s="107"/>
      <c r="PEX351" s="107"/>
      <c r="PEY351" s="107"/>
      <c r="PEZ351" s="107"/>
      <c r="PFA351" s="107"/>
      <c r="PFB351" s="107"/>
      <c r="PFC351" s="107"/>
      <c r="PFD351" s="107"/>
      <c r="PFE351" s="107"/>
      <c r="PFF351" s="107"/>
      <c r="PFG351" s="107"/>
      <c r="PFH351" s="107"/>
      <c r="PFI351" s="107"/>
      <c r="PFJ351" s="107"/>
      <c r="PFK351" s="107"/>
      <c r="PFL351" s="107"/>
      <c r="PFM351" s="107"/>
      <c r="PFN351" s="107"/>
      <c r="PFO351" s="107"/>
      <c r="PFP351" s="107"/>
      <c r="PFQ351" s="107"/>
      <c r="PFR351" s="107"/>
      <c r="PFS351" s="107"/>
      <c r="PFT351" s="107"/>
      <c r="PFU351" s="107"/>
      <c r="PFV351" s="107"/>
      <c r="PFW351" s="107"/>
      <c r="PFX351" s="107"/>
      <c r="PFY351" s="107"/>
      <c r="PFZ351" s="107"/>
      <c r="PGA351" s="107"/>
      <c r="PGB351" s="107"/>
      <c r="PGC351" s="107"/>
      <c r="PGD351" s="107"/>
      <c r="PGE351" s="107"/>
      <c r="PGF351" s="107"/>
      <c r="PGG351" s="107"/>
      <c r="PGH351" s="107"/>
      <c r="PGI351" s="107"/>
      <c r="PGJ351" s="107"/>
      <c r="PGK351" s="107"/>
      <c r="PGL351" s="107"/>
      <c r="PGM351" s="107"/>
      <c r="PGN351" s="107"/>
      <c r="PGO351" s="107"/>
      <c r="PGP351" s="107"/>
      <c r="PGQ351" s="107"/>
      <c r="PGR351" s="107"/>
      <c r="PGS351" s="107"/>
      <c r="PGT351" s="107"/>
      <c r="PGU351" s="107"/>
      <c r="PGV351" s="107"/>
      <c r="PGW351" s="107"/>
      <c r="PGX351" s="107"/>
      <c r="PGY351" s="107"/>
      <c r="PGZ351" s="107"/>
      <c r="PHA351" s="107"/>
      <c r="PHB351" s="107"/>
      <c r="PHC351" s="107"/>
      <c r="PHD351" s="107"/>
      <c r="PHE351" s="107"/>
      <c r="PHF351" s="107"/>
      <c r="PHG351" s="107"/>
      <c r="PHH351" s="107"/>
      <c r="PHI351" s="107"/>
      <c r="PHJ351" s="107"/>
      <c r="PHK351" s="107"/>
      <c r="PHL351" s="107"/>
      <c r="PHM351" s="107"/>
      <c r="PHN351" s="107"/>
      <c r="PHO351" s="107"/>
      <c r="PHP351" s="107"/>
      <c r="PHQ351" s="107"/>
      <c r="PHR351" s="107"/>
      <c r="PHS351" s="107"/>
      <c r="PHT351" s="107"/>
      <c r="PHU351" s="107"/>
      <c r="PHV351" s="107"/>
      <c r="PHW351" s="107"/>
      <c r="PHX351" s="107"/>
      <c r="PHY351" s="107"/>
      <c r="PHZ351" s="107"/>
      <c r="PIA351" s="107"/>
      <c r="PIB351" s="107"/>
      <c r="PIC351" s="107"/>
      <c r="PID351" s="107"/>
      <c r="PIE351" s="107"/>
      <c r="PIF351" s="107"/>
      <c r="PIG351" s="107"/>
      <c r="PIH351" s="107"/>
      <c r="PII351" s="107"/>
      <c r="PIJ351" s="107"/>
      <c r="PIK351" s="107"/>
      <c r="PIL351" s="107"/>
      <c r="PIM351" s="107"/>
      <c r="PIN351" s="107"/>
      <c r="PIO351" s="107"/>
      <c r="PIP351" s="107"/>
      <c r="PIQ351" s="107"/>
      <c r="PIR351" s="107"/>
      <c r="PIS351" s="107"/>
      <c r="PIT351" s="107"/>
      <c r="PIU351" s="107"/>
      <c r="PIV351" s="107"/>
      <c r="PIW351" s="107"/>
      <c r="PIX351" s="107"/>
      <c r="PIY351" s="107"/>
      <c r="PIZ351" s="107"/>
      <c r="PJA351" s="107"/>
      <c r="PJB351" s="107"/>
      <c r="PJC351" s="107"/>
      <c r="PJD351" s="107"/>
      <c r="PJE351" s="107"/>
      <c r="PJF351" s="107"/>
      <c r="PJG351" s="107"/>
      <c r="PJH351" s="107"/>
      <c r="PJI351" s="107"/>
      <c r="PJJ351" s="107"/>
      <c r="PJK351" s="107"/>
      <c r="PJL351" s="107"/>
      <c r="PJM351" s="107"/>
      <c r="PJN351" s="107"/>
      <c r="PJO351" s="107"/>
      <c r="PJP351" s="107"/>
      <c r="PJQ351" s="107"/>
      <c r="PJR351" s="107"/>
      <c r="PJS351" s="107"/>
      <c r="PJT351" s="107"/>
      <c r="PJU351" s="107"/>
      <c r="PJV351" s="107"/>
      <c r="PJW351" s="107"/>
      <c r="PJX351" s="107"/>
      <c r="PJY351" s="107"/>
      <c r="PJZ351" s="107"/>
      <c r="PKA351" s="107"/>
      <c r="PKB351" s="107"/>
      <c r="PKC351" s="107"/>
      <c r="PKD351" s="107"/>
      <c r="PKE351" s="107"/>
      <c r="PKF351" s="107"/>
      <c r="PKG351" s="107"/>
      <c r="PKH351" s="107"/>
      <c r="PKI351" s="107"/>
      <c r="PKJ351" s="107"/>
      <c r="PKK351" s="107"/>
      <c r="PKL351" s="107"/>
      <c r="PKM351" s="107"/>
      <c r="PKN351" s="107"/>
      <c r="PKO351" s="107"/>
      <c r="PKP351" s="107"/>
      <c r="PKQ351" s="107"/>
      <c r="PKR351" s="107"/>
      <c r="PKS351" s="107"/>
      <c r="PKT351" s="107"/>
      <c r="PKU351" s="107"/>
      <c r="PKV351" s="107"/>
      <c r="PKW351" s="107"/>
      <c r="PKX351" s="107"/>
      <c r="PKY351" s="107"/>
      <c r="PKZ351" s="107"/>
      <c r="PLA351" s="107"/>
      <c r="PLB351" s="107"/>
      <c r="PLC351" s="107"/>
      <c r="PLD351" s="107"/>
      <c r="PLE351" s="107"/>
      <c r="PLF351" s="107"/>
      <c r="PLG351" s="107"/>
      <c r="PLH351" s="107"/>
      <c r="PLI351" s="107"/>
      <c r="PLJ351" s="107"/>
      <c r="PLK351" s="107"/>
      <c r="PLL351" s="107"/>
      <c r="PLM351" s="107"/>
      <c r="PLN351" s="107"/>
      <c r="PLO351" s="107"/>
      <c r="PLP351" s="107"/>
      <c r="PLQ351" s="107"/>
      <c r="PLR351" s="107"/>
      <c r="PLS351" s="107"/>
      <c r="PLT351" s="107"/>
      <c r="PLU351" s="107"/>
      <c r="PLV351" s="107"/>
      <c r="PLW351" s="107"/>
      <c r="PLX351" s="107"/>
      <c r="PLY351" s="107"/>
      <c r="PLZ351" s="107"/>
      <c r="PMA351" s="107"/>
      <c r="PMB351" s="107"/>
      <c r="PMC351" s="107"/>
      <c r="PMD351" s="107"/>
      <c r="PME351" s="107"/>
      <c r="PMF351" s="107"/>
      <c r="PMG351" s="107"/>
      <c r="PMH351" s="107"/>
      <c r="PMI351" s="107"/>
      <c r="PMJ351" s="107"/>
      <c r="PMK351" s="107"/>
      <c r="PML351" s="107"/>
      <c r="PMM351" s="107"/>
      <c r="PMN351" s="107"/>
      <c r="PMO351" s="107"/>
      <c r="PMP351" s="107"/>
      <c r="PMQ351" s="107"/>
      <c r="PMR351" s="107"/>
      <c r="PMS351" s="107"/>
      <c r="PMT351" s="107"/>
      <c r="PMU351" s="107"/>
      <c r="PMV351" s="107"/>
      <c r="PMW351" s="107"/>
      <c r="PMX351" s="107"/>
      <c r="PMY351" s="107"/>
      <c r="PMZ351" s="107"/>
      <c r="PNA351" s="107"/>
      <c r="PNB351" s="107"/>
      <c r="PNC351" s="107"/>
      <c r="PND351" s="107"/>
      <c r="PNE351" s="107"/>
      <c r="PNF351" s="107"/>
      <c r="PNG351" s="107"/>
      <c r="PNH351" s="107"/>
      <c r="PNI351" s="107"/>
      <c r="PNJ351" s="107"/>
      <c r="PNK351" s="107"/>
      <c r="PNL351" s="107"/>
      <c r="PNM351" s="107"/>
      <c r="PNN351" s="107"/>
      <c r="PNO351" s="107"/>
      <c r="PNP351" s="107"/>
      <c r="PNQ351" s="107"/>
      <c r="PNR351" s="107"/>
      <c r="PNS351" s="107"/>
      <c r="PNT351" s="107"/>
      <c r="PNU351" s="107"/>
      <c r="PNV351" s="107"/>
      <c r="PNW351" s="107"/>
      <c r="PNX351" s="107"/>
      <c r="PNY351" s="107"/>
      <c r="PNZ351" s="107"/>
      <c r="POA351" s="107"/>
      <c r="POB351" s="107"/>
      <c r="POC351" s="107"/>
      <c r="POD351" s="107"/>
      <c r="POE351" s="107"/>
      <c r="POF351" s="107"/>
      <c r="POG351" s="107"/>
      <c r="POH351" s="107"/>
      <c r="POI351" s="107"/>
      <c r="POJ351" s="107"/>
      <c r="POK351" s="107"/>
      <c r="POL351" s="107"/>
      <c r="POM351" s="107"/>
      <c r="PON351" s="107"/>
      <c r="POO351" s="107"/>
      <c r="POP351" s="107"/>
      <c r="POQ351" s="107"/>
      <c r="POR351" s="107"/>
      <c r="POS351" s="107"/>
      <c r="POT351" s="107"/>
      <c r="POU351" s="107"/>
      <c r="POV351" s="107"/>
      <c r="POW351" s="107"/>
      <c r="POX351" s="107"/>
      <c r="POY351" s="107"/>
      <c r="POZ351" s="107"/>
      <c r="PPA351" s="107"/>
      <c r="PPB351" s="107"/>
      <c r="PPC351" s="107"/>
      <c r="PPD351" s="107"/>
      <c r="PPE351" s="107"/>
      <c r="PPF351" s="107"/>
      <c r="PPG351" s="107"/>
      <c r="PPH351" s="107"/>
      <c r="PPI351" s="107"/>
      <c r="PPJ351" s="107"/>
      <c r="PPK351" s="107"/>
      <c r="PPL351" s="107"/>
      <c r="PPM351" s="107"/>
      <c r="PPN351" s="107"/>
      <c r="PPO351" s="107"/>
      <c r="PPP351" s="107"/>
      <c r="PPQ351" s="107"/>
      <c r="PPR351" s="107"/>
      <c r="PPS351" s="107"/>
      <c r="PPT351" s="107"/>
      <c r="PPU351" s="107"/>
      <c r="PPV351" s="107"/>
      <c r="PPW351" s="107"/>
      <c r="PPX351" s="107"/>
      <c r="PPY351" s="107"/>
      <c r="PPZ351" s="107"/>
      <c r="PQA351" s="107"/>
      <c r="PQB351" s="107"/>
      <c r="PQC351" s="107"/>
      <c r="PQD351" s="107"/>
      <c r="PQE351" s="107"/>
      <c r="PQF351" s="107"/>
      <c r="PQG351" s="107"/>
      <c r="PQH351" s="107"/>
      <c r="PQI351" s="107"/>
      <c r="PQJ351" s="107"/>
      <c r="PQK351" s="107"/>
      <c r="PQL351" s="107"/>
      <c r="PQM351" s="107"/>
      <c r="PQN351" s="107"/>
      <c r="PQO351" s="107"/>
      <c r="PQP351" s="107"/>
      <c r="PQQ351" s="107"/>
      <c r="PQR351" s="107"/>
      <c r="PQS351" s="107"/>
      <c r="PQT351" s="107"/>
      <c r="PQU351" s="107"/>
      <c r="PQV351" s="107"/>
      <c r="PQW351" s="107"/>
      <c r="PQX351" s="107"/>
      <c r="PQY351" s="107"/>
      <c r="PQZ351" s="107"/>
      <c r="PRA351" s="107"/>
      <c r="PRB351" s="107"/>
      <c r="PRC351" s="107"/>
      <c r="PRD351" s="107"/>
      <c r="PRE351" s="107"/>
      <c r="PRF351" s="107"/>
      <c r="PRG351" s="107"/>
      <c r="PRH351" s="107"/>
      <c r="PRI351" s="107"/>
      <c r="PRJ351" s="107"/>
      <c r="PRK351" s="107"/>
      <c r="PRL351" s="107"/>
      <c r="PRM351" s="107"/>
      <c r="PRN351" s="107"/>
      <c r="PRO351" s="107"/>
      <c r="PRP351" s="107"/>
      <c r="PRQ351" s="107"/>
      <c r="PRR351" s="107"/>
      <c r="PRS351" s="107"/>
      <c r="PRT351" s="107"/>
      <c r="PRU351" s="107"/>
      <c r="PRV351" s="107"/>
      <c r="PRW351" s="107"/>
      <c r="PRX351" s="107"/>
      <c r="PRY351" s="107"/>
      <c r="PRZ351" s="107"/>
      <c r="PSA351" s="107"/>
      <c r="PSB351" s="107"/>
      <c r="PSC351" s="107"/>
      <c r="PSD351" s="107"/>
      <c r="PSE351" s="107"/>
      <c r="PSF351" s="107"/>
      <c r="PSG351" s="107"/>
      <c r="PSH351" s="107"/>
      <c r="PSI351" s="107"/>
      <c r="PSJ351" s="107"/>
      <c r="PSK351" s="107"/>
      <c r="PSL351" s="107"/>
      <c r="PSM351" s="107"/>
      <c r="PSN351" s="107"/>
      <c r="PSO351" s="107"/>
      <c r="PSP351" s="107"/>
      <c r="PSQ351" s="107"/>
      <c r="PSR351" s="107"/>
      <c r="PSS351" s="107"/>
      <c r="PST351" s="107"/>
      <c r="PSU351" s="107"/>
      <c r="PSV351" s="107"/>
      <c r="PSW351" s="107"/>
      <c r="PSX351" s="107"/>
      <c r="PSY351" s="107"/>
      <c r="PSZ351" s="107"/>
      <c r="PTA351" s="107"/>
      <c r="PTB351" s="107"/>
      <c r="PTC351" s="107"/>
      <c r="PTD351" s="107"/>
      <c r="PTE351" s="107"/>
      <c r="PTF351" s="107"/>
      <c r="PTG351" s="107"/>
      <c r="PTH351" s="107"/>
      <c r="PTI351" s="107"/>
      <c r="PTJ351" s="107"/>
      <c r="PTK351" s="107"/>
      <c r="PTL351" s="107"/>
      <c r="PTM351" s="107"/>
      <c r="PTN351" s="107"/>
      <c r="PTO351" s="107"/>
      <c r="PTP351" s="107"/>
      <c r="PTQ351" s="107"/>
      <c r="PTR351" s="107"/>
      <c r="PTS351" s="107"/>
      <c r="PTT351" s="107"/>
      <c r="PTU351" s="107"/>
      <c r="PTV351" s="107"/>
      <c r="PTW351" s="107"/>
      <c r="PTX351" s="107"/>
      <c r="PTY351" s="107"/>
      <c r="PTZ351" s="107"/>
      <c r="PUA351" s="107"/>
      <c r="PUB351" s="107"/>
      <c r="PUC351" s="107"/>
      <c r="PUD351" s="107"/>
      <c r="PUE351" s="107"/>
      <c r="PUF351" s="107"/>
      <c r="PUG351" s="107"/>
      <c r="PUH351" s="107"/>
      <c r="PUI351" s="107"/>
      <c r="PUJ351" s="107"/>
      <c r="PUK351" s="107"/>
      <c r="PUL351" s="107"/>
      <c r="PUM351" s="107"/>
      <c r="PUN351" s="107"/>
      <c r="PUO351" s="107"/>
      <c r="PUP351" s="107"/>
      <c r="PUQ351" s="107"/>
      <c r="PUR351" s="107"/>
      <c r="PUS351" s="107"/>
      <c r="PUT351" s="107"/>
      <c r="PUU351" s="107"/>
      <c r="PUV351" s="107"/>
      <c r="PUW351" s="107"/>
      <c r="PUX351" s="107"/>
      <c r="PUY351" s="107"/>
      <c r="PUZ351" s="107"/>
      <c r="PVA351" s="107"/>
      <c r="PVB351" s="107"/>
      <c r="PVC351" s="107"/>
      <c r="PVD351" s="107"/>
      <c r="PVE351" s="107"/>
      <c r="PVF351" s="107"/>
      <c r="PVG351" s="107"/>
      <c r="PVH351" s="107"/>
      <c r="PVI351" s="107"/>
      <c r="PVJ351" s="107"/>
      <c r="PVK351" s="107"/>
      <c r="PVL351" s="107"/>
      <c r="PVM351" s="107"/>
      <c r="PVN351" s="107"/>
      <c r="PVO351" s="107"/>
      <c r="PVP351" s="107"/>
      <c r="PVQ351" s="107"/>
      <c r="PVR351" s="107"/>
      <c r="PVS351" s="107"/>
      <c r="PVT351" s="107"/>
      <c r="PVU351" s="107"/>
      <c r="PVV351" s="107"/>
      <c r="PVW351" s="107"/>
      <c r="PVX351" s="107"/>
      <c r="PVY351" s="107"/>
      <c r="PVZ351" s="107"/>
      <c r="PWA351" s="107"/>
      <c r="PWB351" s="107"/>
      <c r="PWC351" s="107"/>
      <c r="PWD351" s="107"/>
      <c r="PWE351" s="107"/>
      <c r="PWF351" s="107"/>
      <c r="PWG351" s="107"/>
      <c r="PWH351" s="107"/>
      <c r="PWI351" s="107"/>
      <c r="PWJ351" s="107"/>
      <c r="PWK351" s="107"/>
      <c r="PWL351" s="107"/>
      <c r="PWM351" s="107"/>
      <c r="PWN351" s="107"/>
      <c r="PWO351" s="107"/>
      <c r="PWP351" s="107"/>
      <c r="PWQ351" s="107"/>
      <c r="PWR351" s="107"/>
      <c r="PWS351" s="107"/>
      <c r="PWT351" s="107"/>
      <c r="PWU351" s="107"/>
      <c r="PWV351" s="107"/>
      <c r="PWW351" s="107"/>
      <c r="PWX351" s="107"/>
      <c r="PWY351" s="107"/>
      <c r="PWZ351" s="107"/>
      <c r="PXA351" s="107"/>
      <c r="PXB351" s="107"/>
      <c r="PXC351" s="107"/>
      <c r="PXD351" s="107"/>
      <c r="PXE351" s="107"/>
      <c r="PXF351" s="107"/>
      <c r="PXG351" s="107"/>
      <c r="PXH351" s="107"/>
      <c r="PXI351" s="107"/>
      <c r="PXJ351" s="107"/>
      <c r="PXK351" s="107"/>
      <c r="PXL351" s="107"/>
      <c r="PXM351" s="107"/>
      <c r="PXN351" s="107"/>
      <c r="PXO351" s="107"/>
      <c r="PXP351" s="107"/>
      <c r="PXQ351" s="107"/>
      <c r="PXR351" s="107"/>
      <c r="PXS351" s="107"/>
      <c r="PXT351" s="107"/>
      <c r="PXU351" s="107"/>
      <c r="PXV351" s="107"/>
      <c r="PXW351" s="107"/>
      <c r="PXX351" s="107"/>
      <c r="PXY351" s="107"/>
      <c r="PXZ351" s="107"/>
      <c r="PYA351" s="107"/>
      <c r="PYB351" s="107"/>
      <c r="PYC351" s="107"/>
      <c r="PYD351" s="107"/>
      <c r="PYE351" s="107"/>
      <c r="PYF351" s="107"/>
      <c r="PYG351" s="107"/>
      <c r="PYH351" s="107"/>
      <c r="PYI351" s="107"/>
      <c r="PYJ351" s="107"/>
      <c r="PYK351" s="107"/>
      <c r="PYL351" s="107"/>
      <c r="PYM351" s="107"/>
      <c r="PYN351" s="107"/>
      <c r="PYO351" s="107"/>
      <c r="PYP351" s="107"/>
      <c r="PYQ351" s="107"/>
      <c r="PYR351" s="107"/>
      <c r="PYS351" s="107"/>
      <c r="PYT351" s="107"/>
      <c r="PYU351" s="107"/>
      <c r="PYV351" s="107"/>
      <c r="PYW351" s="107"/>
      <c r="PYX351" s="107"/>
      <c r="PYY351" s="107"/>
      <c r="PYZ351" s="107"/>
      <c r="PZA351" s="107"/>
      <c r="PZB351" s="107"/>
      <c r="PZC351" s="107"/>
      <c r="PZD351" s="107"/>
      <c r="PZE351" s="107"/>
      <c r="PZF351" s="107"/>
      <c r="PZG351" s="107"/>
      <c r="PZH351" s="107"/>
      <c r="PZI351" s="107"/>
      <c r="PZJ351" s="107"/>
      <c r="PZK351" s="107"/>
      <c r="PZL351" s="107"/>
      <c r="PZM351" s="107"/>
      <c r="PZN351" s="107"/>
      <c r="PZO351" s="107"/>
      <c r="PZP351" s="107"/>
      <c r="PZQ351" s="107"/>
      <c r="PZR351" s="107"/>
      <c r="PZS351" s="107"/>
      <c r="PZT351" s="107"/>
      <c r="PZU351" s="107"/>
      <c r="PZV351" s="107"/>
      <c r="PZW351" s="107"/>
      <c r="PZX351" s="107"/>
      <c r="PZY351" s="107"/>
      <c r="PZZ351" s="107"/>
      <c r="QAA351" s="107"/>
      <c r="QAB351" s="107"/>
      <c r="QAC351" s="107"/>
      <c r="QAD351" s="107"/>
      <c r="QAE351" s="107"/>
      <c r="QAF351" s="107"/>
      <c r="QAG351" s="107"/>
      <c r="QAH351" s="107"/>
      <c r="QAI351" s="107"/>
      <c r="QAJ351" s="107"/>
      <c r="QAK351" s="107"/>
      <c r="QAL351" s="107"/>
      <c r="QAM351" s="107"/>
      <c r="QAN351" s="107"/>
      <c r="QAO351" s="107"/>
      <c r="QAP351" s="107"/>
      <c r="QAQ351" s="107"/>
      <c r="QAR351" s="107"/>
      <c r="QAS351" s="107"/>
      <c r="QAT351" s="107"/>
      <c r="QAU351" s="107"/>
      <c r="QAV351" s="107"/>
      <c r="QAW351" s="107"/>
      <c r="QAX351" s="107"/>
      <c r="QAY351" s="107"/>
      <c r="QAZ351" s="107"/>
      <c r="QBA351" s="107"/>
      <c r="QBB351" s="107"/>
      <c r="QBC351" s="107"/>
      <c r="QBD351" s="107"/>
      <c r="QBE351" s="107"/>
      <c r="QBF351" s="107"/>
      <c r="QBG351" s="107"/>
      <c r="QBH351" s="107"/>
      <c r="QBI351" s="107"/>
      <c r="QBJ351" s="107"/>
      <c r="QBK351" s="107"/>
      <c r="QBL351" s="107"/>
      <c r="QBM351" s="107"/>
      <c r="QBN351" s="107"/>
      <c r="QBO351" s="107"/>
      <c r="QBP351" s="107"/>
      <c r="QBQ351" s="107"/>
      <c r="QBR351" s="107"/>
      <c r="QBS351" s="107"/>
      <c r="QBT351" s="107"/>
      <c r="QBU351" s="107"/>
      <c r="QBV351" s="107"/>
      <c r="QBW351" s="107"/>
      <c r="QBX351" s="107"/>
      <c r="QBY351" s="107"/>
      <c r="QBZ351" s="107"/>
      <c r="QCA351" s="107"/>
      <c r="QCB351" s="107"/>
      <c r="QCC351" s="107"/>
      <c r="QCD351" s="107"/>
      <c r="QCE351" s="107"/>
      <c r="QCF351" s="107"/>
      <c r="QCG351" s="107"/>
      <c r="QCH351" s="107"/>
      <c r="QCI351" s="107"/>
      <c r="QCJ351" s="107"/>
      <c r="QCK351" s="107"/>
      <c r="QCL351" s="107"/>
      <c r="QCM351" s="107"/>
      <c r="QCN351" s="107"/>
      <c r="QCO351" s="107"/>
      <c r="QCP351" s="107"/>
      <c r="QCQ351" s="107"/>
      <c r="QCR351" s="107"/>
      <c r="QCS351" s="107"/>
      <c r="QCT351" s="107"/>
      <c r="QCU351" s="107"/>
      <c r="QCV351" s="107"/>
      <c r="QCW351" s="107"/>
      <c r="QCX351" s="107"/>
      <c r="QCY351" s="107"/>
      <c r="QCZ351" s="107"/>
      <c r="QDA351" s="107"/>
      <c r="QDB351" s="107"/>
      <c r="QDC351" s="107"/>
      <c r="QDD351" s="107"/>
      <c r="QDE351" s="107"/>
      <c r="QDF351" s="107"/>
      <c r="QDG351" s="107"/>
      <c r="QDH351" s="107"/>
      <c r="QDI351" s="107"/>
      <c r="QDJ351" s="107"/>
      <c r="QDK351" s="107"/>
      <c r="QDL351" s="107"/>
      <c r="QDM351" s="107"/>
      <c r="QDN351" s="107"/>
      <c r="QDO351" s="107"/>
      <c r="QDP351" s="107"/>
      <c r="QDQ351" s="107"/>
      <c r="QDR351" s="107"/>
      <c r="QDS351" s="107"/>
      <c r="QDT351" s="107"/>
      <c r="QDU351" s="107"/>
      <c r="QDV351" s="107"/>
      <c r="QDW351" s="107"/>
      <c r="QDX351" s="107"/>
      <c r="QDY351" s="107"/>
      <c r="QDZ351" s="107"/>
      <c r="QEA351" s="107"/>
      <c r="QEB351" s="107"/>
      <c r="QEC351" s="107"/>
      <c r="QED351" s="107"/>
      <c r="QEE351" s="107"/>
      <c r="QEF351" s="107"/>
      <c r="QEG351" s="107"/>
      <c r="QEH351" s="107"/>
      <c r="QEI351" s="107"/>
      <c r="QEJ351" s="107"/>
      <c r="QEK351" s="107"/>
      <c r="QEL351" s="107"/>
      <c r="QEM351" s="107"/>
      <c r="QEN351" s="107"/>
      <c r="QEO351" s="107"/>
      <c r="QEP351" s="107"/>
      <c r="QEQ351" s="107"/>
      <c r="QER351" s="107"/>
      <c r="QES351" s="107"/>
      <c r="QET351" s="107"/>
      <c r="QEU351" s="107"/>
      <c r="QEV351" s="107"/>
      <c r="QEW351" s="107"/>
      <c r="QEX351" s="107"/>
      <c r="QEY351" s="107"/>
      <c r="QEZ351" s="107"/>
      <c r="QFA351" s="107"/>
      <c r="QFB351" s="107"/>
      <c r="QFC351" s="107"/>
      <c r="QFD351" s="107"/>
      <c r="QFE351" s="107"/>
      <c r="QFF351" s="107"/>
      <c r="QFG351" s="107"/>
      <c r="QFH351" s="107"/>
      <c r="QFI351" s="107"/>
      <c r="QFJ351" s="107"/>
      <c r="QFK351" s="107"/>
      <c r="QFL351" s="107"/>
      <c r="QFM351" s="107"/>
      <c r="QFN351" s="107"/>
      <c r="QFO351" s="107"/>
      <c r="QFP351" s="107"/>
      <c r="QFQ351" s="107"/>
      <c r="QFR351" s="107"/>
      <c r="QFS351" s="107"/>
      <c r="QFT351" s="107"/>
      <c r="QFU351" s="107"/>
      <c r="QFV351" s="107"/>
      <c r="QFW351" s="107"/>
      <c r="QFX351" s="107"/>
      <c r="QFY351" s="107"/>
      <c r="QFZ351" s="107"/>
      <c r="QGA351" s="107"/>
      <c r="QGB351" s="107"/>
      <c r="QGC351" s="107"/>
      <c r="QGD351" s="107"/>
      <c r="QGE351" s="107"/>
      <c r="QGF351" s="107"/>
      <c r="QGG351" s="107"/>
      <c r="QGH351" s="107"/>
      <c r="QGI351" s="107"/>
      <c r="QGJ351" s="107"/>
      <c r="QGK351" s="107"/>
      <c r="QGL351" s="107"/>
      <c r="QGM351" s="107"/>
      <c r="QGN351" s="107"/>
      <c r="QGO351" s="107"/>
      <c r="QGP351" s="107"/>
      <c r="QGQ351" s="107"/>
      <c r="QGR351" s="107"/>
      <c r="QGS351" s="107"/>
      <c r="QGT351" s="107"/>
      <c r="QGU351" s="107"/>
      <c r="QGV351" s="107"/>
      <c r="QGW351" s="107"/>
      <c r="QGX351" s="107"/>
      <c r="QGY351" s="107"/>
      <c r="QGZ351" s="107"/>
      <c r="QHA351" s="107"/>
      <c r="QHB351" s="107"/>
      <c r="QHC351" s="107"/>
      <c r="QHD351" s="107"/>
      <c r="QHE351" s="107"/>
      <c r="QHF351" s="107"/>
      <c r="QHG351" s="107"/>
      <c r="QHH351" s="107"/>
      <c r="QHI351" s="107"/>
      <c r="QHJ351" s="107"/>
      <c r="QHK351" s="107"/>
      <c r="QHL351" s="107"/>
      <c r="QHM351" s="107"/>
      <c r="QHN351" s="107"/>
      <c r="QHO351" s="107"/>
      <c r="QHP351" s="107"/>
      <c r="QHQ351" s="107"/>
      <c r="QHR351" s="107"/>
      <c r="QHS351" s="107"/>
      <c r="QHT351" s="107"/>
      <c r="QHU351" s="107"/>
      <c r="QHV351" s="107"/>
      <c r="QHW351" s="107"/>
      <c r="QHX351" s="107"/>
      <c r="QHY351" s="107"/>
      <c r="QHZ351" s="107"/>
      <c r="QIA351" s="107"/>
      <c r="QIB351" s="107"/>
      <c r="QIC351" s="107"/>
      <c r="QID351" s="107"/>
      <c r="QIE351" s="107"/>
      <c r="QIF351" s="107"/>
      <c r="QIG351" s="107"/>
      <c r="QIH351" s="107"/>
      <c r="QII351" s="107"/>
      <c r="QIJ351" s="107"/>
      <c r="QIK351" s="107"/>
      <c r="QIL351" s="107"/>
      <c r="QIM351" s="107"/>
      <c r="QIN351" s="107"/>
      <c r="QIO351" s="107"/>
      <c r="QIP351" s="107"/>
      <c r="QIQ351" s="107"/>
      <c r="QIR351" s="107"/>
      <c r="QIS351" s="107"/>
      <c r="QIT351" s="107"/>
      <c r="QIU351" s="107"/>
      <c r="QIV351" s="107"/>
      <c r="QIW351" s="107"/>
      <c r="QIX351" s="107"/>
      <c r="QIY351" s="107"/>
      <c r="QIZ351" s="107"/>
      <c r="QJA351" s="107"/>
      <c r="QJB351" s="107"/>
      <c r="QJC351" s="107"/>
      <c r="QJD351" s="107"/>
      <c r="QJE351" s="107"/>
      <c r="QJF351" s="107"/>
      <c r="QJG351" s="107"/>
      <c r="QJH351" s="107"/>
      <c r="QJI351" s="107"/>
      <c r="QJJ351" s="107"/>
      <c r="QJK351" s="107"/>
      <c r="QJL351" s="107"/>
      <c r="QJM351" s="107"/>
      <c r="QJN351" s="107"/>
      <c r="QJO351" s="107"/>
      <c r="QJP351" s="107"/>
      <c r="QJQ351" s="107"/>
      <c r="QJR351" s="107"/>
      <c r="QJS351" s="107"/>
      <c r="QJT351" s="107"/>
      <c r="QJU351" s="107"/>
      <c r="QJV351" s="107"/>
      <c r="QJW351" s="107"/>
      <c r="QJX351" s="107"/>
      <c r="QJY351" s="107"/>
      <c r="QJZ351" s="107"/>
      <c r="QKA351" s="107"/>
      <c r="QKB351" s="107"/>
      <c r="QKC351" s="107"/>
      <c r="QKD351" s="107"/>
      <c r="QKE351" s="107"/>
      <c r="QKF351" s="107"/>
      <c r="QKG351" s="107"/>
      <c r="QKH351" s="107"/>
      <c r="QKI351" s="107"/>
      <c r="QKJ351" s="107"/>
      <c r="QKK351" s="107"/>
      <c r="QKL351" s="107"/>
      <c r="QKM351" s="107"/>
      <c r="QKN351" s="107"/>
      <c r="QKO351" s="107"/>
      <c r="QKP351" s="107"/>
      <c r="QKQ351" s="107"/>
      <c r="QKR351" s="107"/>
      <c r="QKS351" s="107"/>
      <c r="QKT351" s="107"/>
      <c r="QKU351" s="107"/>
      <c r="QKV351" s="107"/>
      <c r="QKW351" s="107"/>
      <c r="QKX351" s="107"/>
      <c r="QKY351" s="107"/>
      <c r="QKZ351" s="107"/>
      <c r="QLA351" s="107"/>
      <c r="QLB351" s="107"/>
      <c r="QLC351" s="107"/>
      <c r="QLD351" s="107"/>
      <c r="QLE351" s="107"/>
      <c r="QLF351" s="107"/>
      <c r="QLG351" s="107"/>
      <c r="QLH351" s="107"/>
      <c r="QLI351" s="107"/>
      <c r="QLJ351" s="107"/>
      <c r="QLK351" s="107"/>
      <c r="QLL351" s="107"/>
      <c r="QLM351" s="107"/>
      <c r="QLN351" s="107"/>
      <c r="QLO351" s="107"/>
      <c r="QLP351" s="107"/>
      <c r="QLQ351" s="107"/>
      <c r="QLR351" s="107"/>
      <c r="QLS351" s="107"/>
      <c r="QLT351" s="107"/>
      <c r="QLU351" s="107"/>
      <c r="QLV351" s="107"/>
      <c r="QLW351" s="107"/>
      <c r="QLX351" s="107"/>
      <c r="QLY351" s="107"/>
      <c r="QLZ351" s="107"/>
      <c r="QMA351" s="107"/>
      <c r="QMB351" s="107"/>
      <c r="QMC351" s="107"/>
      <c r="QMD351" s="107"/>
      <c r="QME351" s="107"/>
      <c r="QMF351" s="107"/>
      <c r="QMG351" s="107"/>
      <c r="QMH351" s="107"/>
      <c r="QMI351" s="107"/>
      <c r="QMJ351" s="107"/>
      <c r="QMK351" s="107"/>
      <c r="QML351" s="107"/>
      <c r="QMM351" s="107"/>
      <c r="QMN351" s="107"/>
      <c r="QMO351" s="107"/>
      <c r="QMP351" s="107"/>
      <c r="QMQ351" s="107"/>
      <c r="QMR351" s="107"/>
      <c r="QMS351" s="107"/>
      <c r="QMT351" s="107"/>
      <c r="QMU351" s="107"/>
      <c r="QMV351" s="107"/>
      <c r="QMW351" s="107"/>
      <c r="QMX351" s="107"/>
      <c r="QMY351" s="107"/>
      <c r="QMZ351" s="107"/>
      <c r="QNA351" s="107"/>
      <c r="QNB351" s="107"/>
      <c r="QNC351" s="107"/>
      <c r="QND351" s="107"/>
      <c r="QNE351" s="107"/>
      <c r="QNF351" s="107"/>
      <c r="QNG351" s="107"/>
      <c r="QNH351" s="107"/>
      <c r="QNI351" s="107"/>
      <c r="QNJ351" s="107"/>
      <c r="QNK351" s="107"/>
      <c r="QNL351" s="107"/>
      <c r="QNM351" s="107"/>
      <c r="QNN351" s="107"/>
      <c r="QNO351" s="107"/>
      <c r="QNP351" s="107"/>
      <c r="QNQ351" s="107"/>
      <c r="QNR351" s="107"/>
      <c r="QNS351" s="107"/>
      <c r="QNT351" s="107"/>
      <c r="QNU351" s="107"/>
      <c r="QNV351" s="107"/>
      <c r="QNW351" s="107"/>
      <c r="QNX351" s="107"/>
      <c r="QNY351" s="107"/>
      <c r="QNZ351" s="107"/>
      <c r="QOA351" s="107"/>
      <c r="QOB351" s="107"/>
      <c r="QOC351" s="107"/>
      <c r="QOD351" s="107"/>
      <c r="QOE351" s="107"/>
      <c r="QOF351" s="107"/>
      <c r="QOG351" s="107"/>
      <c r="QOH351" s="107"/>
      <c r="QOI351" s="107"/>
      <c r="QOJ351" s="107"/>
      <c r="QOK351" s="107"/>
      <c r="QOL351" s="107"/>
      <c r="QOM351" s="107"/>
      <c r="QON351" s="107"/>
      <c r="QOO351" s="107"/>
      <c r="QOP351" s="107"/>
      <c r="QOQ351" s="107"/>
      <c r="QOR351" s="107"/>
      <c r="QOS351" s="107"/>
      <c r="QOT351" s="107"/>
      <c r="QOU351" s="107"/>
      <c r="QOV351" s="107"/>
      <c r="QOW351" s="107"/>
      <c r="QOX351" s="107"/>
      <c r="QOY351" s="107"/>
      <c r="QOZ351" s="107"/>
      <c r="QPA351" s="107"/>
      <c r="QPB351" s="107"/>
      <c r="QPC351" s="107"/>
      <c r="QPD351" s="107"/>
      <c r="QPE351" s="107"/>
      <c r="QPF351" s="107"/>
      <c r="QPG351" s="107"/>
      <c r="QPH351" s="107"/>
      <c r="QPI351" s="107"/>
      <c r="QPJ351" s="107"/>
      <c r="QPK351" s="107"/>
      <c r="QPL351" s="107"/>
      <c r="QPM351" s="107"/>
      <c r="QPN351" s="107"/>
      <c r="QPO351" s="107"/>
      <c r="QPP351" s="107"/>
      <c r="QPQ351" s="107"/>
      <c r="QPR351" s="107"/>
      <c r="QPS351" s="107"/>
      <c r="QPT351" s="107"/>
      <c r="QPU351" s="107"/>
      <c r="QPV351" s="107"/>
      <c r="QPW351" s="107"/>
      <c r="QPX351" s="107"/>
      <c r="QPY351" s="107"/>
      <c r="QPZ351" s="107"/>
      <c r="QQA351" s="107"/>
      <c r="QQB351" s="107"/>
      <c r="QQC351" s="107"/>
      <c r="QQD351" s="107"/>
      <c r="QQE351" s="107"/>
      <c r="QQF351" s="107"/>
      <c r="QQG351" s="107"/>
      <c r="QQH351" s="107"/>
      <c r="QQI351" s="107"/>
      <c r="QQJ351" s="107"/>
      <c r="QQK351" s="107"/>
      <c r="QQL351" s="107"/>
      <c r="QQM351" s="107"/>
      <c r="QQN351" s="107"/>
      <c r="QQO351" s="107"/>
      <c r="QQP351" s="107"/>
      <c r="QQQ351" s="107"/>
      <c r="QQR351" s="107"/>
      <c r="QQS351" s="107"/>
      <c r="QQT351" s="107"/>
      <c r="QQU351" s="107"/>
      <c r="QQV351" s="107"/>
      <c r="QQW351" s="107"/>
      <c r="QQX351" s="107"/>
      <c r="QQY351" s="107"/>
      <c r="QQZ351" s="107"/>
      <c r="QRA351" s="107"/>
      <c r="QRB351" s="107"/>
      <c r="QRC351" s="107"/>
      <c r="QRD351" s="107"/>
      <c r="QRE351" s="107"/>
      <c r="QRF351" s="107"/>
      <c r="QRG351" s="107"/>
      <c r="QRH351" s="107"/>
      <c r="QRI351" s="107"/>
      <c r="QRJ351" s="107"/>
      <c r="QRK351" s="107"/>
      <c r="QRL351" s="107"/>
      <c r="QRM351" s="107"/>
      <c r="QRN351" s="107"/>
      <c r="QRO351" s="107"/>
      <c r="QRP351" s="107"/>
      <c r="QRQ351" s="107"/>
      <c r="QRR351" s="107"/>
      <c r="QRS351" s="107"/>
      <c r="QRT351" s="107"/>
      <c r="QRU351" s="107"/>
      <c r="QRV351" s="107"/>
      <c r="QRW351" s="107"/>
      <c r="QRX351" s="107"/>
      <c r="QRY351" s="107"/>
      <c r="QRZ351" s="107"/>
      <c r="QSA351" s="107"/>
      <c r="QSB351" s="107"/>
      <c r="QSC351" s="107"/>
      <c r="QSD351" s="107"/>
      <c r="QSE351" s="107"/>
      <c r="QSF351" s="107"/>
      <c r="QSG351" s="107"/>
      <c r="QSH351" s="107"/>
      <c r="QSI351" s="107"/>
      <c r="QSJ351" s="107"/>
      <c r="QSK351" s="107"/>
      <c r="QSL351" s="107"/>
      <c r="QSM351" s="107"/>
      <c r="QSN351" s="107"/>
      <c r="QSO351" s="107"/>
      <c r="QSP351" s="107"/>
      <c r="QSQ351" s="107"/>
      <c r="QSR351" s="107"/>
      <c r="QSS351" s="107"/>
      <c r="QST351" s="107"/>
      <c r="QSU351" s="107"/>
      <c r="QSV351" s="107"/>
      <c r="QSW351" s="107"/>
      <c r="QSX351" s="107"/>
      <c r="QSY351" s="107"/>
      <c r="QSZ351" s="107"/>
      <c r="QTA351" s="107"/>
      <c r="QTB351" s="107"/>
      <c r="QTC351" s="107"/>
      <c r="QTD351" s="107"/>
      <c r="QTE351" s="107"/>
      <c r="QTF351" s="107"/>
      <c r="QTG351" s="107"/>
      <c r="QTH351" s="107"/>
      <c r="QTI351" s="107"/>
      <c r="QTJ351" s="107"/>
      <c r="QTK351" s="107"/>
      <c r="QTL351" s="107"/>
      <c r="QTM351" s="107"/>
      <c r="QTN351" s="107"/>
      <c r="QTO351" s="107"/>
      <c r="QTP351" s="107"/>
      <c r="QTQ351" s="107"/>
      <c r="QTR351" s="107"/>
      <c r="QTS351" s="107"/>
      <c r="QTT351" s="107"/>
      <c r="QTU351" s="107"/>
      <c r="QTV351" s="107"/>
      <c r="QTW351" s="107"/>
      <c r="QTX351" s="107"/>
      <c r="QTY351" s="107"/>
      <c r="QTZ351" s="107"/>
      <c r="QUA351" s="107"/>
      <c r="QUB351" s="107"/>
      <c r="QUC351" s="107"/>
      <c r="QUD351" s="107"/>
      <c r="QUE351" s="107"/>
      <c r="QUF351" s="107"/>
      <c r="QUG351" s="107"/>
      <c r="QUH351" s="107"/>
      <c r="QUI351" s="107"/>
      <c r="QUJ351" s="107"/>
      <c r="QUK351" s="107"/>
      <c r="QUL351" s="107"/>
      <c r="QUM351" s="107"/>
      <c r="QUN351" s="107"/>
      <c r="QUO351" s="107"/>
      <c r="QUP351" s="107"/>
      <c r="QUQ351" s="107"/>
      <c r="QUR351" s="107"/>
      <c r="QUS351" s="107"/>
      <c r="QUT351" s="107"/>
      <c r="QUU351" s="107"/>
      <c r="QUV351" s="107"/>
      <c r="QUW351" s="107"/>
      <c r="QUX351" s="107"/>
      <c r="QUY351" s="107"/>
      <c r="QUZ351" s="107"/>
      <c r="QVA351" s="107"/>
      <c r="QVB351" s="107"/>
      <c r="QVC351" s="107"/>
      <c r="QVD351" s="107"/>
      <c r="QVE351" s="107"/>
      <c r="QVF351" s="107"/>
      <c r="QVG351" s="107"/>
      <c r="QVH351" s="107"/>
      <c r="QVI351" s="107"/>
      <c r="QVJ351" s="107"/>
      <c r="QVK351" s="107"/>
      <c r="QVL351" s="107"/>
      <c r="QVM351" s="107"/>
      <c r="QVN351" s="107"/>
      <c r="QVO351" s="107"/>
      <c r="QVP351" s="107"/>
      <c r="QVQ351" s="107"/>
      <c r="QVR351" s="107"/>
      <c r="QVS351" s="107"/>
      <c r="QVT351" s="107"/>
      <c r="QVU351" s="107"/>
      <c r="QVV351" s="107"/>
      <c r="QVW351" s="107"/>
      <c r="QVX351" s="107"/>
      <c r="QVY351" s="107"/>
      <c r="QVZ351" s="107"/>
      <c r="QWA351" s="107"/>
      <c r="QWB351" s="107"/>
      <c r="QWC351" s="107"/>
      <c r="QWD351" s="107"/>
      <c r="QWE351" s="107"/>
      <c r="QWF351" s="107"/>
      <c r="QWG351" s="107"/>
      <c r="QWH351" s="107"/>
      <c r="QWI351" s="107"/>
      <c r="QWJ351" s="107"/>
      <c r="QWK351" s="107"/>
      <c r="QWL351" s="107"/>
      <c r="QWM351" s="107"/>
      <c r="QWN351" s="107"/>
      <c r="QWO351" s="107"/>
      <c r="QWP351" s="107"/>
      <c r="QWQ351" s="107"/>
      <c r="QWR351" s="107"/>
      <c r="QWS351" s="107"/>
      <c r="QWT351" s="107"/>
      <c r="QWU351" s="107"/>
      <c r="QWV351" s="107"/>
      <c r="QWW351" s="107"/>
      <c r="QWX351" s="107"/>
      <c r="QWY351" s="107"/>
      <c r="QWZ351" s="107"/>
      <c r="QXA351" s="107"/>
      <c r="QXB351" s="107"/>
      <c r="QXC351" s="107"/>
      <c r="QXD351" s="107"/>
      <c r="QXE351" s="107"/>
      <c r="QXF351" s="107"/>
      <c r="QXG351" s="107"/>
      <c r="QXH351" s="107"/>
      <c r="QXI351" s="107"/>
      <c r="QXJ351" s="107"/>
      <c r="QXK351" s="107"/>
      <c r="QXL351" s="107"/>
      <c r="QXM351" s="107"/>
      <c r="QXN351" s="107"/>
      <c r="QXO351" s="107"/>
      <c r="QXP351" s="107"/>
      <c r="QXQ351" s="107"/>
      <c r="QXR351" s="107"/>
      <c r="QXS351" s="107"/>
      <c r="QXT351" s="107"/>
      <c r="QXU351" s="107"/>
      <c r="QXV351" s="107"/>
      <c r="QXW351" s="107"/>
      <c r="QXX351" s="107"/>
      <c r="QXY351" s="107"/>
      <c r="QXZ351" s="107"/>
      <c r="QYA351" s="107"/>
      <c r="QYB351" s="107"/>
      <c r="QYC351" s="107"/>
      <c r="QYD351" s="107"/>
      <c r="QYE351" s="107"/>
      <c r="QYF351" s="107"/>
      <c r="QYG351" s="107"/>
      <c r="QYH351" s="107"/>
      <c r="QYI351" s="107"/>
      <c r="QYJ351" s="107"/>
      <c r="QYK351" s="107"/>
      <c r="QYL351" s="107"/>
      <c r="QYM351" s="107"/>
      <c r="QYN351" s="107"/>
      <c r="QYO351" s="107"/>
      <c r="QYP351" s="107"/>
      <c r="QYQ351" s="107"/>
      <c r="QYR351" s="107"/>
      <c r="QYS351" s="107"/>
      <c r="QYT351" s="107"/>
      <c r="QYU351" s="107"/>
      <c r="QYV351" s="107"/>
      <c r="QYW351" s="107"/>
      <c r="QYX351" s="107"/>
      <c r="QYY351" s="107"/>
      <c r="QYZ351" s="107"/>
      <c r="QZA351" s="107"/>
      <c r="QZB351" s="107"/>
      <c r="QZC351" s="107"/>
      <c r="QZD351" s="107"/>
      <c r="QZE351" s="107"/>
      <c r="QZF351" s="107"/>
      <c r="QZG351" s="107"/>
      <c r="QZH351" s="107"/>
      <c r="QZI351" s="107"/>
      <c r="QZJ351" s="107"/>
      <c r="QZK351" s="107"/>
      <c r="QZL351" s="107"/>
      <c r="QZM351" s="107"/>
      <c r="QZN351" s="107"/>
      <c r="QZO351" s="107"/>
      <c r="QZP351" s="107"/>
      <c r="QZQ351" s="107"/>
      <c r="QZR351" s="107"/>
      <c r="QZS351" s="107"/>
      <c r="QZT351" s="107"/>
      <c r="QZU351" s="107"/>
      <c r="QZV351" s="107"/>
      <c r="QZW351" s="107"/>
      <c r="QZX351" s="107"/>
      <c r="QZY351" s="107"/>
      <c r="QZZ351" s="107"/>
      <c r="RAA351" s="107"/>
      <c r="RAB351" s="107"/>
      <c r="RAC351" s="107"/>
      <c r="RAD351" s="107"/>
      <c r="RAE351" s="107"/>
      <c r="RAF351" s="107"/>
      <c r="RAG351" s="107"/>
      <c r="RAH351" s="107"/>
      <c r="RAI351" s="107"/>
      <c r="RAJ351" s="107"/>
      <c r="RAK351" s="107"/>
      <c r="RAL351" s="107"/>
      <c r="RAM351" s="107"/>
      <c r="RAN351" s="107"/>
      <c r="RAO351" s="107"/>
      <c r="RAP351" s="107"/>
      <c r="RAQ351" s="107"/>
      <c r="RAR351" s="107"/>
      <c r="RAS351" s="107"/>
      <c r="RAT351" s="107"/>
      <c r="RAU351" s="107"/>
      <c r="RAV351" s="107"/>
      <c r="RAW351" s="107"/>
      <c r="RAX351" s="107"/>
      <c r="RAY351" s="107"/>
      <c r="RAZ351" s="107"/>
      <c r="RBA351" s="107"/>
      <c r="RBB351" s="107"/>
      <c r="RBC351" s="107"/>
      <c r="RBD351" s="107"/>
      <c r="RBE351" s="107"/>
      <c r="RBF351" s="107"/>
      <c r="RBG351" s="107"/>
      <c r="RBH351" s="107"/>
      <c r="RBI351" s="107"/>
      <c r="RBJ351" s="107"/>
      <c r="RBK351" s="107"/>
      <c r="RBL351" s="107"/>
      <c r="RBM351" s="107"/>
      <c r="RBN351" s="107"/>
      <c r="RBO351" s="107"/>
      <c r="RBP351" s="107"/>
      <c r="RBQ351" s="107"/>
      <c r="RBR351" s="107"/>
      <c r="RBS351" s="107"/>
      <c r="RBT351" s="107"/>
      <c r="RBU351" s="107"/>
      <c r="RBV351" s="107"/>
      <c r="RBW351" s="107"/>
      <c r="RBX351" s="107"/>
      <c r="RBY351" s="107"/>
      <c r="RBZ351" s="107"/>
      <c r="RCA351" s="107"/>
      <c r="RCB351" s="107"/>
      <c r="RCC351" s="107"/>
      <c r="RCD351" s="107"/>
      <c r="RCE351" s="107"/>
      <c r="RCF351" s="107"/>
      <c r="RCG351" s="107"/>
      <c r="RCH351" s="107"/>
      <c r="RCI351" s="107"/>
      <c r="RCJ351" s="107"/>
      <c r="RCK351" s="107"/>
      <c r="RCL351" s="107"/>
      <c r="RCM351" s="107"/>
      <c r="RCN351" s="107"/>
      <c r="RCO351" s="107"/>
      <c r="RCP351" s="107"/>
      <c r="RCQ351" s="107"/>
      <c r="RCR351" s="107"/>
      <c r="RCS351" s="107"/>
      <c r="RCT351" s="107"/>
      <c r="RCU351" s="107"/>
      <c r="RCV351" s="107"/>
      <c r="RCW351" s="107"/>
      <c r="RCX351" s="107"/>
      <c r="RCY351" s="107"/>
      <c r="RCZ351" s="107"/>
      <c r="RDA351" s="107"/>
      <c r="RDB351" s="107"/>
      <c r="RDC351" s="107"/>
      <c r="RDD351" s="107"/>
      <c r="RDE351" s="107"/>
      <c r="RDF351" s="107"/>
      <c r="RDG351" s="107"/>
      <c r="RDH351" s="107"/>
      <c r="RDI351" s="107"/>
      <c r="RDJ351" s="107"/>
      <c r="RDK351" s="107"/>
      <c r="RDL351" s="107"/>
      <c r="RDM351" s="107"/>
      <c r="RDN351" s="107"/>
      <c r="RDO351" s="107"/>
      <c r="RDP351" s="107"/>
      <c r="RDQ351" s="107"/>
      <c r="RDR351" s="107"/>
      <c r="RDS351" s="107"/>
      <c r="RDT351" s="107"/>
      <c r="RDU351" s="107"/>
      <c r="RDV351" s="107"/>
      <c r="RDW351" s="107"/>
      <c r="RDX351" s="107"/>
      <c r="RDY351" s="107"/>
      <c r="RDZ351" s="107"/>
      <c r="REA351" s="107"/>
      <c r="REB351" s="107"/>
      <c r="REC351" s="107"/>
      <c r="RED351" s="107"/>
      <c r="REE351" s="107"/>
      <c r="REF351" s="107"/>
      <c r="REG351" s="107"/>
      <c r="REH351" s="107"/>
      <c r="REI351" s="107"/>
      <c r="REJ351" s="107"/>
      <c r="REK351" s="107"/>
      <c r="REL351" s="107"/>
      <c r="REM351" s="107"/>
      <c r="REN351" s="107"/>
      <c r="REO351" s="107"/>
      <c r="REP351" s="107"/>
      <c r="REQ351" s="107"/>
      <c r="RER351" s="107"/>
      <c r="RES351" s="107"/>
      <c r="RET351" s="107"/>
      <c r="REU351" s="107"/>
      <c r="REV351" s="107"/>
      <c r="REW351" s="107"/>
      <c r="REX351" s="107"/>
      <c r="REY351" s="107"/>
      <c r="REZ351" s="107"/>
      <c r="RFA351" s="107"/>
      <c r="RFB351" s="107"/>
      <c r="RFC351" s="107"/>
      <c r="RFD351" s="107"/>
      <c r="RFE351" s="107"/>
      <c r="RFF351" s="107"/>
      <c r="RFG351" s="107"/>
      <c r="RFH351" s="107"/>
      <c r="RFI351" s="107"/>
      <c r="RFJ351" s="107"/>
      <c r="RFK351" s="107"/>
      <c r="RFL351" s="107"/>
      <c r="RFM351" s="107"/>
      <c r="RFN351" s="107"/>
      <c r="RFO351" s="107"/>
      <c r="RFP351" s="107"/>
      <c r="RFQ351" s="107"/>
      <c r="RFR351" s="107"/>
      <c r="RFS351" s="107"/>
      <c r="RFT351" s="107"/>
      <c r="RFU351" s="107"/>
      <c r="RFV351" s="107"/>
      <c r="RFW351" s="107"/>
      <c r="RFX351" s="107"/>
      <c r="RFY351" s="107"/>
      <c r="RFZ351" s="107"/>
      <c r="RGA351" s="107"/>
      <c r="RGB351" s="107"/>
      <c r="RGC351" s="107"/>
      <c r="RGD351" s="107"/>
      <c r="RGE351" s="107"/>
      <c r="RGF351" s="107"/>
      <c r="RGG351" s="107"/>
      <c r="RGH351" s="107"/>
      <c r="RGI351" s="107"/>
      <c r="RGJ351" s="107"/>
      <c r="RGK351" s="107"/>
      <c r="RGL351" s="107"/>
      <c r="RGM351" s="107"/>
      <c r="RGN351" s="107"/>
      <c r="RGO351" s="107"/>
      <c r="RGP351" s="107"/>
      <c r="RGQ351" s="107"/>
      <c r="RGR351" s="107"/>
      <c r="RGS351" s="107"/>
      <c r="RGT351" s="107"/>
      <c r="RGU351" s="107"/>
      <c r="RGV351" s="107"/>
      <c r="RGW351" s="107"/>
      <c r="RGX351" s="107"/>
      <c r="RGY351" s="107"/>
      <c r="RGZ351" s="107"/>
      <c r="RHA351" s="107"/>
      <c r="RHB351" s="107"/>
      <c r="RHC351" s="107"/>
      <c r="RHD351" s="107"/>
      <c r="RHE351" s="107"/>
      <c r="RHF351" s="107"/>
      <c r="RHG351" s="107"/>
      <c r="RHH351" s="107"/>
      <c r="RHI351" s="107"/>
      <c r="RHJ351" s="107"/>
      <c r="RHK351" s="107"/>
      <c r="RHL351" s="107"/>
      <c r="RHM351" s="107"/>
      <c r="RHN351" s="107"/>
      <c r="RHO351" s="107"/>
      <c r="RHP351" s="107"/>
      <c r="RHQ351" s="107"/>
      <c r="RHR351" s="107"/>
      <c r="RHS351" s="107"/>
      <c r="RHT351" s="107"/>
      <c r="RHU351" s="107"/>
      <c r="RHV351" s="107"/>
      <c r="RHW351" s="107"/>
      <c r="RHX351" s="107"/>
      <c r="RHY351" s="107"/>
      <c r="RHZ351" s="107"/>
      <c r="RIA351" s="107"/>
      <c r="RIB351" s="107"/>
      <c r="RIC351" s="107"/>
      <c r="RID351" s="107"/>
      <c r="RIE351" s="107"/>
      <c r="RIF351" s="107"/>
      <c r="RIG351" s="107"/>
      <c r="RIH351" s="107"/>
      <c r="RII351" s="107"/>
      <c r="RIJ351" s="107"/>
      <c r="RIK351" s="107"/>
      <c r="RIL351" s="107"/>
      <c r="RIM351" s="107"/>
      <c r="RIN351" s="107"/>
      <c r="RIO351" s="107"/>
      <c r="RIP351" s="107"/>
      <c r="RIQ351" s="107"/>
      <c r="RIR351" s="107"/>
      <c r="RIS351" s="107"/>
      <c r="RIT351" s="107"/>
      <c r="RIU351" s="107"/>
      <c r="RIV351" s="107"/>
      <c r="RIW351" s="107"/>
      <c r="RIX351" s="107"/>
      <c r="RIY351" s="107"/>
      <c r="RIZ351" s="107"/>
      <c r="RJA351" s="107"/>
      <c r="RJB351" s="107"/>
      <c r="RJC351" s="107"/>
      <c r="RJD351" s="107"/>
      <c r="RJE351" s="107"/>
      <c r="RJF351" s="107"/>
      <c r="RJG351" s="107"/>
      <c r="RJH351" s="107"/>
      <c r="RJI351" s="107"/>
      <c r="RJJ351" s="107"/>
      <c r="RJK351" s="107"/>
      <c r="RJL351" s="107"/>
      <c r="RJM351" s="107"/>
      <c r="RJN351" s="107"/>
      <c r="RJO351" s="107"/>
      <c r="RJP351" s="107"/>
      <c r="RJQ351" s="107"/>
      <c r="RJR351" s="107"/>
      <c r="RJS351" s="107"/>
      <c r="RJT351" s="107"/>
      <c r="RJU351" s="107"/>
      <c r="RJV351" s="107"/>
      <c r="RJW351" s="107"/>
      <c r="RJX351" s="107"/>
      <c r="RJY351" s="107"/>
      <c r="RJZ351" s="107"/>
      <c r="RKA351" s="107"/>
      <c r="RKB351" s="107"/>
      <c r="RKC351" s="107"/>
      <c r="RKD351" s="107"/>
      <c r="RKE351" s="107"/>
      <c r="RKF351" s="107"/>
      <c r="RKG351" s="107"/>
      <c r="RKH351" s="107"/>
      <c r="RKI351" s="107"/>
      <c r="RKJ351" s="107"/>
      <c r="RKK351" s="107"/>
      <c r="RKL351" s="107"/>
      <c r="RKM351" s="107"/>
      <c r="RKN351" s="107"/>
      <c r="RKO351" s="107"/>
      <c r="RKP351" s="107"/>
      <c r="RKQ351" s="107"/>
      <c r="RKR351" s="107"/>
      <c r="RKS351" s="107"/>
      <c r="RKT351" s="107"/>
      <c r="RKU351" s="107"/>
      <c r="RKV351" s="107"/>
      <c r="RKW351" s="107"/>
      <c r="RKX351" s="107"/>
      <c r="RKY351" s="107"/>
      <c r="RKZ351" s="107"/>
      <c r="RLA351" s="107"/>
      <c r="RLB351" s="107"/>
      <c r="RLC351" s="107"/>
      <c r="RLD351" s="107"/>
      <c r="RLE351" s="107"/>
      <c r="RLF351" s="107"/>
      <c r="RLG351" s="107"/>
      <c r="RLH351" s="107"/>
      <c r="RLI351" s="107"/>
      <c r="RLJ351" s="107"/>
      <c r="RLK351" s="107"/>
      <c r="RLL351" s="107"/>
      <c r="RLM351" s="107"/>
      <c r="RLN351" s="107"/>
      <c r="RLO351" s="107"/>
      <c r="RLP351" s="107"/>
      <c r="RLQ351" s="107"/>
      <c r="RLR351" s="107"/>
      <c r="RLS351" s="107"/>
      <c r="RLT351" s="107"/>
      <c r="RLU351" s="107"/>
      <c r="RLV351" s="107"/>
      <c r="RLW351" s="107"/>
      <c r="RLX351" s="107"/>
      <c r="RLY351" s="107"/>
      <c r="RLZ351" s="107"/>
      <c r="RMA351" s="107"/>
      <c r="RMB351" s="107"/>
      <c r="RMC351" s="107"/>
      <c r="RMD351" s="107"/>
      <c r="RME351" s="107"/>
      <c r="RMF351" s="107"/>
      <c r="RMG351" s="107"/>
      <c r="RMH351" s="107"/>
      <c r="RMI351" s="107"/>
      <c r="RMJ351" s="107"/>
      <c r="RMK351" s="107"/>
      <c r="RML351" s="107"/>
      <c r="RMM351" s="107"/>
      <c r="RMN351" s="107"/>
      <c r="RMO351" s="107"/>
      <c r="RMP351" s="107"/>
      <c r="RMQ351" s="107"/>
      <c r="RMR351" s="107"/>
      <c r="RMS351" s="107"/>
      <c r="RMT351" s="107"/>
      <c r="RMU351" s="107"/>
      <c r="RMV351" s="107"/>
      <c r="RMW351" s="107"/>
      <c r="RMX351" s="107"/>
      <c r="RMY351" s="107"/>
      <c r="RMZ351" s="107"/>
      <c r="RNA351" s="107"/>
      <c r="RNB351" s="107"/>
      <c r="RNC351" s="107"/>
      <c r="RND351" s="107"/>
      <c r="RNE351" s="107"/>
      <c r="RNF351" s="107"/>
      <c r="RNG351" s="107"/>
      <c r="RNH351" s="107"/>
      <c r="RNI351" s="107"/>
      <c r="RNJ351" s="107"/>
      <c r="RNK351" s="107"/>
      <c r="RNL351" s="107"/>
      <c r="RNM351" s="107"/>
      <c r="RNN351" s="107"/>
      <c r="RNO351" s="107"/>
      <c r="RNP351" s="107"/>
      <c r="RNQ351" s="107"/>
      <c r="RNR351" s="107"/>
      <c r="RNS351" s="107"/>
      <c r="RNT351" s="107"/>
      <c r="RNU351" s="107"/>
      <c r="RNV351" s="107"/>
      <c r="RNW351" s="107"/>
      <c r="RNX351" s="107"/>
      <c r="RNY351" s="107"/>
      <c r="RNZ351" s="107"/>
      <c r="ROA351" s="107"/>
      <c r="ROB351" s="107"/>
      <c r="ROC351" s="107"/>
      <c r="ROD351" s="107"/>
      <c r="ROE351" s="107"/>
      <c r="ROF351" s="107"/>
      <c r="ROG351" s="107"/>
      <c r="ROH351" s="107"/>
      <c r="ROI351" s="107"/>
      <c r="ROJ351" s="107"/>
      <c r="ROK351" s="107"/>
      <c r="ROL351" s="107"/>
      <c r="ROM351" s="107"/>
      <c r="RON351" s="107"/>
      <c r="ROO351" s="107"/>
      <c r="ROP351" s="107"/>
      <c r="ROQ351" s="107"/>
      <c r="ROR351" s="107"/>
      <c r="ROS351" s="107"/>
      <c r="ROT351" s="107"/>
      <c r="ROU351" s="107"/>
      <c r="ROV351" s="107"/>
      <c r="ROW351" s="107"/>
      <c r="ROX351" s="107"/>
      <c r="ROY351" s="107"/>
      <c r="ROZ351" s="107"/>
      <c r="RPA351" s="107"/>
      <c r="RPB351" s="107"/>
      <c r="RPC351" s="107"/>
      <c r="RPD351" s="107"/>
      <c r="RPE351" s="107"/>
      <c r="RPF351" s="107"/>
      <c r="RPG351" s="107"/>
      <c r="RPH351" s="107"/>
      <c r="RPI351" s="107"/>
      <c r="RPJ351" s="107"/>
      <c r="RPK351" s="107"/>
      <c r="RPL351" s="107"/>
      <c r="RPM351" s="107"/>
      <c r="RPN351" s="107"/>
      <c r="RPO351" s="107"/>
      <c r="RPP351" s="107"/>
      <c r="RPQ351" s="107"/>
      <c r="RPR351" s="107"/>
      <c r="RPS351" s="107"/>
      <c r="RPT351" s="107"/>
      <c r="RPU351" s="107"/>
      <c r="RPV351" s="107"/>
      <c r="RPW351" s="107"/>
      <c r="RPX351" s="107"/>
      <c r="RPY351" s="107"/>
      <c r="RPZ351" s="107"/>
      <c r="RQA351" s="107"/>
      <c r="RQB351" s="107"/>
      <c r="RQC351" s="107"/>
      <c r="RQD351" s="107"/>
      <c r="RQE351" s="107"/>
      <c r="RQF351" s="107"/>
      <c r="RQG351" s="107"/>
      <c r="RQH351" s="107"/>
      <c r="RQI351" s="107"/>
      <c r="RQJ351" s="107"/>
      <c r="RQK351" s="107"/>
      <c r="RQL351" s="107"/>
      <c r="RQM351" s="107"/>
      <c r="RQN351" s="107"/>
      <c r="RQO351" s="107"/>
      <c r="RQP351" s="107"/>
      <c r="RQQ351" s="107"/>
      <c r="RQR351" s="107"/>
      <c r="RQS351" s="107"/>
      <c r="RQT351" s="107"/>
      <c r="RQU351" s="107"/>
      <c r="RQV351" s="107"/>
      <c r="RQW351" s="107"/>
      <c r="RQX351" s="107"/>
      <c r="RQY351" s="107"/>
      <c r="RQZ351" s="107"/>
      <c r="RRA351" s="107"/>
      <c r="RRB351" s="107"/>
      <c r="RRC351" s="107"/>
      <c r="RRD351" s="107"/>
      <c r="RRE351" s="107"/>
      <c r="RRF351" s="107"/>
      <c r="RRG351" s="107"/>
      <c r="RRH351" s="107"/>
      <c r="RRI351" s="107"/>
      <c r="RRJ351" s="107"/>
      <c r="RRK351" s="107"/>
      <c r="RRL351" s="107"/>
      <c r="RRM351" s="107"/>
      <c r="RRN351" s="107"/>
      <c r="RRO351" s="107"/>
      <c r="RRP351" s="107"/>
      <c r="RRQ351" s="107"/>
      <c r="RRR351" s="107"/>
      <c r="RRS351" s="107"/>
      <c r="RRT351" s="107"/>
      <c r="RRU351" s="107"/>
      <c r="RRV351" s="107"/>
      <c r="RRW351" s="107"/>
      <c r="RRX351" s="107"/>
      <c r="RRY351" s="107"/>
      <c r="RRZ351" s="107"/>
      <c r="RSA351" s="107"/>
      <c r="RSB351" s="107"/>
      <c r="RSC351" s="107"/>
      <c r="RSD351" s="107"/>
      <c r="RSE351" s="107"/>
      <c r="RSF351" s="107"/>
      <c r="RSG351" s="107"/>
      <c r="RSH351" s="107"/>
      <c r="RSI351" s="107"/>
      <c r="RSJ351" s="107"/>
      <c r="RSK351" s="107"/>
      <c r="RSL351" s="107"/>
      <c r="RSM351" s="107"/>
      <c r="RSN351" s="107"/>
      <c r="RSO351" s="107"/>
      <c r="RSP351" s="107"/>
      <c r="RSQ351" s="107"/>
      <c r="RSR351" s="107"/>
      <c r="RSS351" s="107"/>
      <c r="RST351" s="107"/>
      <c r="RSU351" s="107"/>
      <c r="RSV351" s="107"/>
      <c r="RSW351" s="107"/>
      <c r="RSX351" s="107"/>
      <c r="RSY351" s="107"/>
      <c r="RSZ351" s="107"/>
      <c r="RTA351" s="107"/>
      <c r="RTB351" s="107"/>
      <c r="RTC351" s="107"/>
      <c r="RTD351" s="107"/>
      <c r="RTE351" s="107"/>
      <c r="RTF351" s="107"/>
      <c r="RTG351" s="107"/>
      <c r="RTH351" s="107"/>
      <c r="RTI351" s="107"/>
      <c r="RTJ351" s="107"/>
      <c r="RTK351" s="107"/>
      <c r="RTL351" s="107"/>
      <c r="RTM351" s="107"/>
      <c r="RTN351" s="107"/>
      <c r="RTO351" s="107"/>
      <c r="RTP351" s="107"/>
      <c r="RTQ351" s="107"/>
      <c r="RTR351" s="107"/>
      <c r="RTS351" s="107"/>
      <c r="RTT351" s="107"/>
      <c r="RTU351" s="107"/>
      <c r="RTV351" s="107"/>
      <c r="RTW351" s="107"/>
      <c r="RTX351" s="107"/>
      <c r="RTY351" s="107"/>
      <c r="RTZ351" s="107"/>
      <c r="RUA351" s="107"/>
      <c r="RUB351" s="107"/>
      <c r="RUC351" s="107"/>
      <c r="RUD351" s="107"/>
      <c r="RUE351" s="107"/>
      <c r="RUF351" s="107"/>
      <c r="RUG351" s="107"/>
      <c r="RUH351" s="107"/>
      <c r="RUI351" s="107"/>
      <c r="RUJ351" s="107"/>
      <c r="RUK351" s="107"/>
      <c r="RUL351" s="107"/>
      <c r="RUM351" s="107"/>
      <c r="RUN351" s="107"/>
      <c r="RUO351" s="107"/>
      <c r="RUP351" s="107"/>
      <c r="RUQ351" s="107"/>
      <c r="RUR351" s="107"/>
      <c r="RUS351" s="107"/>
      <c r="RUT351" s="107"/>
      <c r="RUU351" s="107"/>
      <c r="RUV351" s="107"/>
      <c r="RUW351" s="107"/>
      <c r="RUX351" s="107"/>
      <c r="RUY351" s="107"/>
      <c r="RUZ351" s="107"/>
      <c r="RVA351" s="107"/>
      <c r="RVB351" s="107"/>
      <c r="RVC351" s="107"/>
      <c r="RVD351" s="107"/>
      <c r="RVE351" s="107"/>
      <c r="RVF351" s="107"/>
      <c r="RVG351" s="107"/>
      <c r="RVH351" s="107"/>
      <c r="RVI351" s="107"/>
      <c r="RVJ351" s="107"/>
      <c r="RVK351" s="107"/>
      <c r="RVL351" s="107"/>
      <c r="RVM351" s="107"/>
      <c r="RVN351" s="107"/>
      <c r="RVO351" s="107"/>
      <c r="RVP351" s="107"/>
      <c r="RVQ351" s="107"/>
      <c r="RVR351" s="107"/>
      <c r="RVS351" s="107"/>
      <c r="RVT351" s="107"/>
      <c r="RVU351" s="107"/>
      <c r="RVV351" s="107"/>
      <c r="RVW351" s="107"/>
      <c r="RVX351" s="107"/>
      <c r="RVY351" s="107"/>
      <c r="RVZ351" s="107"/>
      <c r="RWA351" s="107"/>
      <c r="RWB351" s="107"/>
      <c r="RWC351" s="107"/>
      <c r="RWD351" s="107"/>
      <c r="RWE351" s="107"/>
      <c r="RWF351" s="107"/>
      <c r="RWG351" s="107"/>
      <c r="RWH351" s="107"/>
      <c r="RWI351" s="107"/>
      <c r="RWJ351" s="107"/>
      <c r="RWK351" s="107"/>
      <c r="RWL351" s="107"/>
      <c r="RWM351" s="107"/>
      <c r="RWN351" s="107"/>
      <c r="RWO351" s="107"/>
      <c r="RWP351" s="107"/>
      <c r="RWQ351" s="107"/>
      <c r="RWR351" s="107"/>
      <c r="RWS351" s="107"/>
      <c r="RWT351" s="107"/>
      <c r="RWU351" s="107"/>
      <c r="RWV351" s="107"/>
      <c r="RWW351" s="107"/>
      <c r="RWX351" s="107"/>
      <c r="RWY351" s="107"/>
      <c r="RWZ351" s="107"/>
      <c r="RXA351" s="107"/>
      <c r="RXB351" s="107"/>
      <c r="RXC351" s="107"/>
      <c r="RXD351" s="107"/>
      <c r="RXE351" s="107"/>
      <c r="RXF351" s="107"/>
      <c r="RXG351" s="107"/>
      <c r="RXH351" s="107"/>
      <c r="RXI351" s="107"/>
      <c r="RXJ351" s="107"/>
      <c r="RXK351" s="107"/>
      <c r="RXL351" s="107"/>
      <c r="RXM351" s="107"/>
      <c r="RXN351" s="107"/>
      <c r="RXO351" s="107"/>
      <c r="RXP351" s="107"/>
      <c r="RXQ351" s="107"/>
      <c r="RXR351" s="107"/>
      <c r="RXS351" s="107"/>
      <c r="RXT351" s="107"/>
      <c r="RXU351" s="107"/>
      <c r="RXV351" s="107"/>
      <c r="RXW351" s="107"/>
      <c r="RXX351" s="107"/>
      <c r="RXY351" s="107"/>
      <c r="RXZ351" s="107"/>
      <c r="RYA351" s="107"/>
      <c r="RYB351" s="107"/>
      <c r="RYC351" s="107"/>
      <c r="RYD351" s="107"/>
      <c r="RYE351" s="107"/>
      <c r="RYF351" s="107"/>
      <c r="RYG351" s="107"/>
      <c r="RYH351" s="107"/>
      <c r="RYI351" s="107"/>
      <c r="RYJ351" s="107"/>
      <c r="RYK351" s="107"/>
      <c r="RYL351" s="107"/>
      <c r="RYM351" s="107"/>
      <c r="RYN351" s="107"/>
      <c r="RYO351" s="107"/>
      <c r="RYP351" s="107"/>
      <c r="RYQ351" s="107"/>
      <c r="RYR351" s="107"/>
      <c r="RYS351" s="107"/>
      <c r="RYT351" s="107"/>
      <c r="RYU351" s="107"/>
      <c r="RYV351" s="107"/>
      <c r="RYW351" s="107"/>
      <c r="RYX351" s="107"/>
      <c r="RYY351" s="107"/>
      <c r="RYZ351" s="107"/>
      <c r="RZA351" s="107"/>
      <c r="RZB351" s="107"/>
      <c r="RZC351" s="107"/>
      <c r="RZD351" s="107"/>
      <c r="RZE351" s="107"/>
      <c r="RZF351" s="107"/>
      <c r="RZG351" s="107"/>
      <c r="RZH351" s="107"/>
      <c r="RZI351" s="107"/>
      <c r="RZJ351" s="107"/>
      <c r="RZK351" s="107"/>
      <c r="RZL351" s="107"/>
      <c r="RZM351" s="107"/>
      <c r="RZN351" s="107"/>
      <c r="RZO351" s="107"/>
      <c r="RZP351" s="107"/>
      <c r="RZQ351" s="107"/>
      <c r="RZR351" s="107"/>
      <c r="RZS351" s="107"/>
      <c r="RZT351" s="107"/>
      <c r="RZU351" s="107"/>
      <c r="RZV351" s="107"/>
      <c r="RZW351" s="107"/>
      <c r="RZX351" s="107"/>
      <c r="RZY351" s="107"/>
      <c r="RZZ351" s="107"/>
      <c r="SAA351" s="107"/>
      <c r="SAB351" s="107"/>
      <c r="SAC351" s="107"/>
      <c r="SAD351" s="107"/>
      <c r="SAE351" s="107"/>
      <c r="SAF351" s="107"/>
      <c r="SAG351" s="107"/>
      <c r="SAH351" s="107"/>
      <c r="SAI351" s="107"/>
      <c r="SAJ351" s="107"/>
      <c r="SAK351" s="107"/>
      <c r="SAL351" s="107"/>
      <c r="SAM351" s="107"/>
      <c r="SAN351" s="107"/>
      <c r="SAO351" s="107"/>
      <c r="SAP351" s="107"/>
      <c r="SAQ351" s="107"/>
      <c r="SAR351" s="107"/>
      <c r="SAS351" s="107"/>
      <c r="SAT351" s="107"/>
      <c r="SAU351" s="107"/>
      <c r="SAV351" s="107"/>
      <c r="SAW351" s="107"/>
      <c r="SAX351" s="107"/>
      <c r="SAY351" s="107"/>
      <c r="SAZ351" s="107"/>
      <c r="SBA351" s="107"/>
      <c r="SBB351" s="107"/>
      <c r="SBC351" s="107"/>
      <c r="SBD351" s="107"/>
      <c r="SBE351" s="107"/>
      <c r="SBF351" s="107"/>
      <c r="SBG351" s="107"/>
      <c r="SBH351" s="107"/>
      <c r="SBI351" s="107"/>
      <c r="SBJ351" s="107"/>
      <c r="SBK351" s="107"/>
      <c r="SBL351" s="107"/>
      <c r="SBM351" s="107"/>
      <c r="SBN351" s="107"/>
      <c r="SBO351" s="107"/>
      <c r="SBP351" s="107"/>
      <c r="SBQ351" s="107"/>
      <c r="SBR351" s="107"/>
      <c r="SBS351" s="107"/>
      <c r="SBT351" s="107"/>
      <c r="SBU351" s="107"/>
      <c r="SBV351" s="107"/>
      <c r="SBW351" s="107"/>
      <c r="SBX351" s="107"/>
      <c r="SBY351" s="107"/>
      <c r="SBZ351" s="107"/>
      <c r="SCA351" s="107"/>
      <c r="SCB351" s="107"/>
      <c r="SCC351" s="107"/>
      <c r="SCD351" s="107"/>
      <c r="SCE351" s="107"/>
      <c r="SCF351" s="107"/>
      <c r="SCG351" s="107"/>
      <c r="SCH351" s="107"/>
      <c r="SCI351" s="107"/>
      <c r="SCJ351" s="107"/>
      <c r="SCK351" s="107"/>
      <c r="SCL351" s="107"/>
      <c r="SCM351" s="107"/>
      <c r="SCN351" s="107"/>
      <c r="SCO351" s="107"/>
      <c r="SCP351" s="107"/>
      <c r="SCQ351" s="107"/>
      <c r="SCR351" s="107"/>
      <c r="SCS351" s="107"/>
      <c r="SCT351" s="107"/>
      <c r="SCU351" s="107"/>
      <c r="SCV351" s="107"/>
      <c r="SCW351" s="107"/>
      <c r="SCX351" s="107"/>
      <c r="SCY351" s="107"/>
      <c r="SCZ351" s="107"/>
      <c r="SDA351" s="107"/>
      <c r="SDB351" s="107"/>
      <c r="SDC351" s="107"/>
      <c r="SDD351" s="107"/>
      <c r="SDE351" s="107"/>
      <c r="SDF351" s="107"/>
      <c r="SDG351" s="107"/>
      <c r="SDH351" s="107"/>
      <c r="SDI351" s="107"/>
      <c r="SDJ351" s="107"/>
      <c r="SDK351" s="107"/>
      <c r="SDL351" s="107"/>
      <c r="SDM351" s="107"/>
      <c r="SDN351" s="107"/>
      <c r="SDO351" s="107"/>
      <c r="SDP351" s="107"/>
      <c r="SDQ351" s="107"/>
      <c r="SDR351" s="107"/>
      <c r="SDS351" s="107"/>
      <c r="SDT351" s="107"/>
      <c r="SDU351" s="107"/>
      <c r="SDV351" s="107"/>
      <c r="SDW351" s="107"/>
      <c r="SDX351" s="107"/>
      <c r="SDY351" s="107"/>
      <c r="SDZ351" s="107"/>
      <c r="SEA351" s="107"/>
      <c r="SEB351" s="107"/>
      <c r="SEC351" s="107"/>
      <c r="SED351" s="107"/>
      <c r="SEE351" s="107"/>
      <c r="SEF351" s="107"/>
      <c r="SEG351" s="107"/>
      <c r="SEH351" s="107"/>
      <c r="SEI351" s="107"/>
      <c r="SEJ351" s="107"/>
      <c r="SEK351" s="107"/>
      <c r="SEL351" s="107"/>
      <c r="SEM351" s="107"/>
      <c r="SEN351" s="107"/>
      <c r="SEO351" s="107"/>
      <c r="SEP351" s="107"/>
      <c r="SEQ351" s="107"/>
      <c r="SER351" s="107"/>
      <c r="SES351" s="107"/>
      <c r="SET351" s="107"/>
      <c r="SEU351" s="107"/>
      <c r="SEV351" s="107"/>
      <c r="SEW351" s="107"/>
      <c r="SEX351" s="107"/>
      <c r="SEY351" s="107"/>
      <c r="SEZ351" s="107"/>
      <c r="SFA351" s="107"/>
      <c r="SFB351" s="107"/>
      <c r="SFC351" s="107"/>
      <c r="SFD351" s="107"/>
      <c r="SFE351" s="107"/>
      <c r="SFF351" s="107"/>
      <c r="SFG351" s="107"/>
      <c r="SFH351" s="107"/>
      <c r="SFI351" s="107"/>
      <c r="SFJ351" s="107"/>
      <c r="SFK351" s="107"/>
      <c r="SFL351" s="107"/>
      <c r="SFM351" s="107"/>
      <c r="SFN351" s="107"/>
      <c r="SFO351" s="107"/>
      <c r="SFP351" s="107"/>
      <c r="SFQ351" s="107"/>
      <c r="SFR351" s="107"/>
      <c r="SFS351" s="107"/>
      <c r="SFT351" s="107"/>
      <c r="SFU351" s="107"/>
      <c r="SFV351" s="107"/>
      <c r="SFW351" s="107"/>
      <c r="SFX351" s="107"/>
      <c r="SFY351" s="107"/>
      <c r="SFZ351" s="107"/>
      <c r="SGA351" s="107"/>
      <c r="SGB351" s="107"/>
      <c r="SGC351" s="107"/>
      <c r="SGD351" s="107"/>
      <c r="SGE351" s="107"/>
      <c r="SGF351" s="107"/>
      <c r="SGG351" s="107"/>
      <c r="SGH351" s="107"/>
      <c r="SGI351" s="107"/>
      <c r="SGJ351" s="107"/>
      <c r="SGK351" s="107"/>
      <c r="SGL351" s="107"/>
      <c r="SGM351" s="107"/>
      <c r="SGN351" s="107"/>
      <c r="SGO351" s="107"/>
      <c r="SGP351" s="107"/>
      <c r="SGQ351" s="107"/>
      <c r="SGR351" s="107"/>
      <c r="SGS351" s="107"/>
      <c r="SGT351" s="107"/>
      <c r="SGU351" s="107"/>
      <c r="SGV351" s="107"/>
      <c r="SGW351" s="107"/>
      <c r="SGX351" s="107"/>
      <c r="SGY351" s="107"/>
      <c r="SGZ351" s="107"/>
      <c r="SHA351" s="107"/>
      <c r="SHB351" s="107"/>
      <c r="SHC351" s="107"/>
      <c r="SHD351" s="107"/>
      <c r="SHE351" s="107"/>
      <c r="SHF351" s="107"/>
      <c r="SHG351" s="107"/>
      <c r="SHH351" s="107"/>
      <c r="SHI351" s="107"/>
      <c r="SHJ351" s="107"/>
      <c r="SHK351" s="107"/>
      <c r="SHL351" s="107"/>
      <c r="SHM351" s="107"/>
      <c r="SHN351" s="107"/>
      <c r="SHO351" s="107"/>
      <c r="SHP351" s="107"/>
      <c r="SHQ351" s="107"/>
      <c r="SHR351" s="107"/>
      <c r="SHS351" s="107"/>
      <c r="SHT351" s="107"/>
      <c r="SHU351" s="107"/>
      <c r="SHV351" s="107"/>
      <c r="SHW351" s="107"/>
      <c r="SHX351" s="107"/>
      <c r="SHY351" s="107"/>
      <c r="SHZ351" s="107"/>
      <c r="SIA351" s="107"/>
      <c r="SIB351" s="107"/>
      <c r="SIC351" s="107"/>
      <c r="SID351" s="107"/>
      <c r="SIE351" s="107"/>
      <c r="SIF351" s="107"/>
      <c r="SIG351" s="107"/>
      <c r="SIH351" s="107"/>
      <c r="SII351" s="107"/>
      <c r="SIJ351" s="107"/>
      <c r="SIK351" s="107"/>
      <c r="SIL351" s="107"/>
      <c r="SIM351" s="107"/>
      <c r="SIN351" s="107"/>
      <c r="SIO351" s="107"/>
      <c r="SIP351" s="107"/>
      <c r="SIQ351" s="107"/>
      <c r="SIR351" s="107"/>
      <c r="SIS351" s="107"/>
      <c r="SIT351" s="107"/>
      <c r="SIU351" s="107"/>
      <c r="SIV351" s="107"/>
      <c r="SIW351" s="107"/>
      <c r="SIX351" s="107"/>
      <c r="SIY351" s="107"/>
      <c r="SIZ351" s="107"/>
      <c r="SJA351" s="107"/>
      <c r="SJB351" s="107"/>
      <c r="SJC351" s="107"/>
      <c r="SJD351" s="107"/>
      <c r="SJE351" s="107"/>
      <c r="SJF351" s="107"/>
      <c r="SJG351" s="107"/>
      <c r="SJH351" s="107"/>
      <c r="SJI351" s="107"/>
      <c r="SJJ351" s="107"/>
      <c r="SJK351" s="107"/>
      <c r="SJL351" s="107"/>
      <c r="SJM351" s="107"/>
      <c r="SJN351" s="107"/>
      <c r="SJO351" s="107"/>
      <c r="SJP351" s="107"/>
      <c r="SJQ351" s="107"/>
      <c r="SJR351" s="107"/>
      <c r="SJS351" s="107"/>
      <c r="SJT351" s="107"/>
      <c r="SJU351" s="107"/>
      <c r="SJV351" s="107"/>
      <c r="SJW351" s="107"/>
      <c r="SJX351" s="107"/>
      <c r="SJY351" s="107"/>
      <c r="SJZ351" s="107"/>
      <c r="SKA351" s="107"/>
      <c r="SKB351" s="107"/>
      <c r="SKC351" s="107"/>
      <c r="SKD351" s="107"/>
      <c r="SKE351" s="107"/>
      <c r="SKF351" s="107"/>
      <c r="SKG351" s="107"/>
      <c r="SKH351" s="107"/>
      <c r="SKI351" s="107"/>
      <c r="SKJ351" s="107"/>
      <c r="SKK351" s="107"/>
      <c r="SKL351" s="107"/>
      <c r="SKM351" s="107"/>
      <c r="SKN351" s="107"/>
      <c r="SKO351" s="107"/>
      <c r="SKP351" s="107"/>
      <c r="SKQ351" s="107"/>
      <c r="SKR351" s="107"/>
      <c r="SKS351" s="107"/>
      <c r="SKT351" s="107"/>
      <c r="SKU351" s="107"/>
      <c r="SKV351" s="107"/>
      <c r="SKW351" s="107"/>
      <c r="SKX351" s="107"/>
      <c r="SKY351" s="107"/>
      <c r="SKZ351" s="107"/>
      <c r="SLA351" s="107"/>
      <c r="SLB351" s="107"/>
      <c r="SLC351" s="107"/>
      <c r="SLD351" s="107"/>
      <c r="SLE351" s="107"/>
      <c r="SLF351" s="107"/>
      <c r="SLG351" s="107"/>
      <c r="SLH351" s="107"/>
      <c r="SLI351" s="107"/>
      <c r="SLJ351" s="107"/>
      <c r="SLK351" s="107"/>
      <c r="SLL351" s="107"/>
      <c r="SLM351" s="107"/>
      <c r="SLN351" s="107"/>
      <c r="SLO351" s="107"/>
      <c r="SLP351" s="107"/>
      <c r="SLQ351" s="107"/>
      <c r="SLR351" s="107"/>
      <c r="SLS351" s="107"/>
      <c r="SLT351" s="107"/>
      <c r="SLU351" s="107"/>
      <c r="SLV351" s="107"/>
      <c r="SLW351" s="107"/>
      <c r="SLX351" s="107"/>
      <c r="SLY351" s="107"/>
      <c r="SLZ351" s="107"/>
      <c r="SMA351" s="107"/>
      <c r="SMB351" s="107"/>
      <c r="SMC351" s="107"/>
      <c r="SMD351" s="107"/>
      <c r="SME351" s="107"/>
      <c r="SMF351" s="107"/>
      <c r="SMG351" s="107"/>
      <c r="SMH351" s="107"/>
      <c r="SMI351" s="107"/>
      <c r="SMJ351" s="107"/>
      <c r="SMK351" s="107"/>
      <c r="SML351" s="107"/>
      <c r="SMM351" s="107"/>
      <c r="SMN351" s="107"/>
      <c r="SMO351" s="107"/>
      <c r="SMP351" s="107"/>
      <c r="SMQ351" s="107"/>
      <c r="SMR351" s="107"/>
      <c r="SMS351" s="107"/>
      <c r="SMT351" s="107"/>
      <c r="SMU351" s="107"/>
      <c r="SMV351" s="107"/>
      <c r="SMW351" s="107"/>
      <c r="SMX351" s="107"/>
      <c r="SMY351" s="107"/>
      <c r="SMZ351" s="107"/>
      <c r="SNA351" s="107"/>
      <c r="SNB351" s="107"/>
      <c r="SNC351" s="107"/>
      <c r="SND351" s="107"/>
      <c r="SNE351" s="107"/>
      <c r="SNF351" s="107"/>
      <c r="SNG351" s="107"/>
      <c r="SNH351" s="107"/>
      <c r="SNI351" s="107"/>
      <c r="SNJ351" s="107"/>
      <c r="SNK351" s="107"/>
      <c r="SNL351" s="107"/>
      <c r="SNM351" s="107"/>
      <c r="SNN351" s="107"/>
      <c r="SNO351" s="107"/>
      <c r="SNP351" s="107"/>
      <c r="SNQ351" s="107"/>
      <c r="SNR351" s="107"/>
      <c r="SNS351" s="107"/>
      <c r="SNT351" s="107"/>
      <c r="SNU351" s="107"/>
      <c r="SNV351" s="107"/>
      <c r="SNW351" s="107"/>
      <c r="SNX351" s="107"/>
      <c r="SNY351" s="107"/>
      <c r="SNZ351" s="107"/>
      <c r="SOA351" s="107"/>
      <c r="SOB351" s="107"/>
      <c r="SOC351" s="107"/>
      <c r="SOD351" s="107"/>
      <c r="SOE351" s="107"/>
      <c r="SOF351" s="107"/>
      <c r="SOG351" s="107"/>
      <c r="SOH351" s="107"/>
      <c r="SOI351" s="107"/>
      <c r="SOJ351" s="107"/>
      <c r="SOK351" s="107"/>
      <c r="SOL351" s="107"/>
      <c r="SOM351" s="107"/>
      <c r="SON351" s="107"/>
      <c r="SOO351" s="107"/>
      <c r="SOP351" s="107"/>
      <c r="SOQ351" s="107"/>
      <c r="SOR351" s="107"/>
      <c r="SOS351" s="107"/>
      <c r="SOT351" s="107"/>
      <c r="SOU351" s="107"/>
      <c r="SOV351" s="107"/>
      <c r="SOW351" s="107"/>
      <c r="SOX351" s="107"/>
      <c r="SOY351" s="107"/>
      <c r="SOZ351" s="107"/>
      <c r="SPA351" s="107"/>
      <c r="SPB351" s="107"/>
      <c r="SPC351" s="107"/>
      <c r="SPD351" s="107"/>
      <c r="SPE351" s="107"/>
      <c r="SPF351" s="107"/>
      <c r="SPG351" s="107"/>
      <c r="SPH351" s="107"/>
      <c r="SPI351" s="107"/>
      <c r="SPJ351" s="107"/>
      <c r="SPK351" s="107"/>
      <c r="SPL351" s="107"/>
      <c r="SPM351" s="107"/>
      <c r="SPN351" s="107"/>
      <c r="SPO351" s="107"/>
      <c r="SPP351" s="107"/>
      <c r="SPQ351" s="107"/>
      <c r="SPR351" s="107"/>
      <c r="SPS351" s="107"/>
      <c r="SPT351" s="107"/>
      <c r="SPU351" s="107"/>
      <c r="SPV351" s="107"/>
      <c r="SPW351" s="107"/>
      <c r="SPX351" s="107"/>
      <c r="SPY351" s="107"/>
      <c r="SPZ351" s="107"/>
      <c r="SQA351" s="107"/>
      <c r="SQB351" s="107"/>
      <c r="SQC351" s="107"/>
      <c r="SQD351" s="107"/>
      <c r="SQE351" s="107"/>
      <c r="SQF351" s="107"/>
      <c r="SQG351" s="107"/>
      <c r="SQH351" s="107"/>
      <c r="SQI351" s="107"/>
      <c r="SQJ351" s="107"/>
      <c r="SQK351" s="107"/>
      <c r="SQL351" s="107"/>
      <c r="SQM351" s="107"/>
      <c r="SQN351" s="107"/>
      <c r="SQO351" s="107"/>
      <c r="SQP351" s="107"/>
      <c r="SQQ351" s="107"/>
      <c r="SQR351" s="107"/>
      <c r="SQS351" s="107"/>
      <c r="SQT351" s="107"/>
      <c r="SQU351" s="107"/>
      <c r="SQV351" s="107"/>
      <c r="SQW351" s="107"/>
      <c r="SQX351" s="107"/>
      <c r="SQY351" s="107"/>
      <c r="SQZ351" s="107"/>
      <c r="SRA351" s="107"/>
      <c r="SRB351" s="107"/>
      <c r="SRC351" s="107"/>
      <c r="SRD351" s="107"/>
      <c r="SRE351" s="107"/>
      <c r="SRF351" s="107"/>
      <c r="SRG351" s="107"/>
      <c r="SRH351" s="107"/>
      <c r="SRI351" s="107"/>
      <c r="SRJ351" s="107"/>
      <c r="SRK351" s="107"/>
      <c r="SRL351" s="107"/>
      <c r="SRM351" s="107"/>
      <c r="SRN351" s="107"/>
      <c r="SRO351" s="107"/>
      <c r="SRP351" s="107"/>
      <c r="SRQ351" s="107"/>
      <c r="SRR351" s="107"/>
      <c r="SRS351" s="107"/>
      <c r="SRT351" s="107"/>
      <c r="SRU351" s="107"/>
      <c r="SRV351" s="107"/>
      <c r="SRW351" s="107"/>
      <c r="SRX351" s="107"/>
      <c r="SRY351" s="107"/>
      <c r="SRZ351" s="107"/>
      <c r="SSA351" s="107"/>
      <c r="SSB351" s="107"/>
      <c r="SSC351" s="107"/>
      <c r="SSD351" s="107"/>
      <c r="SSE351" s="107"/>
      <c r="SSF351" s="107"/>
      <c r="SSG351" s="107"/>
      <c r="SSH351" s="107"/>
      <c r="SSI351" s="107"/>
      <c r="SSJ351" s="107"/>
      <c r="SSK351" s="107"/>
      <c r="SSL351" s="107"/>
      <c r="SSM351" s="107"/>
      <c r="SSN351" s="107"/>
      <c r="SSO351" s="107"/>
      <c r="SSP351" s="107"/>
      <c r="SSQ351" s="107"/>
      <c r="SSR351" s="107"/>
      <c r="SSS351" s="107"/>
      <c r="SST351" s="107"/>
      <c r="SSU351" s="107"/>
      <c r="SSV351" s="107"/>
      <c r="SSW351" s="107"/>
      <c r="SSX351" s="107"/>
      <c r="SSY351" s="107"/>
      <c r="SSZ351" s="107"/>
      <c r="STA351" s="107"/>
      <c r="STB351" s="107"/>
      <c r="STC351" s="107"/>
      <c r="STD351" s="107"/>
      <c r="STE351" s="107"/>
      <c r="STF351" s="107"/>
      <c r="STG351" s="107"/>
      <c r="STH351" s="107"/>
      <c r="STI351" s="107"/>
      <c r="STJ351" s="107"/>
      <c r="STK351" s="107"/>
      <c r="STL351" s="107"/>
      <c r="STM351" s="107"/>
      <c r="STN351" s="107"/>
      <c r="STO351" s="107"/>
      <c r="STP351" s="107"/>
      <c r="STQ351" s="107"/>
      <c r="STR351" s="107"/>
      <c r="STS351" s="107"/>
      <c r="STT351" s="107"/>
      <c r="STU351" s="107"/>
      <c r="STV351" s="107"/>
      <c r="STW351" s="107"/>
      <c r="STX351" s="107"/>
      <c r="STY351" s="107"/>
      <c r="STZ351" s="107"/>
      <c r="SUA351" s="107"/>
      <c r="SUB351" s="107"/>
      <c r="SUC351" s="107"/>
      <c r="SUD351" s="107"/>
      <c r="SUE351" s="107"/>
      <c r="SUF351" s="107"/>
      <c r="SUG351" s="107"/>
      <c r="SUH351" s="107"/>
      <c r="SUI351" s="107"/>
      <c r="SUJ351" s="107"/>
      <c r="SUK351" s="107"/>
      <c r="SUL351" s="107"/>
      <c r="SUM351" s="107"/>
      <c r="SUN351" s="107"/>
      <c r="SUO351" s="107"/>
      <c r="SUP351" s="107"/>
      <c r="SUQ351" s="107"/>
      <c r="SUR351" s="107"/>
      <c r="SUS351" s="107"/>
      <c r="SUT351" s="107"/>
      <c r="SUU351" s="107"/>
      <c r="SUV351" s="107"/>
      <c r="SUW351" s="107"/>
      <c r="SUX351" s="107"/>
      <c r="SUY351" s="107"/>
      <c r="SUZ351" s="107"/>
      <c r="SVA351" s="107"/>
      <c r="SVB351" s="107"/>
      <c r="SVC351" s="107"/>
      <c r="SVD351" s="107"/>
      <c r="SVE351" s="107"/>
      <c r="SVF351" s="107"/>
      <c r="SVG351" s="107"/>
      <c r="SVH351" s="107"/>
      <c r="SVI351" s="107"/>
      <c r="SVJ351" s="107"/>
      <c r="SVK351" s="107"/>
      <c r="SVL351" s="107"/>
      <c r="SVM351" s="107"/>
      <c r="SVN351" s="107"/>
      <c r="SVO351" s="107"/>
      <c r="SVP351" s="107"/>
      <c r="SVQ351" s="107"/>
      <c r="SVR351" s="107"/>
      <c r="SVS351" s="107"/>
      <c r="SVT351" s="107"/>
      <c r="SVU351" s="107"/>
      <c r="SVV351" s="107"/>
      <c r="SVW351" s="107"/>
      <c r="SVX351" s="107"/>
      <c r="SVY351" s="107"/>
      <c r="SVZ351" s="107"/>
      <c r="SWA351" s="107"/>
      <c r="SWB351" s="107"/>
      <c r="SWC351" s="107"/>
      <c r="SWD351" s="107"/>
      <c r="SWE351" s="107"/>
      <c r="SWF351" s="107"/>
      <c r="SWG351" s="107"/>
      <c r="SWH351" s="107"/>
      <c r="SWI351" s="107"/>
      <c r="SWJ351" s="107"/>
      <c r="SWK351" s="107"/>
      <c r="SWL351" s="107"/>
      <c r="SWM351" s="107"/>
      <c r="SWN351" s="107"/>
      <c r="SWO351" s="107"/>
      <c r="SWP351" s="107"/>
      <c r="SWQ351" s="107"/>
      <c r="SWR351" s="107"/>
      <c r="SWS351" s="107"/>
      <c r="SWT351" s="107"/>
      <c r="SWU351" s="107"/>
      <c r="SWV351" s="107"/>
      <c r="SWW351" s="107"/>
      <c r="SWX351" s="107"/>
      <c r="SWY351" s="107"/>
      <c r="SWZ351" s="107"/>
      <c r="SXA351" s="107"/>
      <c r="SXB351" s="107"/>
      <c r="SXC351" s="107"/>
      <c r="SXD351" s="107"/>
      <c r="SXE351" s="107"/>
      <c r="SXF351" s="107"/>
      <c r="SXG351" s="107"/>
      <c r="SXH351" s="107"/>
      <c r="SXI351" s="107"/>
      <c r="SXJ351" s="107"/>
      <c r="SXK351" s="107"/>
      <c r="SXL351" s="107"/>
      <c r="SXM351" s="107"/>
      <c r="SXN351" s="107"/>
      <c r="SXO351" s="107"/>
      <c r="SXP351" s="107"/>
      <c r="SXQ351" s="107"/>
      <c r="SXR351" s="107"/>
      <c r="SXS351" s="107"/>
      <c r="SXT351" s="107"/>
      <c r="SXU351" s="107"/>
      <c r="SXV351" s="107"/>
      <c r="SXW351" s="107"/>
      <c r="SXX351" s="107"/>
      <c r="SXY351" s="107"/>
      <c r="SXZ351" s="107"/>
      <c r="SYA351" s="107"/>
      <c r="SYB351" s="107"/>
      <c r="SYC351" s="107"/>
      <c r="SYD351" s="107"/>
      <c r="SYE351" s="107"/>
      <c r="SYF351" s="107"/>
      <c r="SYG351" s="107"/>
      <c r="SYH351" s="107"/>
      <c r="SYI351" s="107"/>
      <c r="SYJ351" s="107"/>
      <c r="SYK351" s="107"/>
      <c r="SYL351" s="107"/>
      <c r="SYM351" s="107"/>
      <c r="SYN351" s="107"/>
      <c r="SYO351" s="107"/>
      <c r="SYP351" s="107"/>
      <c r="SYQ351" s="107"/>
      <c r="SYR351" s="107"/>
      <c r="SYS351" s="107"/>
      <c r="SYT351" s="107"/>
      <c r="SYU351" s="107"/>
      <c r="SYV351" s="107"/>
      <c r="SYW351" s="107"/>
      <c r="SYX351" s="107"/>
      <c r="SYY351" s="107"/>
      <c r="SYZ351" s="107"/>
      <c r="SZA351" s="107"/>
      <c r="SZB351" s="107"/>
      <c r="SZC351" s="107"/>
      <c r="SZD351" s="107"/>
      <c r="SZE351" s="107"/>
      <c r="SZF351" s="107"/>
      <c r="SZG351" s="107"/>
      <c r="SZH351" s="107"/>
      <c r="SZI351" s="107"/>
      <c r="SZJ351" s="107"/>
      <c r="SZK351" s="107"/>
      <c r="SZL351" s="107"/>
      <c r="SZM351" s="107"/>
      <c r="SZN351" s="107"/>
      <c r="SZO351" s="107"/>
      <c r="SZP351" s="107"/>
      <c r="SZQ351" s="107"/>
      <c r="SZR351" s="107"/>
      <c r="SZS351" s="107"/>
      <c r="SZT351" s="107"/>
      <c r="SZU351" s="107"/>
      <c r="SZV351" s="107"/>
      <c r="SZW351" s="107"/>
      <c r="SZX351" s="107"/>
      <c r="SZY351" s="107"/>
      <c r="SZZ351" s="107"/>
      <c r="TAA351" s="107"/>
      <c r="TAB351" s="107"/>
      <c r="TAC351" s="107"/>
      <c r="TAD351" s="107"/>
      <c r="TAE351" s="107"/>
      <c r="TAF351" s="107"/>
      <c r="TAG351" s="107"/>
      <c r="TAH351" s="107"/>
      <c r="TAI351" s="107"/>
      <c r="TAJ351" s="107"/>
      <c r="TAK351" s="107"/>
      <c r="TAL351" s="107"/>
      <c r="TAM351" s="107"/>
      <c r="TAN351" s="107"/>
      <c r="TAO351" s="107"/>
      <c r="TAP351" s="107"/>
      <c r="TAQ351" s="107"/>
      <c r="TAR351" s="107"/>
      <c r="TAS351" s="107"/>
      <c r="TAT351" s="107"/>
      <c r="TAU351" s="107"/>
      <c r="TAV351" s="107"/>
      <c r="TAW351" s="107"/>
      <c r="TAX351" s="107"/>
      <c r="TAY351" s="107"/>
      <c r="TAZ351" s="107"/>
      <c r="TBA351" s="107"/>
      <c r="TBB351" s="107"/>
      <c r="TBC351" s="107"/>
      <c r="TBD351" s="107"/>
      <c r="TBE351" s="107"/>
      <c r="TBF351" s="107"/>
      <c r="TBG351" s="107"/>
      <c r="TBH351" s="107"/>
      <c r="TBI351" s="107"/>
      <c r="TBJ351" s="107"/>
      <c r="TBK351" s="107"/>
      <c r="TBL351" s="107"/>
      <c r="TBM351" s="107"/>
      <c r="TBN351" s="107"/>
      <c r="TBO351" s="107"/>
      <c r="TBP351" s="107"/>
      <c r="TBQ351" s="107"/>
      <c r="TBR351" s="107"/>
      <c r="TBS351" s="107"/>
      <c r="TBT351" s="107"/>
      <c r="TBU351" s="107"/>
      <c r="TBV351" s="107"/>
      <c r="TBW351" s="107"/>
      <c r="TBX351" s="107"/>
      <c r="TBY351" s="107"/>
      <c r="TBZ351" s="107"/>
      <c r="TCA351" s="107"/>
      <c r="TCB351" s="107"/>
      <c r="TCC351" s="107"/>
      <c r="TCD351" s="107"/>
      <c r="TCE351" s="107"/>
      <c r="TCF351" s="107"/>
      <c r="TCG351" s="107"/>
      <c r="TCH351" s="107"/>
      <c r="TCI351" s="107"/>
      <c r="TCJ351" s="107"/>
      <c r="TCK351" s="107"/>
      <c r="TCL351" s="107"/>
      <c r="TCM351" s="107"/>
      <c r="TCN351" s="107"/>
      <c r="TCO351" s="107"/>
      <c r="TCP351" s="107"/>
      <c r="TCQ351" s="107"/>
      <c r="TCR351" s="107"/>
      <c r="TCS351" s="107"/>
      <c r="TCT351" s="107"/>
      <c r="TCU351" s="107"/>
      <c r="TCV351" s="107"/>
      <c r="TCW351" s="107"/>
      <c r="TCX351" s="107"/>
      <c r="TCY351" s="107"/>
      <c r="TCZ351" s="107"/>
      <c r="TDA351" s="107"/>
      <c r="TDB351" s="107"/>
      <c r="TDC351" s="107"/>
      <c r="TDD351" s="107"/>
      <c r="TDE351" s="107"/>
      <c r="TDF351" s="107"/>
      <c r="TDG351" s="107"/>
      <c r="TDH351" s="107"/>
      <c r="TDI351" s="107"/>
      <c r="TDJ351" s="107"/>
      <c r="TDK351" s="107"/>
      <c r="TDL351" s="107"/>
      <c r="TDM351" s="107"/>
      <c r="TDN351" s="107"/>
      <c r="TDO351" s="107"/>
      <c r="TDP351" s="107"/>
      <c r="TDQ351" s="107"/>
      <c r="TDR351" s="107"/>
      <c r="TDS351" s="107"/>
      <c r="TDT351" s="107"/>
      <c r="TDU351" s="107"/>
      <c r="TDV351" s="107"/>
      <c r="TDW351" s="107"/>
      <c r="TDX351" s="107"/>
      <c r="TDY351" s="107"/>
      <c r="TDZ351" s="107"/>
      <c r="TEA351" s="107"/>
      <c r="TEB351" s="107"/>
      <c r="TEC351" s="107"/>
      <c r="TED351" s="107"/>
      <c r="TEE351" s="107"/>
      <c r="TEF351" s="107"/>
      <c r="TEG351" s="107"/>
      <c r="TEH351" s="107"/>
      <c r="TEI351" s="107"/>
      <c r="TEJ351" s="107"/>
      <c r="TEK351" s="107"/>
      <c r="TEL351" s="107"/>
      <c r="TEM351" s="107"/>
      <c r="TEN351" s="107"/>
      <c r="TEO351" s="107"/>
      <c r="TEP351" s="107"/>
      <c r="TEQ351" s="107"/>
      <c r="TER351" s="107"/>
      <c r="TES351" s="107"/>
      <c r="TET351" s="107"/>
      <c r="TEU351" s="107"/>
      <c r="TEV351" s="107"/>
      <c r="TEW351" s="107"/>
      <c r="TEX351" s="107"/>
      <c r="TEY351" s="107"/>
      <c r="TEZ351" s="107"/>
      <c r="TFA351" s="107"/>
      <c r="TFB351" s="107"/>
      <c r="TFC351" s="107"/>
      <c r="TFD351" s="107"/>
      <c r="TFE351" s="107"/>
      <c r="TFF351" s="107"/>
      <c r="TFG351" s="107"/>
      <c r="TFH351" s="107"/>
      <c r="TFI351" s="107"/>
      <c r="TFJ351" s="107"/>
      <c r="TFK351" s="107"/>
      <c r="TFL351" s="107"/>
      <c r="TFM351" s="107"/>
      <c r="TFN351" s="107"/>
      <c r="TFO351" s="107"/>
      <c r="TFP351" s="107"/>
      <c r="TFQ351" s="107"/>
      <c r="TFR351" s="107"/>
      <c r="TFS351" s="107"/>
      <c r="TFT351" s="107"/>
      <c r="TFU351" s="107"/>
      <c r="TFV351" s="107"/>
      <c r="TFW351" s="107"/>
      <c r="TFX351" s="107"/>
      <c r="TFY351" s="107"/>
      <c r="TFZ351" s="107"/>
      <c r="TGA351" s="107"/>
      <c r="TGB351" s="107"/>
      <c r="TGC351" s="107"/>
      <c r="TGD351" s="107"/>
      <c r="TGE351" s="107"/>
      <c r="TGF351" s="107"/>
      <c r="TGG351" s="107"/>
      <c r="TGH351" s="107"/>
      <c r="TGI351" s="107"/>
      <c r="TGJ351" s="107"/>
      <c r="TGK351" s="107"/>
      <c r="TGL351" s="107"/>
      <c r="TGM351" s="107"/>
      <c r="TGN351" s="107"/>
      <c r="TGO351" s="107"/>
      <c r="TGP351" s="107"/>
      <c r="TGQ351" s="107"/>
      <c r="TGR351" s="107"/>
      <c r="TGS351" s="107"/>
      <c r="TGT351" s="107"/>
      <c r="TGU351" s="107"/>
      <c r="TGV351" s="107"/>
      <c r="TGW351" s="107"/>
      <c r="TGX351" s="107"/>
      <c r="TGY351" s="107"/>
      <c r="TGZ351" s="107"/>
      <c r="THA351" s="107"/>
      <c r="THB351" s="107"/>
      <c r="THC351" s="107"/>
      <c r="THD351" s="107"/>
      <c r="THE351" s="107"/>
      <c r="THF351" s="107"/>
      <c r="THG351" s="107"/>
      <c r="THH351" s="107"/>
      <c r="THI351" s="107"/>
      <c r="THJ351" s="107"/>
      <c r="THK351" s="107"/>
      <c r="THL351" s="107"/>
      <c r="THM351" s="107"/>
      <c r="THN351" s="107"/>
      <c r="THO351" s="107"/>
      <c r="THP351" s="107"/>
      <c r="THQ351" s="107"/>
      <c r="THR351" s="107"/>
      <c r="THS351" s="107"/>
      <c r="THT351" s="107"/>
      <c r="THU351" s="107"/>
      <c r="THV351" s="107"/>
      <c r="THW351" s="107"/>
      <c r="THX351" s="107"/>
      <c r="THY351" s="107"/>
      <c r="THZ351" s="107"/>
      <c r="TIA351" s="107"/>
      <c r="TIB351" s="107"/>
      <c r="TIC351" s="107"/>
      <c r="TID351" s="107"/>
      <c r="TIE351" s="107"/>
      <c r="TIF351" s="107"/>
      <c r="TIG351" s="107"/>
      <c r="TIH351" s="107"/>
      <c r="TII351" s="107"/>
      <c r="TIJ351" s="107"/>
      <c r="TIK351" s="107"/>
      <c r="TIL351" s="107"/>
      <c r="TIM351" s="107"/>
      <c r="TIN351" s="107"/>
      <c r="TIO351" s="107"/>
      <c r="TIP351" s="107"/>
      <c r="TIQ351" s="107"/>
      <c r="TIR351" s="107"/>
      <c r="TIS351" s="107"/>
      <c r="TIT351" s="107"/>
      <c r="TIU351" s="107"/>
      <c r="TIV351" s="107"/>
      <c r="TIW351" s="107"/>
      <c r="TIX351" s="107"/>
      <c r="TIY351" s="107"/>
      <c r="TIZ351" s="107"/>
      <c r="TJA351" s="107"/>
      <c r="TJB351" s="107"/>
      <c r="TJC351" s="107"/>
      <c r="TJD351" s="107"/>
      <c r="TJE351" s="107"/>
      <c r="TJF351" s="107"/>
      <c r="TJG351" s="107"/>
      <c r="TJH351" s="107"/>
      <c r="TJI351" s="107"/>
      <c r="TJJ351" s="107"/>
      <c r="TJK351" s="107"/>
      <c r="TJL351" s="107"/>
      <c r="TJM351" s="107"/>
      <c r="TJN351" s="107"/>
      <c r="TJO351" s="107"/>
      <c r="TJP351" s="107"/>
      <c r="TJQ351" s="107"/>
      <c r="TJR351" s="107"/>
      <c r="TJS351" s="107"/>
      <c r="TJT351" s="107"/>
      <c r="TJU351" s="107"/>
      <c r="TJV351" s="107"/>
      <c r="TJW351" s="107"/>
      <c r="TJX351" s="107"/>
      <c r="TJY351" s="107"/>
      <c r="TJZ351" s="107"/>
      <c r="TKA351" s="107"/>
      <c r="TKB351" s="107"/>
      <c r="TKC351" s="107"/>
      <c r="TKD351" s="107"/>
      <c r="TKE351" s="107"/>
      <c r="TKF351" s="107"/>
      <c r="TKG351" s="107"/>
      <c r="TKH351" s="107"/>
      <c r="TKI351" s="107"/>
      <c r="TKJ351" s="107"/>
      <c r="TKK351" s="107"/>
      <c r="TKL351" s="107"/>
      <c r="TKM351" s="107"/>
      <c r="TKN351" s="107"/>
      <c r="TKO351" s="107"/>
      <c r="TKP351" s="107"/>
      <c r="TKQ351" s="107"/>
      <c r="TKR351" s="107"/>
      <c r="TKS351" s="107"/>
      <c r="TKT351" s="107"/>
      <c r="TKU351" s="107"/>
      <c r="TKV351" s="107"/>
      <c r="TKW351" s="107"/>
      <c r="TKX351" s="107"/>
      <c r="TKY351" s="107"/>
      <c r="TKZ351" s="107"/>
      <c r="TLA351" s="107"/>
      <c r="TLB351" s="107"/>
      <c r="TLC351" s="107"/>
      <c r="TLD351" s="107"/>
      <c r="TLE351" s="107"/>
      <c r="TLF351" s="107"/>
      <c r="TLG351" s="107"/>
      <c r="TLH351" s="107"/>
      <c r="TLI351" s="107"/>
      <c r="TLJ351" s="107"/>
      <c r="TLK351" s="107"/>
      <c r="TLL351" s="107"/>
      <c r="TLM351" s="107"/>
      <c r="TLN351" s="107"/>
      <c r="TLO351" s="107"/>
      <c r="TLP351" s="107"/>
      <c r="TLQ351" s="107"/>
      <c r="TLR351" s="107"/>
      <c r="TLS351" s="107"/>
      <c r="TLT351" s="107"/>
      <c r="TLU351" s="107"/>
      <c r="TLV351" s="107"/>
      <c r="TLW351" s="107"/>
      <c r="TLX351" s="107"/>
      <c r="TLY351" s="107"/>
      <c r="TLZ351" s="107"/>
      <c r="TMA351" s="107"/>
      <c r="TMB351" s="107"/>
      <c r="TMC351" s="107"/>
      <c r="TMD351" s="107"/>
      <c r="TME351" s="107"/>
      <c r="TMF351" s="107"/>
      <c r="TMG351" s="107"/>
      <c r="TMH351" s="107"/>
      <c r="TMI351" s="107"/>
      <c r="TMJ351" s="107"/>
      <c r="TMK351" s="107"/>
      <c r="TML351" s="107"/>
      <c r="TMM351" s="107"/>
      <c r="TMN351" s="107"/>
      <c r="TMO351" s="107"/>
      <c r="TMP351" s="107"/>
      <c r="TMQ351" s="107"/>
      <c r="TMR351" s="107"/>
      <c r="TMS351" s="107"/>
      <c r="TMT351" s="107"/>
      <c r="TMU351" s="107"/>
      <c r="TMV351" s="107"/>
      <c r="TMW351" s="107"/>
      <c r="TMX351" s="107"/>
      <c r="TMY351" s="107"/>
      <c r="TMZ351" s="107"/>
      <c r="TNA351" s="107"/>
      <c r="TNB351" s="107"/>
      <c r="TNC351" s="107"/>
      <c r="TND351" s="107"/>
      <c r="TNE351" s="107"/>
      <c r="TNF351" s="107"/>
      <c r="TNG351" s="107"/>
      <c r="TNH351" s="107"/>
      <c r="TNI351" s="107"/>
      <c r="TNJ351" s="107"/>
      <c r="TNK351" s="107"/>
      <c r="TNL351" s="107"/>
      <c r="TNM351" s="107"/>
      <c r="TNN351" s="107"/>
      <c r="TNO351" s="107"/>
      <c r="TNP351" s="107"/>
      <c r="TNQ351" s="107"/>
      <c r="TNR351" s="107"/>
      <c r="TNS351" s="107"/>
      <c r="TNT351" s="107"/>
      <c r="TNU351" s="107"/>
      <c r="TNV351" s="107"/>
      <c r="TNW351" s="107"/>
      <c r="TNX351" s="107"/>
      <c r="TNY351" s="107"/>
      <c r="TNZ351" s="107"/>
      <c r="TOA351" s="107"/>
      <c r="TOB351" s="107"/>
      <c r="TOC351" s="107"/>
      <c r="TOD351" s="107"/>
      <c r="TOE351" s="107"/>
      <c r="TOF351" s="107"/>
      <c r="TOG351" s="107"/>
      <c r="TOH351" s="107"/>
      <c r="TOI351" s="107"/>
      <c r="TOJ351" s="107"/>
      <c r="TOK351" s="107"/>
      <c r="TOL351" s="107"/>
      <c r="TOM351" s="107"/>
      <c r="TON351" s="107"/>
      <c r="TOO351" s="107"/>
      <c r="TOP351" s="107"/>
      <c r="TOQ351" s="107"/>
      <c r="TOR351" s="107"/>
      <c r="TOS351" s="107"/>
      <c r="TOT351" s="107"/>
      <c r="TOU351" s="107"/>
      <c r="TOV351" s="107"/>
      <c r="TOW351" s="107"/>
      <c r="TOX351" s="107"/>
      <c r="TOY351" s="107"/>
      <c r="TOZ351" s="107"/>
      <c r="TPA351" s="107"/>
      <c r="TPB351" s="107"/>
      <c r="TPC351" s="107"/>
      <c r="TPD351" s="107"/>
      <c r="TPE351" s="107"/>
      <c r="TPF351" s="107"/>
      <c r="TPG351" s="107"/>
      <c r="TPH351" s="107"/>
      <c r="TPI351" s="107"/>
      <c r="TPJ351" s="107"/>
      <c r="TPK351" s="107"/>
      <c r="TPL351" s="107"/>
      <c r="TPM351" s="107"/>
      <c r="TPN351" s="107"/>
      <c r="TPO351" s="107"/>
      <c r="TPP351" s="107"/>
      <c r="TPQ351" s="107"/>
      <c r="TPR351" s="107"/>
      <c r="TPS351" s="107"/>
      <c r="TPT351" s="107"/>
      <c r="TPU351" s="107"/>
      <c r="TPV351" s="107"/>
      <c r="TPW351" s="107"/>
      <c r="TPX351" s="107"/>
      <c r="TPY351" s="107"/>
      <c r="TPZ351" s="107"/>
      <c r="TQA351" s="107"/>
      <c r="TQB351" s="107"/>
      <c r="TQC351" s="107"/>
      <c r="TQD351" s="107"/>
      <c r="TQE351" s="107"/>
      <c r="TQF351" s="107"/>
      <c r="TQG351" s="107"/>
      <c r="TQH351" s="107"/>
      <c r="TQI351" s="107"/>
      <c r="TQJ351" s="107"/>
      <c r="TQK351" s="107"/>
      <c r="TQL351" s="107"/>
      <c r="TQM351" s="107"/>
      <c r="TQN351" s="107"/>
      <c r="TQO351" s="107"/>
      <c r="TQP351" s="107"/>
      <c r="TQQ351" s="107"/>
      <c r="TQR351" s="107"/>
      <c r="TQS351" s="107"/>
      <c r="TQT351" s="107"/>
      <c r="TQU351" s="107"/>
      <c r="TQV351" s="107"/>
      <c r="TQW351" s="107"/>
      <c r="TQX351" s="107"/>
      <c r="TQY351" s="107"/>
      <c r="TQZ351" s="107"/>
      <c r="TRA351" s="107"/>
      <c r="TRB351" s="107"/>
      <c r="TRC351" s="107"/>
      <c r="TRD351" s="107"/>
      <c r="TRE351" s="107"/>
      <c r="TRF351" s="107"/>
      <c r="TRG351" s="107"/>
      <c r="TRH351" s="107"/>
      <c r="TRI351" s="107"/>
      <c r="TRJ351" s="107"/>
      <c r="TRK351" s="107"/>
      <c r="TRL351" s="107"/>
      <c r="TRM351" s="107"/>
      <c r="TRN351" s="107"/>
      <c r="TRO351" s="107"/>
      <c r="TRP351" s="107"/>
      <c r="TRQ351" s="107"/>
      <c r="TRR351" s="107"/>
      <c r="TRS351" s="107"/>
      <c r="TRT351" s="107"/>
      <c r="TRU351" s="107"/>
      <c r="TRV351" s="107"/>
      <c r="TRW351" s="107"/>
      <c r="TRX351" s="107"/>
      <c r="TRY351" s="107"/>
      <c r="TRZ351" s="107"/>
      <c r="TSA351" s="107"/>
      <c r="TSB351" s="107"/>
      <c r="TSC351" s="107"/>
      <c r="TSD351" s="107"/>
      <c r="TSE351" s="107"/>
      <c r="TSF351" s="107"/>
      <c r="TSG351" s="107"/>
      <c r="TSH351" s="107"/>
      <c r="TSI351" s="107"/>
      <c r="TSJ351" s="107"/>
      <c r="TSK351" s="107"/>
      <c r="TSL351" s="107"/>
      <c r="TSM351" s="107"/>
      <c r="TSN351" s="107"/>
      <c r="TSO351" s="107"/>
      <c r="TSP351" s="107"/>
      <c r="TSQ351" s="107"/>
      <c r="TSR351" s="107"/>
      <c r="TSS351" s="107"/>
      <c r="TST351" s="107"/>
      <c r="TSU351" s="107"/>
      <c r="TSV351" s="107"/>
      <c r="TSW351" s="107"/>
      <c r="TSX351" s="107"/>
      <c r="TSY351" s="107"/>
      <c r="TSZ351" s="107"/>
      <c r="TTA351" s="107"/>
      <c r="TTB351" s="107"/>
      <c r="TTC351" s="107"/>
      <c r="TTD351" s="107"/>
      <c r="TTE351" s="107"/>
      <c r="TTF351" s="107"/>
      <c r="TTG351" s="107"/>
      <c r="TTH351" s="107"/>
      <c r="TTI351" s="107"/>
      <c r="TTJ351" s="107"/>
      <c r="TTK351" s="107"/>
      <c r="TTL351" s="107"/>
      <c r="TTM351" s="107"/>
      <c r="TTN351" s="107"/>
      <c r="TTO351" s="107"/>
      <c r="TTP351" s="107"/>
      <c r="TTQ351" s="107"/>
      <c r="TTR351" s="107"/>
      <c r="TTS351" s="107"/>
      <c r="TTT351" s="107"/>
      <c r="TTU351" s="107"/>
      <c r="TTV351" s="107"/>
      <c r="TTW351" s="107"/>
      <c r="TTX351" s="107"/>
      <c r="TTY351" s="107"/>
      <c r="TTZ351" s="107"/>
      <c r="TUA351" s="107"/>
      <c r="TUB351" s="107"/>
      <c r="TUC351" s="107"/>
      <c r="TUD351" s="107"/>
      <c r="TUE351" s="107"/>
      <c r="TUF351" s="107"/>
      <c r="TUG351" s="107"/>
      <c r="TUH351" s="107"/>
      <c r="TUI351" s="107"/>
      <c r="TUJ351" s="107"/>
      <c r="TUK351" s="107"/>
      <c r="TUL351" s="107"/>
      <c r="TUM351" s="107"/>
      <c r="TUN351" s="107"/>
      <c r="TUO351" s="107"/>
      <c r="TUP351" s="107"/>
      <c r="TUQ351" s="107"/>
      <c r="TUR351" s="107"/>
      <c r="TUS351" s="107"/>
      <c r="TUT351" s="107"/>
      <c r="TUU351" s="107"/>
      <c r="TUV351" s="107"/>
      <c r="TUW351" s="107"/>
      <c r="TUX351" s="107"/>
      <c r="TUY351" s="107"/>
      <c r="TUZ351" s="107"/>
      <c r="TVA351" s="107"/>
      <c r="TVB351" s="107"/>
      <c r="TVC351" s="107"/>
      <c r="TVD351" s="107"/>
      <c r="TVE351" s="107"/>
      <c r="TVF351" s="107"/>
      <c r="TVG351" s="107"/>
      <c r="TVH351" s="107"/>
      <c r="TVI351" s="107"/>
      <c r="TVJ351" s="107"/>
      <c r="TVK351" s="107"/>
      <c r="TVL351" s="107"/>
      <c r="TVM351" s="107"/>
      <c r="TVN351" s="107"/>
      <c r="TVO351" s="107"/>
      <c r="TVP351" s="107"/>
      <c r="TVQ351" s="107"/>
      <c r="TVR351" s="107"/>
      <c r="TVS351" s="107"/>
      <c r="TVT351" s="107"/>
      <c r="TVU351" s="107"/>
      <c r="TVV351" s="107"/>
      <c r="TVW351" s="107"/>
      <c r="TVX351" s="107"/>
      <c r="TVY351" s="107"/>
      <c r="TVZ351" s="107"/>
      <c r="TWA351" s="107"/>
      <c r="TWB351" s="107"/>
      <c r="TWC351" s="107"/>
      <c r="TWD351" s="107"/>
      <c r="TWE351" s="107"/>
      <c r="TWF351" s="107"/>
      <c r="TWG351" s="107"/>
      <c r="TWH351" s="107"/>
      <c r="TWI351" s="107"/>
      <c r="TWJ351" s="107"/>
      <c r="TWK351" s="107"/>
      <c r="TWL351" s="107"/>
      <c r="TWM351" s="107"/>
      <c r="TWN351" s="107"/>
      <c r="TWO351" s="107"/>
      <c r="TWP351" s="107"/>
      <c r="TWQ351" s="107"/>
      <c r="TWR351" s="107"/>
      <c r="TWS351" s="107"/>
      <c r="TWT351" s="107"/>
      <c r="TWU351" s="107"/>
      <c r="TWV351" s="107"/>
      <c r="TWW351" s="107"/>
      <c r="TWX351" s="107"/>
      <c r="TWY351" s="107"/>
      <c r="TWZ351" s="107"/>
      <c r="TXA351" s="107"/>
      <c r="TXB351" s="107"/>
      <c r="TXC351" s="107"/>
      <c r="TXD351" s="107"/>
      <c r="TXE351" s="107"/>
      <c r="TXF351" s="107"/>
      <c r="TXG351" s="107"/>
      <c r="TXH351" s="107"/>
      <c r="TXI351" s="107"/>
      <c r="TXJ351" s="107"/>
      <c r="TXK351" s="107"/>
      <c r="TXL351" s="107"/>
      <c r="TXM351" s="107"/>
      <c r="TXN351" s="107"/>
      <c r="TXO351" s="107"/>
      <c r="TXP351" s="107"/>
      <c r="TXQ351" s="107"/>
      <c r="TXR351" s="107"/>
      <c r="TXS351" s="107"/>
      <c r="TXT351" s="107"/>
      <c r="TXU351" s="107"/>
      <c r="TXV351" s="107"/>
      <c r="TXW351" s="107"/>
      <c r="TXX351" s="107"/>
      <c r="TXY351" s="107"/>
      <c r="TXZ351" s="107"/>
      <c r="TYA351" s="107"/>
      <c r="TYB351" s="107"/>
      <c r="TYC351" s="107"/>
      <c r="TYD351" s="107"/>
      <c r="TYE351" s="107"/>
      <c r="TYF351" s="107"/>
      <c r="TYG351" s="107"/>
      <c r="TYH351" s="107"/>
      <c r="TYI351" s="107"/>
      <c r="TYJ351" s="107"/>
      <c r="TYK351" s="107"/>
      <c r="TYL351" s="107"/>
      <c r="TYM351" s="107"/>
      <c r="TYN351" s="107"/>
      <c r="TYO351" s="107"/>
      <c r="TYP351" s="107"/>
      <c r="TYQ351" s="107"/>
      <c r="TYR351" s="107"/>
      <c r="TYS351" s="107"/>
      <c r="TYT351" s="107"/>
      <c r="TYU351" s="107"/>
      <c r="TYV351" s="107"/>
      <c r="TYW351" s="107"/>
      <c r="TYX351" s="107"/>
      <c r="TYY351" s="107"/>
      <c r="TYZ351" s="107"/>
      <c r="TZA351" s="107"/>
      <c r="TZB351" s="107"/>
      <c r="TZC351" s="107"/>
      <c r="TZD351" s="107"/>
      <c r="TZE351" s="107"/>
      <c r="TZF351" s="107"/>
      <c r="TZG351" s="107"/>
      <c r="TZH351" s="107"/>
      <c r="TZI351" s="107"/>
      <c r="TZJ351" s="107"/>
      <c r="TZK351" s="107"/>
      <c r="TZL351" s="107"/>
      <c r="TZM351" s="107"/>
      <c r="TZN351" s="107"/>
      <c r="TZO351" s="107"/>
      <c r="TZP351" s="107"/>
      <c r="TZQ351" s="107"/>
      <c r="TZR351" s="107"/>
      <c r="TZS351" s="107"/>
      <c r="TZT351" s="107"/>
      <c r="TZU351" s="107"/>
      <c r="TZV351" s="107"/>
      <c r="TZW351" s="107"/>
      <c r="TZX351" s="107"/>
      <c r="TZY351" s="107"/>
      <c r="TZZ351" s="107"/>
      <c r="UAA351" s="107"/>
      <c r="UAB351" s="107"/>
      <c r="UAC351" s="107"/>
      <c r="UAD351" s="107"/>
      <c r="UAE351" s="107"/>
      <c r="UAF351" s="107"/>
      <c r="UAG351" s="107"/>
      <c r="UAH351" s="107"/>
      <c r="UAI351" s="107"/>
      <c r="UAJ351" s="107"/>
      <c r="UAK351" s="107"/>
      <c r="UAL351" s="107"/>
      <c r="UAM351" s="107"/>
      <c r="UAN351" s="107"/>
      <c r="UAO351" s="107"/>
      <c r="UAP351" s="107"/>
      <c r="UAQ351" s="107"/>
      <c r="UAR351" s="107"/>
      <c r="UAS351" s="107"/>
      <c r="UAT351" s="107"/>
      <c r="UAU351" s="107"/>
      <c r="UAV351" s="107"/>
      <c r="UAW351" s="107"/>
      <c r="UAX351" s="107"/>
      <c r="UAY351" s="107"/>
      <c r="UAZ351" s="107"/>
      <c r="UBA351" s="107"/>
      <c r="UBB351" s="107"/>
      <c r="UBC351" s="107"/>
      <c r="UBD351" s="107"/>
      <c r="UBE351" s="107"/>
      <c r="UBF351" s="107"/>
      <c r="UBG351" s="107"/>
      <c r="UBH351" s="107"/>
      <c r="UBI351" s="107"/>
      <c r="UBJ351" s="107"/>
      <c r="UBK351" s="107"/>
      <c r="UBL351" s="107"/>
      <c r="UBM351" s="107"/>
      <c r="UBN351" s="107"/>
      <c r="UBO351" s="107"/>
      <c r="UBP351" s="107"/>
      <c r="UBQ351" s="107"/>
      <c r="UBR351" s="107"/>
      <c r="UBS351" s="107"/>
      <c r="UBT351" s="107"/>
      <c r="UBU351" s="107"/>
      <c r="UBV351" s="107"/>
      <c r="UBW351" s="107"/>
      <c r="UBX351" s="107"/>
      <c r="UBY351" s="107"/>
      <c r="UBZ351" s="107"/>
      <c r="UCA351" s="107"/>
      <c r="UCB351" s="107"/>
      <c r="UCC351" s="107"/>
      <c r="UCD351" s="107"/>
      <c r="UCE351" s="107"/>
      <c r="UCF351" s="107"/>
      <c r="UCG351" s="107"/>
      <c r="UCH351" s="107"/>
      <c r="UCI351" s="107"/>
      <c r="UCJ351" s="107"/>
      <c r="UCK351" s="107"/>
      <c r="UCL351" s="107"/>
      <c r="UCM351" s="107"/>
      <c r="UCN351" s="107"/>
      <c r="UCO351" s="107"/>
      <c r="UCP351" s="107"/>
      <c r="UCQ351" s="107"/>
      <c r="UCR351" s="107"/>
      <c r="UCS351" s="107"/>
      <c r="UCT351" s="107"/>
      <c r="UCU351" s="107"/>
      <c r="UCV351" s="107"/>
      <c r="UCW351" s="107"/>
      <c r="UCX351" s="107"/>
      <c r="UCY351" s="107"/>
      <c r="UCZ351" s="107"/>
      <c r="UDA351" s="107"/>
      <c r="UDB351" s="107"/>
      <c r="UDC351" s="107"/>
      <c r="UDD351" s="107"/>
      <c r="UDE351" s="107"/>
      <c r="UDF351" s="107"/>
      <c r="UDG351" s="107"/>
      <c r="UDH351" s="107"/>
      <c r="UDI351" s="107"/>
      <c r="UDJ351" s="107"/>
      <c r="UDK351" s="107"/>
      <c r="UDL351" s="107"/>
      <c r="UDM351" s="107"/>
      <c r="UDN351" s="107"/>
      <c r="UDO351" s="107"/>
      <c r="UDP351" s="107"/>
      <c r="UDQ351" s="107"/>
      <c r="UDR351" s="107"/>
      <c r="UDS351" s="107"/>
      <c r="UDT351" s="107"/>
      <c r="UDU351" s="107"/>
      <c r="UDV351" s="107"/>
      <c r="UDW351" s="107"/>
      <c r="UDX351" s="107"/>
      <c r="UDY351" s="107"/>
      <c r="UDZ351" s="107"/>
      <c r="UEA351" s="107"/>
      <c r="UEB351" s="107"/>
      <c r="UEC351" s="107"/>
      <c r="UED351" s="107"/>
      <c r="UEE351" s="107"/>
      <c r="UEF351" s="107"/>
      <c r="UEG351" s="107"/>
      <c r="UEH351" s="107"/>
      <c r="UEI351" s="107"/>
      <c r="UEJ351" s="107"/>
      <c r="UEK351" s="107"/>
      <c r="UEL351" s="107"/>
      <c r="UEM351" s="107"/>
      <c r="UEN351" s="107"/>
      <c r="UEO351" s="107"/>
      <c r="UEP351" s="107"/>
      <c r="UEQ351" s="107"/>
      <c r="UER351" s="107"/>
      <c r="UES351" s="107"/>
      <c r="UET351" s="107"/>
      <c r="UEU351" s="107"/>
      <c r="UEV351" s="107"/>
      <c r="UEW351" s="107"/>
      <c r="UEX351" s="107"/>
      <c r="UEY351" s="107"/>
      <c r="UEZ351" s="107"/>
      <c r="UFA351" s="107"/>
      <c r="UFB351" s="107"/>
      <c r="UFC351" s="107"/>
      <c r="UFD351" s="107"/>
      <c r="UFE351" s="107"/>
      <c r="UFF351" s="107"/>
      <c r="UFG351" s="107"/>
      <c r="UFH351" s="107"/>
      <c r="UFI351" s="107"/>
      <c r="UFJ351" s="107"/>
      <c r="UFK351" s="107"/>
      <c r="UFL351" s="107"/>
      <c r="UFM351" s="107"/>
      <c r="UFN351" s="107"/>
      <c r="UFO351" s="107"/>
      <c r="UFP351" s="107"/>
      <c r="UFQ351" s="107"/>
      <c r="UFR351" s="107"/>
      <c r="UFS351" s="107"/>
      <c r="UFT351" s="107"/>
      <c r="UFU351" s="107"/>
      <c r="UFV351" s="107"/>
      <c r="UFW351" s="107"/>
      <c r="UFX351" s="107"/>
      <c r="UFY351" s="107"/>
      <c r="UFZ351" s="107"/>
      <c r="UGA351" s="107"/>
      <c r="UGB351" s="107"/>
      <c r="UGC351" s="107"/>
      <c r="UGD351" s="107"/>
      <c r="UGE351" s="107"/>
      <c r="UGF351" s="107"/>
      <c r="UGG351" s="107"/>
      <c r="UGH351" s="107"/>
      <c r="UGI351" s="107"/>
      <c r="UGJ351" s="107"/>
      <c r="UGK351" s="107"/>
      <c r="UGL351" s="107"/>
      <c r="UGM351" s="107"/>
      <c r="UGN351" s="107"/>
      <c r="UGO351" s="107"/>
      <c r="UGP351" s="107"/>
      <c r="UGQ351" s="107"/>
      <c r="UGR351" s="107"/>
      <c r="UGS351" s="107"/>
      <c r="UGT351" s="107"/>
      <c r="UGU351" s="107"/>
      <c r="UGV351" s="107"/>
      <c r="UGW351" s="107"/>
      <c r="UGX351" s="107"/>
      <c r="UGY351" s="107"/>
      <c r="UGZ351" s="107"/>
      <c r="UHA351" s="107"/>
      <c r="UHB351" s="107"/>
      <c r="UHC351" s="107"/>
      <c r="UHD351" s="107"/>
      <c r="UHE351" s="107"/>
      <c r="UHF351" s="107"/>
      <c r="UHG351" s="107"/>
      <c r="UHH351" s="107"/>
      <c r="UHI351" s="107"/>
      <c r="UHJ351" s="107"/>
      <c r="UHK351" s="107"/>
      <c r="UHL351" s="107"/>
      <c r="UHM351" s="107"/>
      <c r="UHN351" s="107"/>
      <c r="UHO351" s="107"/>
      <c r="UHP351" s="107"/>
      <c r="UHQ351" s="107"/>
      <c r="UHR351" s="107"/>
      <c r="UHS351" s="107"/>
      <c r="UHT351" s="107"/>
      <c r="UHU351" s="107"/>
      <c r="UHV351" s="107"/>
      <c r="UHW351" s="107"/>
      <c r="UHX351" s="107"/>
      <c r="UHY351" s="107"/>
      <c r="UHZ351" s="107"/>
      <c r="UIA351" s="107"/>
      <c r="UIB351" s="107"/>
      <c r="UIC351" s="107"/>
      <c r="UID351" s="107"/>
      <c r="UIE351" s="107"/>
      <c r="UIF351" s="107"/>
      <c r="UIG351" s="107"/>
      <c r="UIH351" s="107"/>
      <c r="UII351" s="107"/>
      <c r="UIJ351" s="107"/>
      <c r="UIK351" s="107"/>
      <c r="UIL351" s="107"/>
      <c r="UIM351" s="107"/>
      <c r="UIN351" s="107"/>
      <c r="UIO351" s="107"/>
      <c r="UIP351" s="107"/>
      <c r="UIQ351" s="107"/>
      <c r="UIR351" s="107"/>
      <c r="UIS351" s="107"/>
      <c r="UIT351" s="107"/>
      <c r="UIU351" s="107"/>
      <c r="UIV351" s="107"/>
      <c r="UIW351" s="107"/>
      <c r="UIX351" s="107"/>
      <c r="UIY351" s="107"/>
      <c r="UIZ351" s="107"/>
      <c r="UJA351" s="107"/>
      <c r="UJB351" s="107"/>
      <c r="UJC351" s="107"/>
      <c r="UJD351" s="107"/>
      <c r="UJE351" s="107"/>
      <c r="UJF351" s="107"/>
      <c r="UJG351" s="107"/>
      <c r="UJH351" s="107"/>
      <c r="UJI351" s="107"/>
      <c r="UJJ351" s="107"/>
      <c r="UJK351" s="107"/>
      <c r="UJL351" s="107"/>
      <c r="UJM351" s="107"/>
      <c r="UJN351" s="107"/>
      <c r="UJO351" s="107"/>
      <c r="UJP351" s="107"/>
      <c r="UJQ351" s="107"/>
      <c r="UJR351" s="107"/>
      <c r="UJS351" s="107"/>
      <c r="UJT351" s="107"/>
      <c r="UJU351" s="107"/>
      <c r="UJV351" s="107"/>
      <c r="UJW351" s="107"/>
      <c r="UJX351" s="107"/>
      <c r="UJY351" s="107"/>
      <c r="UJZ351" s="107"/>
      <c r="UKA351" s="107"/>
      <c r="UKB351" s="107"/>
      <c r="UKC351" s="107"/>
      <c r="UKD351" s="107"/>
      <c r="UKE351" s="107"/>
      <c r="UKF351" s="107"/>
      <c r="UKG351" s="107"/>
      <c r="UKH351" s="107"/>
      <c r="UKI351" s="107"/>
      <c r="UKJ351" s="107"/>
      <c r="UKK351" s="107"/>
      <c r="UKL351" s="107"/>
      <c r="UKM351" s="107"/>
      <c r="UKN351" s="107"/>
      <c r="UKO351" s="107"/>
      <c r="UKP351" s="107"/>
      <c r="UKQ351" s="107"/>
      <c r="UKR351" s="107"/>
      <c r="UKS351" s="107"/>
      <c r="UKT351" s="107"/>
      <c r="UKU351" s="107"/>
      <c r="UKV351" s="107"/>
      <c r="UKW351" s="107"/>
      <c r="UKX351" s="107"/>
      <c r="UKY351" s="107"/>
      <c r="UKZ351" s="107"/>
      <c r="ULA351" s="107"/>
      <c r="ULB351" s="107"/>
      <c r="ULC351" s="107"/>
      <c r="ULD351" s="107"/>
      <c r="ULE351" s="107"/>
      <c r="ULF351" s="107"/>
      <c r="ULG351" s="107"/>
      <c r="ULH351" s="107"/>
      <c r="ULI351" s="107"/>
      <c r="ULJ351" s="107"/>
      <c r="ULK351" s="107"/>
      <c r="ULL351" s="107"/>
      <c r="ULM351" s="107"/>
      <c r="ULN351" s="107"/>
      <c r="ULO351" s="107"/>
      <c r="ULP351" s="107"/>
      <c r="ULQ351" s="107"/>
      <c r="ULR351" s="107"/>
      <c r="ULS351" s="107"/>
      <c r="ULT351" s="107"/>
      <c r="ULU351" s="107"/>
      <c r="ULV351" s="107"/>
      <c r="ULW351" s="107"/>
      <c r="ULX351" s="107"/>
      <c r="ULY351" s="107"/>
      <c r="ULZ351" s="107"/>
      <c r="UMA351" s="107"/>
      <c r="UMB351" s="107"/>
      <c r="UMC351" s="107"/>
      <c r="UMD351" s="107"/>
      <c r="UME351" s="107"/>
      <c r="UMF351" s="107"/>
      <c r="UMG351" s="107"/>
      <c r="UMH351" s="107"/>
      <c r="UMI351" s="107"/>
      <c r="UMJ351" s="107"/>
      <c r="UMK351" s="107"/>
      <c r="UML351" s="107"/>
      <c r="UMM351" s="107"/>
      <c r="UMN351" s="107"/>
      <c r="UMO351" s="107"/>
      <c r="UMP351" s="107"/>
      <c r="UMQ351" s="107"/>
      <c r="UMR351" s="107"/>
      <c r="UMS351" s="107"/>
      <c r="UMT351" s="107"/>
      <c r="UMU351" s="107"/>
      <c r="UMV351" s="107"/>
      <c r="UMW351" s="107"/>
      <c r="UMX351" s="107"/>
      <c r="UMY351" s="107"/>
      <c r="UMZ351" s="107"/>
      <c r="UNA351" s="107"/>
      <c r="UNB351" s="107"/>
      <c r="UNC351" s="107"/>
      <c r="UND351" s="107"/>
      <c r="UNE351" s="107"/>
      <c r="UNF351" s="107"/>
      <c r="UNG351" s="107"/>
      <c r="UNH351" s="107"/>
      <c r="UNI351" s="107"/>
      <c r="UNJ351" s="107"/>
      <c r="UNK351" s="107"/>
      <c r="UNL351" s="107"/>
      <c r="UNM351" s="107"/>
      <c r="UNN351" s="107"/>
      <c r="UNO351" s="107"/>
      <c r="UNP351" s="107"/>
      <c r="UNQ351" s="107"/>
      <c r="UNR351" s="107"/>
      <c r="UNS351" s="107"/>
      <c r="UNT351" s="107"/>
      <c r="UNU351" s="107"/>
      <c r="UNV351" s="107"/>
      <c r="UNW351" s="107"/>
      <c r="UNX351" s="107"/>
      <c r="UNY351" s="107"/>
      <c r="UNZ351" s="107"/>
      <c r="UOA351" s="107"/>
      <c r="UOB351" s="107"/>
      <c r="UOC351" s="107"/>
      <c r="UOD351" s="107"/>
      <c r="UOE351" s="107"/>
      <c r="UOF351" s="107"/>
      <c r="UOG351" s="107"/>
      <c r="UOH351" s="107"/>
      <c r="UOI351" s="107"/>
      <c r="UOJ351" s="107"/>
      <c r="UOK351" s="107"/>
      <c r="UOL351" s="107"/>
      <c r="UOM351" s="107"/>
      <c r="UON351" s="107"/>
      <c r="UOO351" s="107"/>
      <c r="UOP351" s="107"/>
      <c r="UOQ351" s="107"/>
      <c r="UOR351" s="107"/>
      <c r="UOS351" s="107"/>
      <c r="UOT351" s="107"/>
      <c r="UOU351" s="107"/>
      <c r="UOV351" s="107"/>
      <c r="UOW351" s="107"/>
      <c r="UOX351" s="107"/>
      <c r="UOY351" s="107"/>
      <c r="UOZ351" s="107"/>
      <c r="UPA351" s="107"/>
      <c r="UPB351" s="107"/>
      <c r="UPC351" s="107"/>
      <c r="UPD351" s="107"/>
      <c r="UPE351" s="107"/>
      <c r="UPF351" s="107"/>
      <c r="UPG351" s="107"/>
      <c r="UPH351" s="107"/>
      <c r="UPI351" s="107"/>
      <c r="UPJ351" s="107"/>
      <c r="UPK351" s="107"/>
      <c r="UPL351" s="107"/>
      <c r="UPM351" s="107"/>
      <c r="UPN351" s="107"/>
      <c r="UPO351" s="107"/>
      <c r="UPP351" s="107"/>
      <c r="UPQ351" s="107"/>
      <c r="UPR351" s="107"/>
      <c r="UPS351" s="107"/>
      <c r="UPT351" s="107"/>
      <c r="UPU351" s="107"/>
      <c r="UPV351" s="107"/>
      <c r="UPW351" s="107"/>
      <c r="UPX351" s="107"/>
      <c r="UPY351" s="107"/>
      <c r="UPZ351" s="107"/>
      <c r="UQA351" s="107"/>
      <c r="UQB351" s="107"/>
      <c r="UQC351" s="107"/>
      <c r="UQD351" s="107"/>
      <c r="UQE351" s="107"/>
      <c r="UQF351" s="107"/>
      <c r="UQG351" s="107"/>
      <c r="UQH351" s="107"/>
      <c r="UQI351" s="107"/>
      <c r="UQJ351" s="107"/>
      <c r="UQK351" s="107"/>
      <c r="UQL351" s="107"/>
      <c r="UQM351" s="107"/>
      <c r="UQN351" s="107"/>
      <c r="UQO351" s="107"/>
      <c r="UQP351" s="107"/>
      <c r="UQQ351" s="107"/>
      <c r="UQR351" s="107"/>
      <c r="UQS351" s="107"/>
      <c r="UQT351" s="107"/>
      <c r="UQU351" s="107"/>
      <c r="UQV351" s="107"/>
      <c r="UQW351" s="107"/>
      <c r="UQX351" s="107"/>
      <c r="UQY351" s="107"/>
      <c r="UQZ351" s="107"/>
      <c r="URA351" s="107"/>
      <c r="URB351" s="107"/>
      <c r="URC351" s="107"/>
      <c r="URD351" s="107"/>
      <c r="URE351" s="107"/>
      <c r="URF351" s="107"/>
      <c r="URG351" s="107"/>
      <c r="URH351" s="107"/>
      <c r="URI351" s="107"/>
      <c r="URJ351" s="107"/>
      <c r="URK351" s="107"/>
      <c r="URL351" s="107"/>
      <c r="URM351" s="107"/>
      <c r="URN351" s="107"/>
      <c r="URO351" s="107"/>
      <c r="URP351" s="107"/>
      <c r="URQ351" s="107"/>
      <c r="URR351" s="107"/>
      <c r="URS351" s="107"/>
      <c r="URT351" s="107"/>
      <c r="URU351" s="107"/>
      <c r="URV351" s="107"/>
      <c r="URW351" s="107"/>
      <c r="URX351" s="107"/>
      <c r="URY351" s="107"/>
      <c r="URZ351" s="107"/>
      <c r="USA351" s="107"/>
      <c r="USB351" s="107"/>
      <c r="USC351" s="107"/>
      <c r="USD351" s="107"/>
      <c r="USE351" s="107"/>
      <c r="USF351" s="107"/>
      <c r="USG351" s="107"/>
      <c r="USH351" s="107"/>
      <c r="USI351" s="107"/>
      <c r="USJ351" s="107"/>
      <c r="USK351" s="107"/>
      <c r="USL351" s="107"/>
      <c r="USM351" s="107"/>
      <c r="USN351" s="107"/>
      <c r="USO351" s="107"/>
      <c r="USP351" s="107"/>
      <c r="USQ351" s="107"/>
      <c r="USR351" s="107"/>
      <c r="USS351" s="107"/>
      <c r="UST351" s="107"/>
      <c r="USU351" s="107"/>
      <c r="USV351" s="107"/>
      <c r="USW351" s="107"/>
      <c r="USX351" s="107"/>
      <c r="USY351" s="107"/>
      <c r="USZ351" s="107"/>
      <c r="UTA351" s="107"/>
      <c r="UTB351" s="107"/>
      <c r="UTC351" s="107"/>
      <c r="UTD351" s="107"/>
      <c r="UTE351" s="107"/>
      <c r="UTF351" s="107"/>
      <c r="UTG351" s="107"/>
      <c r="UTH351" s="107"/>
      <c r="UTI351" s="107"/>
      <c r="UTJ351" s="107"/>
      <c r="UTK351" s="107"/>
      <c r="UTL351" s="107"/>
      <c r="UTM351" s="107"/>
      <c r="UTN351" s="107"/>
      <c r="UTO351" s="107"/>
      <c r="UTP351" s="107"/>
      <c r="UTQ351" s="107"/>
      <c r="UTR351" s="107"/>
      <c r="UTS351" s="107"/>
      <c r="UTT351" s="107"/>
      <c r="UTU351" s="107"/>
      <c r="UTV351" s="107"/>
      <c r="UTW351" s="107"/>
      <c r="UTX351" s="107"/>
      <c r="UTY351" s="107"/>
      <c r="UTZ351" s="107"/>
      <c r="UUA351" s="107"/>
      <c r="UUB351" s="107"/>
      <c r="UUC351" s="107"/>
      <c r="UUD351" s="107"/>
      <c r="UUE351" s="107"/>
      <c r="UUF351" s="107"/>
      <c r="UUG351" s="107"/>
      <c r="UUH351" s="107"/>
      <c r="UUI351" s="107"/>
      <c r="UUJ351" s="107"/>
      <c r="UUK351" s="107"/>
      <c r="UUL351" s="107"/>
      <c r="UUM351" s="107"/>
      <c r="UUN351" s="107"/>
      <c r="UUO351" s="107"/>
      <c r="UUP351" s="107"/>
      <c r="UUQ351" s="107"/>
      <c r="UUR351" s="107"/>
      <c r="UUS351" s="107"/>
      <c r="UUT351" s="107"/>
      <c r="UUU351" s="107"/>
      <c r="UUV351" s="107"/>
      <c r="UUW351" s="107"/>
      <c r="UUX351" s="107"/>
      <c r="UUY351" s="107"/>
      <c r="UUZ351" s="107"/>
      <c r="UVA351" s="107"/>
      <c r="UVB351" s="107"/>
      <c r="UVC351" s="107"/>
      <c r="UVD351" s="107"/>
      <c r="UVE351" s="107"/>
      <c r="UVF351" s="107"/>
      <c r="UVG351" s="107"/>
      <c r="UVH351" s="107"/>
      <c r="UVI351" s="107"/>
      <c r="UVJ351" s="107"/>
      <c r="UVK351" s="107"/>
      <c r="UVL351" s="107"/>
      <c r="UVM351" s="107"/>
      <c r="UVN351" s="107"/>
      <c r="UVO351" s="107"/>
      <c r="UVP351" s="107"/>
      <c r="UVQ351" s="107"/>
      <c r="UVR351" s="107"/>
      <c r="UVS351" s="107"/>
      <c r="UVT351" s="107"/>
      <c r="UVU351" s="107"/>
      <c r="UVV351" s="107"/>
      <c r="UVW351" s="107"/>
      <c r="UVX351" s="107"/>
      <c r="UVY351" s="107"/>
      <c r="UVZ351" s="107"/>
      <c r="UWA351" s="107"/>
      <c r="UWB351" s="107"/>
      <c r="UWC351" s="107"/>
      <c r="UWD351" s="107"/>
      <c r="UWE351" s="107"/>
      <c r="UWF351" s="107"/>
      <c r="UWG351" s="107"/>
      <c r="UWH351" s="107"/>
      <c r="UWI351" s="107"/>
      <c r="UWJ351" s="107"/>
      <c r="UWK351" s="107"/>
      <c r="UWL351" s="107"/>
      <c r="UWM351" s="107"/>
      <c r="UWN351" s="107"/>
      <c r="UWO351" s="107"/>
      <c r="UWP351" s="107"/>
      <c r="UWQ351" s="107"/>
      <c r="UWR351" s="107"/>
      <c r="UWS351" s="107"/>
      <c r="UWT351" s="107"/>
      <c r="UWU351" s="107"/>
      <c r="UWV351" s="107"/>
      <c r="UWW351" s="107"/>
      <c r="UWX351" s="107"/>
      <c r="UWY351" s="107"/>
      <c r="UWZ351" s="107"/>
      <c r="UXA351" s="107"/>
      <c r="UXB351" s="107"/>
      <c r="UXC351" s="107"/>
      <c r="UXD351" s="107"/>
      <c r="UXE351" s="107"/>
      <c r="UXF351" s="107"/>
      <c r="UXG351" s="107"/>
      <c r="UXH351" s="107"/>
      <c r="UXI351" s="107"/>
      <c r="UXJ351" s="107"/>
      <c r="UXK351" s="107"/>
      <c r="UXL351" s="107"/>
      <c r="UXM351" s="107"/>
      <c r="UXN351" s="107"/>
      <c r="UXO351" s="107"/>
      <c r="UXP351" s="107"/>
      <c r="UXQ351" s="107"/>
      <c r="UXR351" s="107"/>
      <c r="UXS351" s="107"/>
      <c r="UXT351" s="107"/>
      <c r="UXU351" s="107"/>
      <c r="UXV351" s="107"/>
      <c r="UXW351" s="107"/>
      <c r="UXX351" s="107"/>
      <c r="UXY351" s="107"/>
      <c r="UXZ351" s="107"/>
      <c r="UYA351" s="107"/>
      <c r="UYB351" s="107"/>
      <c r="UYC351" s="107"/>
      <c r="UYD351" s="107"/>
      <c r="UYE351" s="107"/>
      <c r="UYF351" s="107"/>
      <c r="UYG351" s="107"/>
      <c r="UYH351" s="107"/>
      <c r="UYI351" s="107"/>
      <c r="UYJ351" s="107"/>
      <c r="UYK351" s="107"/>
      <c r="UYL351" s="107"/>
      <c r="UYM351" s="107"/>
      <c r="UYN351" s="107"/>
      <c r="UYO351" s="107"/>
      <c r="UYP351" s="107"/>
      <c r="UYQ351" s="107"/>
      <c r="UYR351" s="107"/>
      <c r="UYS351" s="107"/>
      <c r="UYT351" s="107"/>
      <c r="UYU351" s="107"/>
      <c r="UYV351" s="107"/>
      <c r="UYW351" s="107"/>
      <c r="UYX351" s="107"/>
      <c r="UYY351" s="107"/>
      <c r="UYZ351" s="107"/>
      <c r="UZA351" s="107"/>
      <c r="UZB351" s="107"/>
      <c r="UZC351" s="107"/>
      <c r="UZD351" s="107"/>
      <c r="UZE351" s="107"/>
      <c r="UZF351" s="107"/>
      <c r="UZG351" s="107"/>
      <c r="UZH351" s="107"/>
      <c r="UZI351" s="107"/>
      <c r="UZJ351" s="107"/>
      <c r="UZK351" s="107"/>
      <c r="UZL351" s="107"/>
      <c r="UZM351" s="107"/>
      <c r="UZN351" s="107"/>
      <c r="UZO351" s="107"/>
      <c r="UZP351" s="107"/>
      <c r="UZQ351" s="107"/>
      <c r="UZR351" s="107"/>
      <c r="UZS351" s="107"/>
      <c r="UZT351" s="107"/>
      <c r="UZU351" s="107"/>
      <c r="UZV351" s="107"/>
      <c r="UZW351" s="107"/>
      <c r="UZX351" s="107"/>
      <c r="UZY351" s="107"/>
      <c r="UZZ351" s="107"/>
      <c r="VAA351" s="107"/>
      <c r="VAB351" s="107"/>
      <c r="VAC351" s="107"/>
      <c r="VAD351" s="107"/>
      <c r="VAE351" s="107"/>
      <c r="VAF351" s="107"/>
      <c r="VAG351" s="107"/>
      <c r="VAH351" s="107"/>
      <c r="VAI351" s="107"/>
      <c r="VAJ351" s="107"/>
      <c r="VAK351" s="107"/>
      <c r="VAL351" s="107"/>
      <c r="VAM351" s="107"/>
      <c r="VAN351" s="107"/>
      <c r="VAO351" s="107"/>
      <c r="VAP351" s="107"/>
      <c r="VAQ351" s="107"/>
      <c r="VAR351" s="107"/>
      <c r="VAS351" s="107"/>
      <c r="VAT351" s="107"/>
      <c r="VAU351" s="107"/>
      <c r="VAV351" s="107"/>
      <c r="VAW351" s="107"/>
      <c r="VAX351" s="107"/>
      <c r="VAY351" s="107"/>
      <c r="VAZ351" s="107"/>
      <c r="VBA351" s="107"/>
      <c r="VBB351" s="107"/>
      <c r="VBC351" s="107"/>
      <c r="VBD351" s="107"/>
      <c r="VBE351" s="107"/>
      <c r="VBF351" s="107"/>
      <c r="VBG351" s="107"/>
      <c r="VBH351" s="107"/>
      <c r="VBI351" s="107"/>
      <c r="VBJ351" s="107"/>
      <c r="VBK351" s="107"/>
      <c r="VBL351" s="107"/>
      <c r="VBM351" s="107"/>
      <c r="VBN351" s="107"/>
      <c r="VBO351" s="107"/>
      <c r="VBP351" s="107"/>
      <c r="VBQ351" s="107"/>
      <c r="VBR351" s="107"/>
      <c r="VBS351" s="107"/>
      <c r="VBT351" s="107"/>
      <c r="VBU351" s="107"/>
      <c r="VBV351" s="107"/>
      <c r="VBW351" s="107"/>
      <c r="VBX351" s="107"/>
      <c r="VBY351" s="107"/>
      <c r="VBZ351" s="107"/>
      <c r="VCA351" s="107"/>
      <c r="VCB351" s="107"/>
      <c r="VCC351" s="107"/>
      <c r="VCD351" s="107"/>
      <c r="VCE351" s="107"/>
      <c r="VCF351" s="107"/>
      <c r="VCG351" s="107"/>
      <c r="VCH351" s="107"/>
      <c r="VCI351" s="107"/>
      <c r="VCJ351" s="107"/>
      <c r="VCK351" s="107"/>
      <c r="VCL351" s="107"/>
      <c r="VCM351" s="107"/>
      <c r="VCN351" s="107"/>
      <c r="VCO351" s="107"/>
      <c r="VCP351" s="107"/>
      <c r="VCQ351" s="107"/>
      <c r="VCR351" s="107"/>
      <c r="VCS351" s="107"/>
      <c r="VCT351" s="107"/>
      <c r="VCU351" s="107"/>
      <c r="VCV351" s="107"/>
      <c r="VCW351" s="107"/>
      <c r="VCX351" s="107"/>
      <c r="VCY351" s="107"/>
      <c r="VCZ351" s="107"/>
      <c r="VDA351" s="107"/>
      <c r="VDB351" s="107"/>
      <c r="VDC351" s="107"/>
      <c r="VDD351" s="107"/>
      <c r="VDE351" s="107"/>
      <c r="VDF351" s="107"/>
      <c r="VDG351" s="107"/>
      <c r="VDH351" s="107"/>
      <c r="VDI351" s="107"/>
      <c r="VDJ351" s="107"/>
      <c r="VDK351" s="107"/>
      <c r="VDL351" s="107"/>
      <c r="VDM351" s="107"/>
      <c r="VDN351" s="107"/>
      <c r="VDO351" s="107"/>
      <c r="VDP351" s="107"/>
      <c r="VDQ351" s="107"/>
      <c r="VDR351" s="107"/>
      <c r="VDS351" s="107"/>
      <c r="VDT351" s="107"/>
      <c r="VDU351" s="107"/>
      <c r="VDV351" s="107"/>
      <c r="VDW351" s="107"/>
      <c r="VDX351" s="107"/>
      <c r="VDY351" s="107"/>
      <c r="VDZ351" s="107"/>
      <c r="VEA351" s="107"/>
      <c r="VEB351" s="107"/>
      <c r="VEC351" s="107"/>
      <c r="VED351" s="107"/>
      <c r="VEE351" s="107"/>
      <c r="VEF351" s="107"/>
      <c r="VEG351" s="107"/>
      <c r="VEH351" s="107"/>
      <c r="VEI351" s="107"/>
      <c r="VEJ351" s="107"/>
      <c r="VEK351" s="107"/>
      <c r="VEL351" s="107"/>
      <c r="VEM351" s="107"/>
      <c r="VEN351" s="107"/>
      <c r="VEO351" s="107"/>
      <c r="VEP351" s="107"/>
      <c r="VEQ351" s="107"/>
      <c r="VER351" s="107"/>
      <c r="VES351" s="107"/>
      <c r="VET351" s="107"/>
      <c r="VEU351" s="107"/>
      <c r="VEV351" s="107"/>
      <c r="VEW351" s="107"/>
      <c r="VEX351" s="107"/>
      <c r="VEY351" s="107"/>
      <c r="VEZ351" s="107"/>
      <c r="VFA351" s="107"/>
      <c r="VFB351" s="107"/>
      <c r="VFC351" s="107"/>
      <c r="VFD351" s="107"/>
      <c r="VFE351" s="107"/>
      <c r="VFF351" s="107"/>
      <c r="VFG351" s="107"/>
      <c r="VFH351" s="107"/>
      <c r="VFI351" s="107"/>
      <c r="VFJ351" s="107"/>
      <c r="VFK351" s="107"/>
      <c r="VFL351" s="107"/>
      <c r="VFM351" s="107"/>
      <c r="VFN351" s="107"/>
      <c r="VFO351" s="107"/>
      <c r="VFP351" s="107"/>
      <c r="VFQ351" s="107"/>
      <c r="VFR351" s="107"/>
      <c r="VFS351" s="107"/>
      <c r="VFT351" s="107"/>
      <c r="VFU351" s="107"/>
      <c r="VFV351" s="107"/>
      <c r="VFW351" s="107"/>
      <c r="VFX351" s="107"/>
      <c r="VFY351" s="107"/>
      <c r="VFZ351" s="107"/>
      <c r="VGA351" s="107"/>
      <c r="VGB351" s="107"/>
      <c r="VGC351" s="107"/>
      <c r="VGD351" s="107"/>
      <c r="VGE351" s="107"/>
      <c r="VGF351" s="107"/>
      <c r="VGG351" s="107"/>
      <c r="VGH351" s="107"/>
      <c r="VGI351" s="107"/>
      <c r="VGJ351" s="107"/>
      <c r="VGK351" s="107"/>
      <c r="VGL351" s="107"/>
      <c r="VGM351" s="107"/>
      <c r="VGN351" s="107"/>
      <c r="VGO351" s="107"/>
      <c r="VGP351" s="107"/>
      <c r="VGQ351" s="107"/>
      <c r="VGR351" s="107"/>
      <c r="VGS351" s="107"/>
      <c r="VGT351" s="107"/>
      <c r="VGU351" s="107"/>
      <c r="VGV351" s="107"/>
      <c r="VGW351" s="107"/>
      <c r="VGX351" s="107"/>
      <c r="VGY351" s="107"/>
      <c r="VGZ351" s="107"/>
      <c r="VHA351" s="107"/>
      <c r="VHB351" s="107"/>
      <c r="VHC351" s="107"/>
      <c r="VHD351" s="107"/>
      <c r="VHE351" s="107"/>
      <c r="VHF351" s="107"/>
      <c r="VHG351" s="107"/>
      <c r="VHH351" s="107"/>
      <c r="VHI351" s="107"/>
      <c r="VHJ351" s="107"/>
      <c r="VHK351" s="107"/>
      <c r="VHL351" s="107"/>
      <c r="VHM351" s="107"/>
      <c r="VHN351" s="107"/>
      <c r="VHO351" s="107"/>
      <c r="VHP351" s="107"/>
      <c r="VHQ351" s="107"/>
      <c r="VHR351" s="107"/>
      <c r="VHS351" s="107"/>
      <c r="VHT351" s="107"/>
      <c r="VHU351" s="107"/>
      <c r="VHV351" s="107"/>
      <c r="VHW351" s="107"/>
      <c r="VHX351" s="107"/>
      <c r="VHY351" s="107"/>
      <c r="VHZ351" s="107"/>
      <c r="VIA351" s="107"/>
      <c r="VIB351" s="107"/>
      <c r="VIC351" s="107"/>
      <c r="VID351" s="107"/>
      <c r="VIE351" s="107"/>
      <c r="VIF351" s="107"/>
      <c r="VIG351" s="107"/>
      <c r="VIH351" s="107"/>
      <c r="VII351" s="107"/>
      <c r="VIJ351" s="107"/>
      <c r="VIK351" s="107"/>
      <c r="VIL351" s="107"/>
      <c r="VIM351" s="107"/>
      <c r="VIN351" s="107"/>
      <c r="VIO351" s="107"/>
      <c r="VIP351" s="107"/>
      <c r="VIQ351" s="107"/>
      <c r="VIR351" s="107"/>
      <c r="VIS351" s="107"/>
      <c r="VIT351" s="107"/>
      <c r="VIU351" s="107"/>
      <c r="VIV351" s="107"/>
      <c r="VIW351" s="107"/>
      <c r="VIX351" s="107"/>
      <c r="VIY351" s="107"/>
      <c r="VIZ351" s="107"/>
      <c r="VJA351" s="107"/>
      <c r="VJB351" s="107"/>
      <c r="VJC351" s="107"/>
      <c r="VJD351" s="107"/>
      <c r="VJE351" s="107"/>
      <c r="VJF351" s="107"/>
      <c r="VJG351" s="107"/>
      <c r="VJH351" s="107"/>
      <c r="VJI351" s="107"/>
      <c r="VJJ351" s="107"/>
      <c r="VJK351" s="107"/>
      <c r="VJL351" s="107"/>
      <c r="VJM351" s="107"/>
      <c r="VJN351" s="107"/>
      <c r="VJO351" s="107"/>
      <c r="VJP351" s="107"/>
      <c r="VJQ351" s="107"/>
      <c r="VJR351" s="107"/>
      <c r="VJS351" s="107"/>
      <c r="VJT351" s="107"/>
      <c r="VJU351" s="107"/>
      <c r="VJV351" s="107"/>
      <c r="VJW351" s="107"/>
      <c r="VJX351" s="107"/>
      <c r="VJY351" s="107"/>
      <c r="VJZ351" s="107"/>
      <c r="VKA351" s="107"/>
      <c r="VKB351" s="107"/>
      <c r="VKC351" s="107"/>
      <c r="VKD351" s="107"/>
      <c r="VKE351" s="107"/>
      <c r="VKF351" s="107"/>
      <c r="VKG351" s="107"/>
      <c r="VKH351" s="107"/>
      <c r="VKI351" s="107"/>
      <c r="VKJ351" s="107"/>
      <c r="VKK351" s="107"/>
      <c r="VKL351" s="107"/>
      <c r="VKM351" s="107"/>
      <c r="VKN351" s="107"/>
      <c r="VKO351" s="107"/>
      <c r="VKP351" s="107"/>
      <c r="VKQ351" s="107"/>
      <c r="VKR351" s="107"/>
      <c r="VKS351" s="107"/>
      <c r="VKT351" s="107"/>
      <c r="VKU351" s="107"/>
      <c r="VKV351" s="107"/>
      <c r="VKW351" s="107"/>
      <c r="VKX351" s="107"/>
      <c r="VKY351" s="107"/>
      <c r="VKZ351" s="107"/>
      <c r="VLA351" s="107"/>
      <c r="VLB351" s="107"/>
      <c r="VLC351" s="107"/>
      <c r="VLD351" s="107"/>
      <c r="VLE351" s="107"/>
      <c r="VLF351" s="107"/>
      <c r="VLG351" s="107"/>
      <c r="VLH351" s="107"/>
      <c r="VLI351" s="107"/>
      <c r="VLJ351" s="107"/>
      <c r="VLK351" s="107"/>
      <c r="VLL351" s="107"/>
      <c r="VLM351" s="107"/>
      <c r="VLN351" s="107"/>
      <c r="VLO351" s="107"/>
      <c r="VLP351" s="107"/>
      <c r="VLQ351" s="107"/>
      <c r="VLR351" s="107"/>
      <c r="VLS351" s="107"/>
      <c r="VLT351" s="107"/>
      <c r="VLU351" s="107"/>
      <c r="VLV351" s="107"/>
      <c r="VLW351" s="107"/>
      <c r="VLX351" s="107"/>
      <c r="VLY351" s="107"/>
      <c r="VLZ351" s="107"/>
      <c r="VMA351" s="107"/>
      <c r="VMB351" s="107"/>
      <c r="VMC351" s="107"/>
      <c r="VMD351" s="107"/>
      <c r="VME351" s="107"/>
      <c r="VMF351" s="107"/>
      <c r="VMG351" s="107"/>
      <c r="VMH351" s="107"/>
      <c r="VMI351" s="107"/>
      <c r="VMJ351" s="107"/>
      <c r="VMK351" s="107"/>
      <c r="VML351" s="107"/>
      <c r="VMM351" s="107"/>
      <c r="VMN351" s="107"/>
      <c r="VMO351" s="107"/>
      <c r="VMP351" s="107"/>
      <c r="VMQ351" s="107"/>
      <c r="VMR351" s="107"/>
      <c r="VMS351" s="107"/>
      <c r="VMT351" s="107"/>
      <c r="VMU351" s="107"/>
      <c r="VMV351" s="107"/>
      <c r="VMW351" s="107"/>
      <c r="VMX351" s="107"/>
      <c r="VMY351" s="107"/>
      <c r="VMZ351" s="107"/>
      <c r="VNA351" s="107"/>
      <c r="VNB351" s="107"/>
      <c r="VNC351" s="107"/>
      <c r="VND351" s="107"/>
      <c r="VNE351" s="107"/>
      <c r="VNF351" s="107"/>
      <c r="VNG351" s="107"/>
      <c r="VNH351" s="107"/>
      <c r="VNI351" s="107"/>
      <c r="VNJ351" s="107"/>
      <c r="VNK351" s="107"/>
      <c r="VNL351" s="107"/>
      <c r="VNM351" s="107"/>
      <c r="VNN351" s="107"/>
      <c r="VNO351" s="107"/>
      <c r="VNP351" s="107"/>
      <c r="VNQ351" s="107"/>
      <c r="VNR351" s="107"/>
      <c r="VNS351" s="107"/>
      <c r="VNT351" s="107"/>
      <c r="VNU351" s="107"/>
      <c r="VNV351" s="107"/>
      <c r="VNW351" s="107"/>
      <c r="VNX351" s="107"/>
      <c r="VNY351" s="107"/>
      <c r="VNZ351" s="107"/>
      <c r="VOA351" s="107"/>
      <c r="VOB351" s="107"/>
      <c r="VOC351" s="107"/>
      <c r="VOD351" s="107"/>
      <c r="VOE351" s="107"/>
      <c r="VOF351" s="107"/>
      <c r="VOG351" s="107"/>
      <c r="VOH351" s="107"/>
      <c r="VOI351" s="107"/>
      <c r="VOJ351" s="107"/>
      <c r="VOK351" s="107"/>
      <c r="VOL351" s="107"/>
      <c r="VOM351" s="107"/>
      <c r="VON351" s="107"/>
      <c r="VOO351" s="107"/>
      <c r="VOP351" s="107"/>
      <c r="VOQ351" s="107"/>
      <c r="VOR351" s="107"/>
      <c r="VOS351" s="107"/>
      <c r="VOT351" s="107"/>
      <c r="VOU351" s="107"/>
      <c r="VOV351" s="107"/>
      <c r="VOW351" s="107"/>
      <c r="VOX351" s="107"/>
      <c r="VOY351" s="107"/>
      <c r="VOZ351" s="107"/>
      <c r="VPA351" s="107"/>
      <c r="VPB351" s="107"/>
      <c r="VPC351" s="107"/>
      <c r="VPD351" s="107"/>
      <c r="VPE351" s="107"/>
      <c r="VPF351" s="107"/>
      <c r="VPG351" s="107"/>
      <c r="VPH351" s="107"/>
      <c r="VPI351" s="107"/>
      <c r="VPJ351" s="107"/>
      <c r="VPK351" s="107"/>
      <c r="VPL351" s="107"/>
      <c r="VPM351" s="107"/>
      <c r="VPN351" s="107"/>
      <c r="VPO351" s="107"/>
      <c r="VPP351" s="107"/>
      <c r="VPQ351" s="107"/>
      <c r="VPR351" s="107"/>
      <c r="VPS351" s="107"/>
      <c r="VPT351" s="107"/>
      <c r="VPU351" s="107"/>
      <c r="VPV351" s="107"/>
      <c r="VPW351" s="107"/>
      <c r="VPX351" s="107"/>
      <c r="VPY351" s="107"/>
      <c r="VPZ351" s="107"/>
      <c r="VQA351" s="107"/>
      <c r="VQB351" s="107"/>
      <c r="VQC351" s="107"/>
      <c r="VQD351" s="107"/>
      <c r="VQE351" s="107"/>
      <c r="VQF351" s="107"/>
      <c r="VQG351" s="107"/>
      <c r="VQH351" s="107"/>
      <c r="VQI351" s="107"/>
      <c r="VQJ351" s="107"/>
      <c r="VQK351" s="107"/>
      <c r="VQL351" s="107"/>
      <c r="VQM351" s="107"/>
      <c r="VQN351" s="107"/>
      <c r="VQO351" s="107"/>
      <c r="VQP351" s="107"/>
      <c r="VQQ351" s="107"/>
      <c r="VQR351" s="107"/>
      <c r="VQS351" s="107"/>
      <c r="VQT351" s="107"/>
      <c r="VQU351" s="107"/>
      <c r="VQV351" s="107"/>
      <c r="VQW351" s="107"/>
      <c r="VQX351" s="107"/>
      <c r="VQY351" s="107"/>
      <c r="VQZ351" s="107"/>
      <c r="VRA351" s="107"/>
      <c r="VRB351" s="107"/>
      <c r="VRC351" s="107"/>
      <c r="VRD351" s="107"/>
      <c r="VRE351" s="107"/>
      <c r="VRF351" s="107"/>
      <c r="VRG351" s="107"/>
      <c r="VRH351" s="107"/>
      <c r="VRI351" s="107"/>
      <c r="VRJ351" s="107"/>
      <c r="VRK351" s="107"/>
      <c r="VRL351" s="107"/>
      <c r="VRM351" s="107"/>
      <c r="VRN351" s="107"/>
      <c r="VRO351" s="107"/>
      <c r="VRP351" s="107"/>
      <c r="VRQ351" s="107"/>
      <c r="VRR351" s="107"/>
      <c r="VRS351" s="107"/>
      <c r="VRT351" s="107"/>
      <c r="VRU351" s="107"/>
      <c r="VRV351" s="107"/>
      <c r="VRW351" s="107"/>
      <c r="VRX351" s="107"/>
      <c r="VRY351" s="107"/>
      <c r="VRZ351" s="107"/>
      <c r="VSA351" s="107"/>
      <c r="VSB351" s="107"/>
      <c r="VSC351" s="107"/>
      <c r="VSD351" s="107"/>
      <c r="VSE351" s="107"/>
      <c r="VSF351" s="107"/>
      <c r="VSG351" s="107"/>
      <c r="VSH351" s="107"/>
      <c r="VSI351" s="107"/>
      <c r="VSJ351" s="107"/>
      <c r="VSK351" s="107"/>
      <c r="VSL351" s="107"/>
      <c r="VSM351" s="107"/>
      <c r="VSN351" s="107"/>
      <c r="VSO351" s="107"/>
      <c r="VSP351" s="107"/>
      <c r="VSQ351" s="107"/>
      <c r="VSR351" s="107"/>
      <c r="VSS351" s="107"/>
      <c r="VST351" s="107"/>
      <c r="VSU351" s="107"/>
      <c r="VSV351" s="107"/>
      <c r="VSW351" s="107"/>
      <c r="VSX351" s="107"/>
      <c r="VSY351" s="107"/>
      <c r="VSZ351" s="107"/>
      <c r="VTA351" s="107"/>
      <c r="VTB351" s="107"/>
      <c r="VTC351" s="107"/>
      <c r="VTD351" s="107"/>
      <c r="VTE351" s="107"/>
      <c r="VTF351" s="107"/>
      <c r="VTG351" s="107"/>
      <c r="VTH351" s="107"/>
      <c r="VTI351" s="107"/>
      <c r="VTJ351" s="107"/>
      <c r="VTK351" s="107"/>
      <c r="VTL351" s="107"/>
      <c r="VTM351" s="107"/>
      <c r="VTN351" s="107"/>
      <c r="VTO351" s="107"/>
      <c r="VTP351" s="107"/>
      <c r="VTQ351" s="107"/>
      <c r="VTR351" s="107"/>
      <c r="VTS351" s="107"/>
      <c r="VTT351" s="107"/>
      <c r="VTU351" s="107"/>
      <c r="VTV351" s="107"/>
      <c r="VTW351" s="107"/>
      <c r="VTX351" s="107"/>
      <c r="VTY351" s="107"/>
      <c r="VTZ351" s="107"/>
      <c r="VUA351" s="107"/>
      <c r="VUB351" s="107"/>
      <c r="VUC351" s="107"/>
      <c r="VUD351" s="107"/>
      <c r="VUE351" s="107"/>
      <c r="VUF351" s="107"/>
      <c r="VUG351" s="107"/>
      <c r="VUH351" s="107"/>
      <c r="VUI351" s="107"/>
      <c r="VUJ351" s="107"/>
      <c r="VUK351" s="107"/>
      <c r="VUL351" s="107"/>
      <c r="VUM351" s="107"/>
      <c r="VUN351" s="107"/>
      <c r="VUO351" s="107"/>
      <c r="VUP351" s="107"/>
      <c r="VUQ351" s="107"/>
      <c r="VUR351" s="107"/>
      <c r="VUS351" s="107"/>
      <c r="VUT351" s="107"/>
      <c r="VUU351" s="107"/>
      <c r="VUV351" s="107"/>
      <c r="VUW351" s="107"/>
      <c r="VUX351" s="107"/>
      <c r="VUY351" s="107"/>
      <c r="VUZ351" s="107"/>
      <c r="VVA351" s="107"/>
      <c r="VVB351" s="107"/>
      <c r="VVC351" s="107"/>
      <c r="VVD351" s="107"/>
      <c r="VVE351" s="107"/>
      <c r="VVF351" s="107"/>
      <c r="VVG351" s="107"/>
      <c r="VVH351" s="107"/>
      <c r="VVI351" s="107"/>
      <c r="VVJ351" s="107"/>
      <c r="VVK351" s="107"/>
      <c r="VVL351" s="107"/>
      <c r="VVM351" s="107"/>
      <c r="VVN351" s="107"/>
      <c r="VVO351" s="107"/>
      <c r="VVP351" s="107"/>
      <c r="VVQ351" s="107"/>
      <c r="VVR351" s="107"/>
      <c r="VVS351" s="107"/>
      <c r="VVT351" s="107"/>
      <c r="VVU351" s="107"/>
      <c r="VVV351" s="107"/>
      <c r="VVW351" s="107"/>
      <c r="VVX351" s="107"/>
      <c r="VVY351" s="107"/>
      <c r="VVZ351" s="107"/>
      <c r="VWA351" s="107"/>
      <c r="VWB351" s="107"/>
      <c r="VWC351" s="107"/>
      <c r="VWD351" s="107"/>
      <c r="VWE351" s="107"/>
      <c r="VWF351" s="107"/>
      <c r="VWG351" s="107"/>
      <c r="VWH351" s="107"/>
      <c r="VWI351" s="107"/>
      <c r="VWJ351" s="107"/>
      <c r="VWK351" s="107"/>
      <c r="VWL351" s="107"/>
      <c r="VWM351" s="107"/>
      <c r="VWN351" s="107"/>
      <c r="VWO351" s="107"/>
      <c r="VWP351" s="107"/>
      <c r="VWQ351" s="107"/>
      <c r="VWR351" s="107"/>
      <c r="VWS351" s="107"/>
      <c r="VWT351" s="107"/>
      <c r="VWU351" s="107"/>
      <c r="VWV351" s="107"/>
      <c r="VWW351" s="107"/>
      <c r="VWX351" s="107"/>
      <c r="VWY351" s="107"/>
      <c r="VWZ351" s="107"/>
      <c r="VXA351" s="107"/>
      <c r="VXB351" s="107"/>
      <c r="VXC351" s="107"/>
      <c r="VXD351" s="107"/>
      <c r="VXE351" s="107"/>
      <c r="VXF351" s="107"/>
      <c r="VXG351" s="107"/>
      <c r="VXH351" s="107"/>
      <c r="VXI351" s="107"/>
      <c r="VXJ351" s="107"/>
      <c r="VXK351" s="107"/>
      <c r="VXL351" s="107"/>
      <c r="VXM351" s="107"/>
      <c r="VXN351" s="107"/>
      <c r="VXO351" s="107"/>
      <c r="VXP351" s="107"/>
      <c r="VXQ351" s="107"/>
      <c r="VXR351" s="107"/>
      <c r="VXS351" s="107"/>
      <c r="VXT351" s="107"/>
      <c r="VXU351" s="107"/>
      <c r="VXV351" s="107"/>
      <c r="VXW351" s="107"/>
      <c r="VXX351" s="107"/>
      <c r="VXY351" s="107"/>
      <c r="VXZ351" s="107"/>
      <c r="VYA351" s="107"/>
      <c r="VYB351" s="107"/>
      <c r="VYC351" s="107"/>
      <c r="VYD351" s="107"/>
      <c r="VYE351" s="107"/>
      <c r="VYF351" s="107"/>
      <c r="VYG351" s="107"/>
      <c r="VYH351" s="107"/>
      <c r="VYI351" s="107"/>
      <c r="VYJ351" s="107"/>
      <c r="VYK351" s="107"/>
      <c r="VYL351" s="107"/>
      <c r="VYM351" s="107"/>
      <c r="VYN351" s="107"/>
      <c r="VYO351" s="107"/>
      <c r="VYP351" s="107"/>
      <c r="VYQ351" s="107"/>
      <c r="VYR351" s="107"/>
      <c r="VYS351" s="107"/>
      <c r="VYT351" s="107"/>
      <c r="VYU351" s="107"/>
      <c r="VYV351" s="107"/>
      <c r="VYW351" s="107"/>
      <c r="VYX351" s="107"/>
      <c r="VYY351" s="107"/>
      <c r="VYZ351" s="107"/>
      <c r="VZA351" s="107"/>
      <c r="VZB351" s="107"/>
      <c r="VZC351" s="107"/>
      <c r="VZD351" s="107"/>
      <c r="VZE351" s="107"/>
      <c r="VZF351" s="107"/>
      <c r="VZG351" s="107"/>
      <c r="VZH351" s="107"/>
      <c r="VZI351" s="107"/>
      <c r="VZJ351" s="107"/>
      <c r="VZK351" s="107"/>
      <c r="VZL351" s="107"/>
      <c r="VZM351" s="107"/>
      <c r="VZN351" s="107"/>
      <c r="VZO351" s="107"/>
      <c r="VZP351" s="107"/>
      <c r="VZQ351" s="107"/>
      <c r="VZR351" s="107"/>
      <c r="VZS351" s="107"/>
      <c r="VZT351" s="107"/>
      <c r="VZU351" s="107"/>
      <c r="VZV351" s="107"/>
      <c r="VZW351" s="107"/>
      <c r="VZX351" s="107"/>
      <c r="VZY351" s="107"/>
      <c r="VZZ351" s="107"/>
      <c r="WAA351" s="107"/>
      <c r="WAB351" s="107"/>
      <c r="WAC351" s="107"/>
      <c r="WAD351" s="107"/>
      <c r="WAE351" s="107"/>
      <c r="WAF351" s="107"/>
      <c r="WAG351" s="107"/>
      <c r="WAH351" s="107"/>
      <c r="WAI351" s="107"/>
      <c r="WAJ351" s="107"/>
      <c r="WAK351" s="107"/>
      <c r="WAL351" s="107"/>
      <c r="WAM351" s="107"/>
      <c r="WAN351" s="107"/>
      <c r="WAO351" s="107"/>
      <c r="WAP351" s="107"/>
      <c r="WAQ351" s="107"/>
      <c r="WAR351" s="107"/>
      <c r="WAS351" s="107"/>
      <c r="WAT351" s="107"/>
      <c r="WAU351" s="107"/>
      <c r="WAV351" s="107"/>
      <c r="WAW351" s="107"/>
      <c r="WAX351" s="107"/>
      <c r="WAY351" s="107"/>
      <c r="WAZ351" s="107"/>
      <c r="WBA351" s="107"/>
      <c r="WBB351" s="107"/>
      <c r="WBC351" s="107"/>
      <c r="WBD351" s="107"/>
      <c r="WBE351" s="107"/>
      <c r="WBF351" s="107"/>
      <c r="WBG351" s="107"/>
      <c r="WBH351" s="107"/>
      <c r="WBI351" s="107"/>
      <c r="WBJ351" s="107"/>
      <c r="WBK351" s="107"/>
      <c r="WBL351" s="107"/>
      <c r="WBM351" s="107"/>
      <c r="WBN351" s="107"/>
      <c r="WBO351" s="107"/>
      <c r="WBP351" s="107"/>
      <c r="WBQ351" s="107"/>
      <c r="WBR351" s="107"/>
      <c r="WBS351" s="107"/>
      <c r="WBT351" s="107"/>
      <c r="WBU351" s="107"/>
      <c r="WBV351" s="107"/>
      <c r="WBW351" s="107"/>
      <c r="WBX351" s="107"/>
      <c r="WBY351" s="107"/>
      <c r="WBZ351" s="107"/>
      <c r="WCA351" s="107"/>
      <c r="WCB351" s="107"/>
      <c r="WCC351" s="107"/>
      <c r="WCD351" s="107"/>
      <c r="WCE351" s="107"/>
      <c r="WCF351" s="107"/>
      <c r="WCG351" s="107"/>
      <c r="WCH351" s="107"/>
      <c r="WCI351" s="107"/>
      <c r="WCJ351" s="107"/>
      <c r="WCK351" s="107"/>
      <c r="WCL351" s="107"/>
      <c r="WCM351" s="107"/>
      <c r="WCN351" s="107"/>
      <c r="WCO351" s="107"/>
      <c r="WCP351" s="107"/>
      <c r="WCQ351" s="107"/>
      <c r="WCR351" s="107"/>
      <c r="WCS351" s="107"/>
      <c r="WCT351" s="107"/>
      <c r="WCU351" s="107"/>
      <c r="WCV351" s="107"/>
      <c r="WCW351" s="107"/>
      <c r="WCX351" s="107"/>
      <c r="WCY351" s="107"/>
      <c r="WCZ351" s="107"/>
      <c r="WDA351" s="107"/>
      <c r="WDB351" s="107"/>
      <c r="WDC351" s="107"/>
      <c r="WDD351" s="107"/>
      <c r="WDE351" s="107"/>
      <c r="WDF351" s="107"/>
      <c r="WDG351" s="107"/>
      <c r="WDH351" s="107"/>
      <c r="WDI351" s="107"/>
      <c r="WDJ351" s="107"/>
      <c r="WDK351" s="107"/>
      <c r="WDL351" s="107"/>
      <c r="WDM351" s="107"/>
      <c r="WDN351" s="107"/>
      <c r="WDO351" s="107"/>
      <c r="WDP351" s="107"/>
      <c r="WDQ351" s="107"/>
      <c r="WDR351" s="107"/>
      <c r="WDS351" s="107"/>
      <c r="WDT351" s="107"/>
      <c r="WDU351" s="107"/>
      <c r="WDV351" s="107"/>
      <c r="WDW351" s="107"/>
      <c r="WDX351" s="107"/>
      <c r="WDY351" s="107"/>
      <c r="WDZ351" s="107"/>
      <c r="WEA351" s="107"/>
      <c r="WEB351" s="107"/>
      <c r="WEC351" s="107"/>
      <c r="WED351" s="107"/>
      <c r="WEE351" s="107"/>
      <c r="WEF351" s="107"/>
      <c r="WEG351" s="107"/>
      <c r="WEH351" s="107"/>
      <c r="WEI351" s="107"/>
      <c r="WEJ351" s="107"/>
      <c r="WEK351" s="107"/>
      <c r="WEL351" s="107"/>
      <c r="WEM351" s="107"/>
      <c r="WEN351" s="107"/>
      <c r="WEO351" s="107"/>
      <c r="WEP351" s="107"/>
      <c r="WEQ351" s="107"/>
      <c r="WER351" s="107"/>
      <c r="WES351" s="107"/>
      <c r="WET351" s="107"/>
      <c r="WEU351" s="107"/>
      <c r="WEV351" s="107"/>
      <c r="WEW351" s="107"/>
      <c r="WEX351" s="107"/>
      <c r="WEY351" s="107"/>
      <c r="WEZ351" s="107"/>
      <c r="WFA351" s="107"/>
      <c r="WFB351" s="107"/>
      <c r="WFC351" s="107"/>
      <c r="WFD351" s="107"/>
      <c r="WFE351" s="107"/>
      <c r="WFF351" s="107"/>
      <c r="WFG351" s="107"/>
      <c r="WFH351" s="107"/>
      <c r="WFI351" s="107"/>
      <c r="WFJ351" s="107"/>
      <c r="WFK351" s="107"/>
      <c r="WFL351" s="107"/>
      <c r="WFM351" s="107"/>
      <c r="WFN351" s="107"/>
      <c r="WFO351" s="107"/>
      <c r="WFP351" s="107"/>
      <c r="WFQ351" s="107"/>
      <c r="WFR351" s="107"/>
      <c r="WFS351" s="107"/>
      <c r="WFT351" s="107"/>
      <c r="WFU351" s="107"/>
      <c r="WFV351" s="107"/>
      <c r="WFW351" s="107"/>
      <c r="WFX351" s="107"/>
      <c r="WFY351" s="107"/>
      <c r="WFZ351" s="107"/>
      <c r="WGA351" s="107"/>
      <c r="WGB351" s="107"/>
      <c r="WGC351" s="107"/>
      <c r="WGD351" s="107"/>
      <c r="WGE351" s="107"/>
      <c r="WGF351" s="107"/>
      <c r="WGG351" s="107"/>
      <c r="WGH351" s="107"/>
      <c r="WGI351" s="107"/>
      <c r="WGJ351" s="107"/>
      <c r="WGK351" s="107"/>
      <c r="WGL351" s="107"/>
      <c r="WGM351" s="107"/>
      <c r="WGN351" s="107"/>
      <c r="WGO351" s="107"/>
      <c r="WGP351" s="107"/>
      <c r="WGQ351" s="107"/>
      <c r="WGR351" s="107"/>
      <c r="WGS351" s="107"/>
      <c r="WGT351" s="107"/>
      <c r="WGU351" s="107"/>
      <c r="WGV351" s="107"/>
      <c r="WGW351" s="107"/>
      <c r="WGX351" s="107"/>
      <c r="WGY351" s="107"/>
      <c r="WGZ351" s="107"/>
      <c r="WHA351" s="107"/>
      <c r="WHB351" s="107"/>
      <c r="WHC351" s="107"/>
      <c r="WHD351" s="107"/>
      <c r="WHE351" s="107"/>
      <c r="WHF351" s="107"/>
      <c r="WHG351" s="107"/>
      <c r="WHH351" s="107"/>
      <c r="WHI351" s="107"/>
      <c r="WHJ351" s="107"/>
      <c r="WHK351" s="107"/>
      <c r="WHL351" s="107"/>
      <c r="WHM351" s="107"/>
      <c r="WHN351" s="107"/>
      <c r="WHO351" s="107"/>
      <c r="WHP351" s="107"/>
      <c r="WHQ351" s="107"/>
      <c r="WHR351" s="107"/>
      <c r="WHS351" s="107"/>
      <c r="WHT351" s="107"/>
      <c r="WHU351" s="107"/>
      <c r="WHV351" s="107"/>
      <c r="WHW351" s="107"/>
      <c r="WHX351" s="107"/>
      <c r="WHY351" s="107"/>
      <c r="WHZ351" s="107"/>
      <c r="WIA351" s="107"/>
      <c r="WIB351" s="107"/>
      <c r="WIC351" s="107"/>
      <c r="WID351" s="107"/>
      <c r="WIE351" s="107"/>
      <c r="WIF351" s="107"/>
      <c r="WIG351" s="107"/>
      <c r="WIH351" s="107"/>
      <c r="WII351" s="107"/>
      <c r="WIJ351" s="107"/>
      <c r="WIK351" s="107"/>
      <c r="WIL351" s="107"/>
      <c r="WIM351" s="107"/>
      <c r="WIN351" s="107"/>
      <c r="WIO351" s="107"/>
      <c r="WIP351" s="107"/>
      <c r="WIQ351" s="107"/>
      <c r="WIR351" s="107"/>
      <c r="WIS351" s="107"/>
      <c r="WIT351" s="107"/>
      <c r="WIU351" s="107"/>
      <c r="WIV351" s="107"/>
      <c r="WIW351" s="107"/>
      <c r="WIX351" s="107"/>
      <c r="WIY351" s="107"/>
      <c r="WIZ351" s="107"/>
      <c r="WJA351" s="107"/>
      <c r="WJB351" s="107"/>
      <c r="WJC351" s="107"/>
      <c r="WJD351" s="107"/>
      <c r="WJE351" s="107"/>
      <c r="WJF351" s="107"/>
      <c r="WJG351" s="107"/>
      <c r="WJH351" s="107"/>
      <c r="WJI351" s="107"/>
      <c r="WJJ351" s="107"/>
      <c r="WJK351" s="107"/>
      <c r="WJL351" s="107"/>
      <c r="WJM351" s="107"/>
      <c r="WJN351" s="107"/>
      <c r="WJO351" s="107"/>
      <c r="WJP351" s="107"/>
      <c r="WJQ351" s="107"/>
      <c r="WJR351" s="107"/>
      <c r="WJS351" s="107"/>
      <c r="WJT351" s="107"/>
      <c r="WJU351" s="107"/>
      <c r="WJV351" s="107"/>
      <c r="WJW351" s="107"/>
      <c r="WJX351" s="107"/>
      <c r="WJY351" s="107"/>
      <c r="WJZ351" s="107"/>
      <c r="WKA351" s="107"/>
      <c r="WKB351" s="107"/>
      <c r="WKC351" s="107"/>
      <c r="WKD351" s="107"/>
      <c r="WKE351" s="107"/>
      <c r="WKF351" s="107"/>
      <c r="WKG351" s="107"/>
      <c r="WKH351" s="107"/>
      <c r="WKI351" s="107"/>
      <c r="WKJ351" s="107"/>
      <c r="WKK351" s="107"/>
      <c r="WKL351" s="107"/>
      <c r="WKM351" s="107"/>
      <c r="WKN351" s="107"/>
      <c r="WKO351" s="107"/>
      <c r="WKP351" s="107"/>
      <c r="WKQ351" s="107"/>
      <c r="WKR351" s="107"/>
      <c r="WKS351" s="107"/>
      <c r="WKT351" s="107"/>
      <c r="WKU351" s="107"/>
      <c r="WKV351" s="107"/>
      <c r="WKW351" s="107"/>
      <c r="WKX351" s="107"/>
      <c r="WKY351" s="107"/>
      <c r="WKZ351" s="107"/>
      <c r="WLA351" s="107"/>
      <c r="WLB351" s="107"/>
      <c r="WLC351" s="107"/>
      <c r="WLD351" s="107"/>
      <c r="WLE351" s="107"/>
      <c r="WLF351" s="107"/>
      <c r="WLG351" s="107"/>
      <c r="WLH351" s="107"/>
      <c r="WLI351" s="107"/>
      <c r="WLJ351" s="107"/>
      <c r="WLK351" s="107"/>
      <c r="WLL351" s="107"/>
      <c r="WLM351" s="107"/>
      <c r="WLN351" s="107"/>
      <c r="WLO351" s="107"/>
      <c r="WLP351" s="107"/>
      <c r="WLQ351" s="107"/>
      <c r="WLR351" s="107"/>
      <c r="WLS351" s="107"/>
      <c r="WLT351" s="107"/>
      <c r="WLU351" s="107"/>
      <c r="WLV351" s="107"/>
      <c r="WLW351" s="107"/>
      <c r="WLX351" s="107"/>
      <c r="WLY351" s="107"/>
      <c r="WLZ351" s="107"/>
      <c r="WMA351" s="107"/>
      <c r="WMB351" s="107"/>
      <c r="WMC351" s="107"/>
      <c r="WMD351" s="107"/>
      <c r="WME351" s="107"/>
      <c r="WMF351" s="107"/>
      <c r="WMG351" s="107"/>
      <c r="WMH351" s="107"/>
      <c r="WMI351" s="107"/>
      <c r="WMJ351" s="107"/>
      <c r="WMK351" s="107"/>
      <c r="WML351" s="107"/>
      <c r="WMM351" s="107"/>
      <c r="WMN351" s="107"/>
      <c r="WMO351" s="107"/>
      <c r="WMP351" s="107"/>
      <c r="WMQ351" s="107"/>
      <c r="WMR351" s="107"/>
      <c r="WMS351" s="107"/>
      <c r="WMT351" s="107"/>
      <c r="WMU351" s="107"/>
      <c r="WMV351" s="107"/>
      <c r="WMW351" s="107"/>
      <c r="WMX351" s="107"/>
      <c r="WMY351" s="107"/>
      <c r="WMZ351" s="107"/>
      <c r="WNA351" s="107"/>
      <c r="WNB351" s="107"/>
      <c r="WNC351" s="107"/>
      <c r="WND351" s="107"/>
      <c r="WNE351" s="107"/>
      <c r="WNF351" s="107"/>
      <c r="WNG351" s="107"/>
      <c r="WNH351" s="107"/>
      <c r="WNI351" s="107"/>
      <c r="WNJ351" s="107"/>
      <c r="WNK351" s="107"/>
      <c r="WNL351" s="107"/>
      <c r="WNM351" s="107"/>
      <c r="WNN351" s="107"/>
      <c r="WNO351" s="107"/>
      <c r="WNP351" s="107"/>
      <c r="WNQ351" s="107"/>
      <c r="WNR351" s="107"/>
      <c r="WNS351" s="107"/>
      <c r="WNT351" s="107"/>
      <c r="WNU351" s="107"/>
      <c r="WNV351" s="107"/>
      <c r="WNW351" s="107"/>
      <c r="WNX351" s="107"/>
      <c r="WNY351" s="107"/>
      <c r="WNZ351" s="107"/>
      <c r="WOA351" s="107"/>
      <c r="WOB351" s="107"/>
      <c r="WOC351" s="107"/>
      <c r="WOD351" s="107"/>
      <c r="WOE351" s="107"/>
      <c r="WOF351" s="107"/>
      <c r="WOG351" s="107"/>
      <c r="WOH351" s="107"/>
      <c r="WOI351" s="107"/>
      <c r="WOJ351" s="107"/>
      <c r="WOK351" s="107"/>
      <c r="WOL351" s="107"/>
      <c r="WOM351" s="107"/>
      <c r="WON351" s="107"/>
      <c r="WOO351" s="107"/>
      <c r="WOP351" s="107"/>
      <c r="WOQ351" s="107"/>
      <c r="WOR351" s="107"/>
      <c r="WOS351" s="107"/>
      <c r="WOT351" s="107"/>
      <c r="WOU351" s="107"/>
      <c r="WOV351" s="107"/>
      <c r="WOW351" s="107"/>
      <c r="WOX351" s="107"/>
      <c r="WOY351" s="107"/>
      <c r="WOZ351" s="107"/>
      <c r="WPA351" s="107"/>
      <c r="WPB351" s="107"/>
      <c r="WPC351" s="107"/>
      <c r="WPD351" s="107"/>
      <c r="WPE351" s="107"/>
      <c r="WPF351" s="107"/>
      <c r="WPG351" s="107"/>
      <c r="WPH351" s="107"/>
      <c r="WPI351" s="107"/>
      <c r="WPJ351" s="107"/>
      <c r="WPK351" s="107"/>
      <c r="WPL351" s="107"/>
      <c r="WPM351" s="107"/>
      <c r="WPN351" s="107"/>
      <c r="WPO351" s="107"/>
      <c r="WPP351" s="107"/>
      <c r="WPQ351" s="107"/>
      <c r="WPR351" s="107"/>
      <c r="WPS351" s="107"/>
      <c r="WPT351" s="107"/>
      <c r="WPU351" s="107"/>
      <c r="WPV351" s="107"/>
      <c r="WPW351" s="107"/>
      <c r="WPX351" s="107"/>
      <c r="WPY351" s="107"/>
      <c r="WPZ351" s="107"/>
      <c r="WQA351" s="107"/>
      <c r="WQB351" s="107"/>
      <c r="WQC351" s="107"/>
      <c r="WQD351" s="107"/>
      <c r="WQE351" s="107"/>
      <c r="WQF351" s="107"/>
      <c r="WQG351" s="107"/>
      <c r="WQH351" s="107"/>
      <c r="WQI351" s="107"/>
      <c r="WQJ351" s="107"/>
      <c r="WQK351" s="107"/>
      <c r="WQL351" s="107"/>
      <c r="WQM351" s="107"/>
      <c r="WQN351" s="107"/>
      <c r="WQO351" s="107"/>
      <c r="WQP351" s="107"/>
      <c r="WQQ351" s="107"/>
      <c r="WQR351" s="107"/>
      <c r="WQS351" s="107"/>
      <c r="WQT351" s="107"/>
      <c r="WQU351" s="107"/>
      <c r="WQV351" s="107"/>
      <c r="WQW351" s="107"/>
      <c r="WQX351" s="107"/>
      <c r="WQY351" s="107"/>
      <c r="WQZ351" s="107"/>
      <c r="WRA351" s="107"/>
      <c r="WRB351" s="107"/>
      <c r="WRC351" s="107"/>
      <c r="WRD351" s="107"/>
      <c r="WRE351" s="107"/>
      <c r="WRF351" s="107"/>
      <c r="WRG351" s="107"/>
      <c r="WRH351" s="107"/>
      <c r="WRI351" s="107"/>
      <c r="WRJ351" s="107"/>
      <c r="WRK351" s="107"/>
      <c r="WRL351" s="107"/>
      <c r="WRM351" s="107"/>
      <c r="WRN351" s="107"/>
      <c r="WRO351" s="107"/>
      <c r="WRP351" s="107"/>
      <c r="WRQ351" s="107"/>
      <c r="WRR351" s="107"/>
      <c r="WRS351" s="107"/>
      <c r="WRT351" s="107"/>
      <c r="WRU351" s="107"/>
      <c r="WRV351" s="107"/>
      <c r="WRW351" s="107"/>
      <c r="WRX351" s="107"/>
      <c r="WRY351" s="107"/>
      <c r="WRZ351" s="107"/>
      <c r="WSA351" s="107"/>
      <c r="WSB351" s="107"/>
      <c r="WSC351" s="107"/>
      <c r="WSD351" s="107"/>
      <c r="WSE351" s="107"/>
      <c r="WSF351" s="107"/>
      <c r="WSG351" s="107"/>
      <c r="WSH351" s="107"/>
      <c r="WSI351" s="107"/>
      <c r="WSJ351" s="107"/>
      <c r="WSK351" s="107"/>
      <c r="WSL351" s="107"/>
      <c r="WSM351" s="107"/>
      <c r="WSN351" s="107"/>
      <c r="WSO351" s="107"/>
      <c r="WSP351" s="107"/>
      <c r="WSQ351" s="107"/>
      <c r="WSR351" s="107"/>
      <c r="WSS351" s="107"/>
      <c r="WST351" s="107"/>
      <c r="WSU351" s="107"/>
      <c r="WSV351" s="107"/>
      <c r="WSW351" s="107"/>
      <c r="WSX351" s="107"/>
      <c r="WSY351" s="107"/>
      <c r="WSZ351" s="107"/>
      <c r="WTA351" s="107"/>
      <c r="WTB351" s="107"/>
      <c r="WTC351" s="107"/>
      <c r="WTD351" s="107"/>
      <c r="WTE351" s="107"/>
      <c r="WTF351" s="107"/>
      <c r="WTG351" s="107"/>
      <c r="WTH351" s="107"/>
      <c r="WTI351" s="107"/>
      <c r="WTJ351" s="107"/>
      <c r="WTK351" s="107"/>
      <c r="WTL351" s="107"/>
      <c r="WTM351" s="107"/>
      <c r="WTN351" s="107"/>
      <c r="WTO351" s="107"/>
      <c r="WTP351" s="107"/>
      <c r="WTQ351" s="107"/>
      <c r="WTR351" s="107"/>
      <c r="WTS351" s="107"/>
      <c r="WTT351" s="107"/>
      <c r="WTU351" s="107"/>
      <c r="WTV351" s="107"/>
      <c r="WTW351" s="107"/>
      <c r="WTX351" s="107"/>
      <c r="WTY351" s="107"/>
      <c r="WTZ351" s="107"/>
      <c r="WUA351" s="107"/>
      <c r="WUB351" s="107"/>
      <c r="WUC351" s="107"/>
      <c r="WUD351" s="107"/>
      <c r="WUE351" s="107"/>
      <c r="WUF351" s="107"/>
      <c r="WUG351" s="107"/>
      <c r="WUH351" s="107"/>
      <c r="WUI351" s="107"/>
      <c r="WUJ351" s="107"/>
      <c r="WUK351" s="107"/>
      <c r="WUL351" s="107"/>
      <c r="WUM351" s="107"/>
      <c r="WUN351" s="107"/>
      <c r="WUO351" s="107"/>
      <c r="WUP351" s="107"/>
      <c r="WUQ351" s="107"/>
      <c r="WUR351" s="107"/>
      <c r="WUS351" s="107"/>
      <c r="WUT351" s="107"/>
      <c r="WUU351" s="107"/>
      <c r="WUV351" s="107"/>
      <c r="WUW351" s="107"/>
      <c r="WUX351" s="107"/>
      <c r="WUY351" s="107"/>
      <c r="WUZ351" s="107"/>
      <c r="WVA351" s="107"/>
      <c r="WVB351" s="107"/>
      <c r="WVC351" s="107"/>
      <c r="WVD351" s="107"/>
      <c r="WVE351" s="107"/>
      <c r="WVF351" s="107"/>
      <c r="WVG351" s="107"/>
      <c r="WVH351" s="107"/>
      <c r="WVI351" s="107"/>
      <c r="WVJ351" s="107"/>
      <c r="WVK351" s="107"/>
      <c r="WVL351" s="107"/>
      <c r="WVM351" s="107"/>
      <c r="WVN351" s="107"/>
      <c r="WVO351" s="107"/>
      <c r="WVP351" s="107"/>
      <c r="WVQ351" s="107"/>
      <c r="WVR351" s="107"/>
      <c r="WVS351" s="107"/>
      <c r="WVT351" s="107"/>
      <c r="WVU351" s="107"/>
      <c r="WVV351" s="107"/>
      <c r="WVW351" s="107"/>
      <c r="WVX351" s="107"/>
      <c r="WVY351" s="107"/>
      <c r="WVZ351" s="107"/>
      <c r="WWA351" s="107"/>
      <c r="WWB351" s="107"/>
      <c r="WWC351" s="107"/>
      <c r="WWD351" s="107"/>
      <c r="WWE351" s="107"/>
      <c r="WWF351" s="107"/>
      <c r="WWG351" s="107"/>
      <c r="WWH351" s="107"/>
      <c r="WWI351" s="107"/>
      <c r="WWJ351" s="107"/>
      <c r="WWK351" s="107"/>
      <c r="WWL351" s="107"/>
      <c r="WWM351" s="107"/>
      <c r="WWN351" s="107"/>
      <c r="WWO351" s="107"/>
      <c r="WWP351" s="107"/>
      <c r="WWQ351" s="107"/>
      <c r="WWR351" s="107"/>
      <c r="WWS351" s="107"/>
      <c r="WWT351" s="107"/>
      <c r="WWU351" s="107"/>
      <c r="WWV351" s="107"/>
      <c r="WWW351" s="107"/>
      <c r="WWX351" s="107"/>
      <c r="WWY351" s="107"/>
      <c r="WWZ351" s="107"/>
      <c r="WXA351" s="107"/>
      <c r="WXB351" s="107"/>
      <c r="WXC351" s="107"/>
      <c r="WXD351" s="107"/>
      <c r="WXE351" s="107"/>
      <c r="WXF351" s="107"/>
      <c r="WXG351" s="107"/>
      <c r="WXH351" s="107"/>
      <c r="WXI351" s="107"/>
      <c r="WXJ351" s="107"/>
      <c r="WXK351" s="107"/>
      <c r="WXL351" s="107"/>
      <c r="WXM351" s="107"/>
      <c r="WXN351" s="107"/>
      <c r="WXO351" s="107"/>
      <c r="WXP351" s="107"/>
      <c r="WXQ351" s="107"/>
      <c r="WXR351" s="107"/>
      <c r="WXS351" s="107"/>
      <c r="WXT351" s="107"/>
      <c r="WXU351" s="107"/>
      <c r="WXV351" s="107"/>
      <c r="WXW351" s="107"/>
      <c r="WXX351" s="107"/>
      <c r="WXY351" s="107"/>
      <c r="WXZ351" s="107"/>
      <c r="WYA351" s="107"/>
      <c r="WYB351" s="107"/>
      <c r="WYC351" s="107"/>
      <c r="WYD351" s="107"/>
      <c r="WYE351" s="107"/>
      <c r="WYF351" s="107"/>
      <c r="WYG351" s="107"/>
      <c r="WYH351" s="107"/>
      <c r="WYI351" s="107"/>
      <c r="WYJ351" s="107"/>
      <c r="WYK351" s="107"/>
      <c r="WYL351" s="107"/>
      <c r="WYM351" s="107"/>
      <c r="WYN351" s="107"/>
      <c r="WYO351" s="107"/>
      <c r="WYP351" s="107"/>
      <c r="WYQ351" s="107"/>
      <c r="WYR351" s="107"/>
      <c r="WYS351" s="107"/>
      <c r="WYT351" s="107"/>
      <c r="WYU351" s="107"/>
      <c r="WYV351" s="107"/>
      <c r="WYW351" s="107"/>
      <c r="WYX351" s="107"/>
      <c r="WYY351" s="107"/>
      <c r="WYZ351" s="107"/>
      <c r="WZA351" s="107"/>
      <c r="WZB351" s="107"/>
      <c r="WZC351" s="107"/>
      <c r="WZD351" s="107"/>
      <c r="WZE351" s="107"/>
      <c r="WZF351" s="107"/>
      <c r="WZG351" s="107"/>
      <c r="WZH351" s="107"/>
      <c r="WZI351" s="107"/>
      <c r="WZJ351" s="107"/>
      <c r="WZK351" s="107"/>
      <c r="WZL351" s="107"/>
      <c r="WZM351" s="107"/>
      <c r="WZN351" s="107"/>
      <c r="WZO351" s="107"/>
      <c r="WZP351" s="107"/>
      <c r="WZQ351" s="107"/>
      <c r="WZR351" s="107"/>
      <c r="WZS351" s="107"/>
      <c r="WZT351" s="107"/>
      <c r="WZU351" s="107"/>
      <c r="WZV351" s="107"/>
      <c r="WZW351" s="107"/>
      <c r="WZX351" s="107"/>
      <c r="WZY351" s="107"/>
      <c r="WZZ351" s="107"/>
      <c r="XAA351" s="107"/>
      <c r="XAB351" s="107"/>
      <c r="XAC351" s="107"/>
      <c r="XAD351" s="107"/>
      <c r="XAE351" s="107"/>
      <c r="XAF351" s="107"/>
      <c r="XAG351" s="107"/>
      <c r="XAH351" s="107"/>
      <c r="XAI351" s="107"/>
      <c r="XAJ351" s="107"/>
      <c r="XAK351" s="107"/>
      <c r="XAL351" s="107"/>
      <c r="XAM351" s="107"/>
      <c r="XAN351" s="107"/>
      <c r="XAO351" s="107"/>
      <c r="XAP351" s="107"/>
      <c r="XAQ351" s="107"/>
      <c r="XAR351" s="107"/>
      <c r="XAS351" s="107"/>
      <c r="XAT351" s="107"/>
      <c r="XAU351" s="107"/>
      <c r="XAV351" s="107"/>
      <c r="XAW351" s="107"/>
      <c r="XAX351" s="107"/>
      <c r="XAY351" s="107"/>
      <c r="XAZ351" s="107"/>
      <c r="XBA351" s="107"/>
      <c r="XBB351" s="107"/>
      <c r="XBC351" s="107"/>
      <c r="XBD351" s="107"/>
      <c r="XBE351" s="107"/>
      <c r="XBF351" s="107"/>
      <c r="XBG351" s="107"/>
      <c r="XBH351" s="107"/>
      <c r="XBI351" s="107"/>
      <c r="XBJ351" s="107"/>
      <c r="XBK351" s="107"/>
      <c r="XBL351" s="107"/>
      <c r="XBM351" s="107"/>
      <c r="XBN351" s="107"/>
      <c r="XBO351" s="107"/>
      <c r="XBP351" s="107"/>
      <c r="XBQ351" s="107"/>
      <c r="XBR351" s="107"/>
      <c r="XBS351" s="107"/>
      <c r="XBT351" s="107"/>
      <c r="XBU351" s="107"/>
      <c r="XBV351" s="107"/>
      <c r="XBW351" s="107"/>
      <c r="XBX351" s="107"/>
      <c r="XBY351" s="107"/>
      <c r="XBZ351" s="107"/>
      <c r="XCA351" s="107"/>
      <c r="XCB351" s="107"/>
      <c r="XCC351" s="107"/>
      <c r="XCD351" s="107"/>
      <c r="XCE351" s="107"/>
      <c r="XCF351" s="107"/>
      <c r="XCG351" s="107"/>
      <c r="XCH351" s="107"/>
      <c r="XCI351" s="107"/>
      <c r="XCJ351" s="107"/>
      <c r="XCK351" s="107"/>
      <c r="XCL351" s="107"/>
      <c r="XCM351" s="107"/>
      <c r="XCN351" s="107"/>
      <c r="XCO351" s="107"/>
      <c r="XCP351" s="107"/>
      <c r="XCQ351" s="107"/>
      <c r="XCR351" s="107"/>
      <c r="XCS351" s="107"/>
      <c r="XCT351" s="107"/>
      <c r="XCU351" s="107"/>
      <c r="XCV351" s="107"/>
      <c r="XCW351" s="107"/>
      <c r="XCX351" s="107"/>
      <c r="XCY351" s="107"/>
      <c r="XCZ351" s="107"/>
      <c r="XDA351" s="107"/>
      <c r="XDB351" s="107"/>
      <c r="XDC351" s="107"/>
      <c r="XDD351" s="107"/>
      <c r="XDE351" s="107"/>
      <c r="XDF351" s="107"/>
      <c r="XDG351" s="107"/>
      <c r="XDH351" s="107"/>
      <c r="XDI351" s="107"/>
      <c r="XDJ351" s="107"/>
      <c r="XDK351" s="107"/>
      <c r="XDL351" s="107"/>
      <c r="XDM351" s="107"/>
      <c r="XDN351" s="107"/>
      <c r="XDO351" s="107"/>
      <c r="XDP351" s="107"/>
      <c r="XDQ351" s="107"/>
      <c r="XDR351" s="107"/>
      <c r="XDS351" s="107"/>
      <c r="XDT351" s="107"/>
      <c r="XDU351" s="107"/>
      <c r="XDV351" s="107"/>
      <c r="XDW351" s="107"/>
      <c r="XDX351" s="107"/>
      <c r="XDY351" s="107"/>
      <c r="XDZ351" s="107"/>
      <c r="XEA351" s="107"/>
      <c r="XEB351" s="107"/>
      <c r="XEC351" s="107"/>
      <c r="XED351" s="107"/>
      <c r="XEE351" s="107"/>
      <c r="XEF351" s="107"/>
      <c r="XEG351" s="107"/>
      <c r="XEH351" s="107"/>
      <c r="XEI351" s="107"/>
      <c r="XEJ351" s="107"/>
      <c r="XEK351" s="107"/>
      <c r="XEL351" s="107"/>
      <c r="XEM351" s="107"/>
      <c r="XEN351" s="107"/>
      <c r="XEO351" s="107"/>
      <c r="XEP351" s="107"/>
      <c r="XEQ351" s="107"/>
      <c r="XER351" s="107"/>
      <c r="XES351" s="107"/>
      <c r="XET351" s="107"/>
      <c r="XEU351" s="107"/>
      <c r="XEV351" s="107"/>
      <c r="XEW351" s="107"/>
      <c r="XEX351" s="107"/>
      <c r="XEY351" s="107"/>
      <c r="XEZ351" s="107"/>
      <c r="XFA351" s="107"/>
      <c r="XFB351" s="107"/>
      <c r="XFC351" s="107"/>
      <c r="XFD351" s="107"/>
    </row>
    <row r="352" spans="1:16384" s="100" customFormat="1" ht="14.25" x14ac:dyDescent="0.2">
      <c r="A352" s="95" t="s">
        <v>689</v>
      </c>
      <c r="B352" s="96" t="s">
        <v>101</v>
      </c>
      <c r="C352" s="97" t="s">
        <v>14</v>
      </c>
      <c r="D352" s="98">
        <v>500</v>
      </c>
      <c r="E352" s="98">
        <v>1480</v>
      </c>
      <c r="F352" s="97">
        <v>1490</v>
      </c>
      <c r="G352" s="97">
        <v>0</v>
      </c>
      <c r="H352" s="97">
        <v>0</v>
      </c>
      <c r="I352" s="99">
        <f t="shared" si="436"/>
        <v>5000</v>
      </c>
      <c r="J352" s="97">
        <v>0</v>
      </c>
      <c r="K352" s="97">
        <v>0</v>
      </c>
      <c r="L352" s="99">
        <f t="shared" si="435"/>
        <v>5000</v>
      </c>
    </row>
    <row r="353" spans="1:13" s="100" customFormat="1" ht="14.25" x14ac:dyDescent="0.2">
      <c r="A353" s="95" t="s">
        <v>689</v>
      </c>
      <c r="B353" s="96" t="s">
        <v>330</v>
      </c>
      <c r="C353" s="97" t="s">
        <v>14</v>
      </c>
      <c r="D353" s="98">
        <v>4500</v>
      </c>
      <c r="E353" s="98">
        <v>84.7</v>
      </c>
      <c r="F353" s="97">
        <v>85.7</v>
      </c>
      <c r="G353" s="97">
        <v>0</v>
      </c>
      <c r="H353" s="97">
        <v>0</v>
      </c>
      <c r="I353" s="99">
        <f t="shared" si="436"/>
        <v>4500</v>
      </c>
      <c r="J353" s="97">
        <v>0</v>
      </c>
      <c r="K353" s="97">
        <v>0</v>
      </c>
      <c r="L353" s="99">
        <f t="shared" si="435"/>
        <v>4500</v>
      </c>
    </row>
    <row r="354" spans="1:13" s="100" customFormat="1" ht="14.25" x14ac:dyDescent="0.2">
      <c r="A354" s="95" t="s">
        <v>689</v>
      </c>
      <c r="B354" s="96" t="s">
        <v>671</v>
      </c>
      <c r="C354" s="97" t="s">
        <v>14</v>
      </c>
      <c r="D354" s="98">
        <v>500</v>
      </c>
      <c r="E354" s="98">
        <v>1190</v>
      </c>
      <c r="F354" s="97">
        <v>1175</v>
      </c>
      <c r="G354" s="97">
        <v>0</v>
      </c>
      <c r="H354" s="97">
        <v>0</v>
      </c>
      <c r="I354" s="99">
        <f t="shared" si="436"/>
        <v>-7500</v>
      </c>
      <c r="J354" s="97">
        <v>0</v>
      </c>
      <c r="K354" s="97">
        <v>0</v>
      </c>
      <c r="L354" s="99">
        <f t="shared" si="435"/>
        <v>-7500</v>
      </c>
    </row>
    <row r="355" spans="1:13" s="100" customFormat="1" ht="14.25" x14ac:dyDescent="0.2">
      <c r="A355" s="95" t="s">
        <v>689</v>
      </c>
      <c r="B355" s="96" t="s">
        <v>664</v>
      </c>
      <c r="C355" s="97" t="s">
        <v>14</v>
      </c>
      <c r="D355" s="98">
        <v>2000</v>
      </c>
      <c r="E355" s="98">
        <v>131</v>
      </c>
      <c r="F355" s="97">
        <v>131</v>
      </c>
      <c r="G355" s="97">
        <v>0</v>
      </c>
      <c r="H355" s="97">
        <v>0</v>
      </c>
      <c r="I355" s="99">
        <f t="shared" si="436"/>
        <v>0</v>
      </c>
      <c r="J355" s="97">
        <v>0</v>
      </c>
      <c r="K355" s="97">
        <v>0</v>
      </c>
      <c r="L355" s="99">
        <f t="shared" si="435"/>
        <v>0</v>
      </c>
    </row>
    <row r="356" spans="1:13" s="100" customFormat="1" ht="14.25" x14ac:dyDescent="0.2">
      <c r="A356" s="95" t="s">
        <v>690</v>
      </c>
      <c r="B356" s="96" t="s">
        <v>672</v>
      </c>
      <c r="C356" s="97" t="s">
        <v>14</v>
      </c>
      <c r="D356" s="98">
        <v>6000</v>
      </c>
      <c r="E356" s="98">
        <v>122</v>
      </c>
      <c r="F356" s="97">
        <v>123</v>
      </c>
      <c r="G356" s="97">
        <v>124</v>
      </c>
      <c r="H356" s="97">
        <v>125</v>
      </c>
      <c r="I356" s="99">
        <f t="shared" si="436"/>
        <v>6000</v>
      </c>
      <c r="J356" s="97">
        <v>6000</v>
      </c>
      <c r="K356" s="97">
        <v>6000</v>
      </c>
      <c r="L356" s="99">
        <f t="shared" si="435"/>
        <v>18000</v>
      </c>
    </row>
    <row r="357" spans="1:13" s="100" customFormat="1" ht="14.25" x14ac:dyDescent="0.2">
      <c r="A357" s="95" t="s">
        <v>690</v>
      </c>
      <c r="B357" s="96" t="s">
        <v>161</v>
      </c>
      <c r="C357" s="97" t="s">
        <v>14</v>
      </c>
      <c r="D357" s="98">
        <v>2000</v>
      </c>
      <c r="E357" s="98">
        <v>224</v>
      </c>
      <c r="F357" s="97">
        <v>226</v>
      </c>
      <c r="G357" s="97">
        <v>228</v>
      </c>
      <c r="H357" s="97">
        <v>230</v>
      </c>
      <c r="I357" s="99">
        <f t="shared" si="436"/>
        <v>4000</v>
      </c>
      <c r="J357" s="97">
        <v>4000</v>
      </c>
      <c r="K357" s="97">
        <v>4000</v>
      </c>
      <c r="L357" s="99">
        <f t="shared" si="435"/>
        <v>12000</v>
      </c>
    </row>
    <row r="358" spans="1:13" s="100" customFormat="1" ht="14.25" x14ac:dyDescent="0.2">
      <c r="A358" s="95" t="s">
        <v>690</v>
      </c>
      <c r="B358" s="96" t="s">
        <v>62</v>
      </c>
      <c r="C358" s="97" t="s">
        <v>14</v>
      </c>
      <c r="D358" s="98">
        <v>2000</v>
      </c>
      <c r="E358" s="98">
        <v>212</v>
      </c>
      <c r="F358" s="97">
        <v>214</v>
      </c>
      <c r="G358" s="97">
        <v>216</v>
      </c>
      <c r="H358" s="97">
        <v>218</v>
      </c>
      <c r="I358" s="99">
        <f t="shared" si="436"/>
        <v>4000</v>
      </c>
      <c r="J358" s="97">
        <v>4000</v>
      </c>
      <c r="K358" s="97">
        <v>4000</v>
      </c>
      <c r="L358" s="99">
        <f t="shared" si="435"/>
        <v>12000</v>
      </c>
    </row>
    <row r="359" spans="1:13" s="100" customFormat="1" ht="14.25" x14ac:dyDescent="0.2">
      <c r="A359" s="95" t="s">
        <v>690</v>
      </c>
      <c r="B359" s="96" t="s">
        <v>104</v>
      </c>
      <c r="C359" s="97" t="s">
        <v>14</v>
      </c>
      <c r="D359" s="98">
        <v>4000</v>
      </c>
      <c r="E359" s="98">
        <v>102</v>
      </c>
      <c r="F359" s="97">
        <v>103</v>
      </c>
      <c r="G359" s="97">
        <v>104</v>
      </c>
      <c r="H359" s="97">
        <v>0</v>
      </c>
      <c r="I359" s="99">
        <f t="shared" si="436"/>
        <v>4000</v>
      </c>
      <c r="J359" s="97">
        <v>4000</v>
      </c>
      <c r="K359" s="97">
        <v>0</v>
      </c>
      <c r="L359" s="99">
        <f t="shared" si="435"/>
        <v>8000</v>
      </c>
    </row>
    <row r="360" spans="1:13" s="100" customFormat="1" ht="14.25" x14ac:dyDescent="0.2">
      <c r="A360" s="95" t="s">
        <v>683</v>
      </c>
      <c r="B360" s="96" t="s">
        <v>664</v>
      </c>
      <c r="C360" s="97" t="s">
        <v>14</v>
      </c>
      <c r="D360" s="98">
        <v>2000</v>
      </c>
      <c r="E360" s="98">
        <v>132</v>
      </c>
      <c r="F360" s="97">
        <v>133</v>
      </c>
      <c r="G360" s="97">
        <v>134</v>
      </c>
      <c r="H360" s="97">
        <v>135</v>
      </c>
      <c r="I360" s="99">
        <f t="shared" si="436"/>
        <v>2000</v>
      </c>
      <c r="J360" s="97">
        <v>2000</v>
      </c>
      <c r="K360" s="97">
        <v>2000</v>
      </c>
      <c r="L360" s="99">
        <f t="shared" si="435"/>
        <v>6000</v>
      </c>
    </row>
    <row r="361" spans="1:13" s="100" customFormat="1" ht="14.25" x14ac:dyDescent="0.2">
      <c r="A361" s="95" t="s">
        <v>683</v>
      </c>
      <c r="B361" s="96" t="s">
        <v>673</v>
      </c>
      <c r="C361" s="97" t="s">
        <v>14</v>
      </c>
      <c r="D361" s="98">
        <v>1000</v>
      </c>
      <c r="E361" s="98">
        <v>475</v>
      </c>
      <c r="F361" s="97">
        <v>478</v>
      </c>
      <c r="G361" s="97">
        <v>482</v>
      </c>
      <c r="H361" s="97">
        <v>486</v>
      </c>
      <c r="I361" s="99">
        <f t="shared" si="436"/>
        <v>3000</v>
      </c>
      <c r="J361" s="97">
        <v>4000</v>
      </c>
      <c r="K361" s="97">
        <v>4000</v>
      </c>
      <c r="L361" s="99">
        <f t="shared" si="435"/>
        <v>11000</v>
      </c>
    </row>
    <row r="362" spans="1:13" s="100" customFormat="1" ht="14.25" x14ac:dyDescent="0.2">
      <c r="A362" s="95" t="s">
        <v>683</v>
      </c>
      <c r="B362" s="96" t="s">
        <v>83</v>
      </c>
      <c r="C362" s="97" t="s">
        <v>14</v>
      </c>
      <c r="D362" s="98">
        <v>2000</v>
      </c>
      <c r="E362" s="98">
        <v>213</v>
      </c>
      <c r="F362" s="97">
        <v>215</v>
      </c>
      <c r="G362" s="97">
        <v>0</v>
      </c>
      <c r="H362" s="97">
        <v>0</v>
      </c>
      <c r="I362" s="99">
        <f t="shared" si="436"/>
        <v>4000</v>
      </c>
      <c r="J362" s="97">
        <v>0</v>
      </c>
      <c r="K362" s="97">
        <v>0</v>
      </c>
      <c r="L362" s="99">
        <f t="shared" si="435"/>
        <v>4000</v>
      </c>
    </row>
    <row r="363" spans="1:13" s="100" customFormat="1" ht="14.25" x14ac:dyDescent="0.2">
      <c r="A363" s="110">
        <v>43511</v>
      </c>
      <c r="B363" s="111" t="s">
        <v>622</v>
      </c>
      <c r="C363" s="111" t="s">
        <v>14</v>
      </c>
      <c r="D363" s="112">
        <v>2000</v>
      </c>
      <c r="E363" s="111">
        <v>321.3</v>
      </c>
      <c r="F363" s="111">
        <v>323.5</v>
      </c>
      <c r="G363" s="111">
        <v>326.39999999999998</v>
      </c>
      <c r="H363" s="111">
        <v>329.35</v>
      </c>
      <c r="I363" s="99">
        <f t="shared" si="436"/>
        <v>4399.9999999999773</v>
      </c>
      <c r="J363" s="97">
        <f t="shared" ref="J363:J398" si="437">SUM(G363-F363)*D363</f>
        <v>5799.9999999999545</v>
      </c>
      <c r="K363" s="97">
        <f>SUM(H363-G363)*D363</f>
        <v>5900.0000000000909</v>
      </c>
      <c r="L363" s="99">
        <f t="shared" si="435"/>
        <v>16100.000000000022</v>
      </c>
    </row>
    <row r="364" spans="1:13" s="100" customFormat="1" ht="14.25" x14ac:dyDescent="0.2">
      <c r="A364" s="110">
        <v>43511</v>
      </c>
      <c r="B364" s="111" t="s">
        <v>622</v>
      </c>
      <c r="C364" s="111" t="s">
        <v>14</v>
      </c>
      <c r="D364" s="112">
        <v>2000</v>
      </c>
      <c r="E364" s="111">
        <v>148.5</v>
      </c>
      <c r="F364" s="111">
        <v>149.5</v>
      </c>
      <c r="G364" s="97">
        <v>0</v>
      </c>
      <c r="H364" s="97">
        <v>0</v>
      </c>
      <c r="I364" s="99">
        <f t="shared" si="436"/>
        <v>2000</v>
      </c>
      <c r="J364" s="97">
        <v>0</v>
      </c>
      <c r="K364" s="97">
        <v>0</v>
      </c>
      <c r="L364" s="99">
        <f t="shared" si="435"/>
        <v>2000</v>
      </c>
    </row>
    <row r="365" spans="1:13" s="100" customFormat="1" ht="14.25" x14ac:dyDescent="0.2">
      <c r="A365" s="110">
        <v>43511</v>
      </c>
      <c r="B365" s="111" t="s">
        <v>653</v>
      </c>
      <c r="C365" s="111" t="s">
        <v>14</v>
      </c>
      <c r="D365" s="112">
        <v>4000</v>
      </c>
      <c r="E365" s="111">
        <v>81</v>
      </c>
      <c r="F365" s="111">
        <v>80.25</v>
      </c>
      <c r="G365" s="97">
        <v>0</v>
      </c>
      <c r="H365" s="97">
        <v>0</v>
      </c>
      <c r="I365" s="99">
        <f>SUM(E365-F365)*D365</f>
        <v>3000</v>
      </c>
      <c r="J365" s="97">
        <v>0</v>
      </c>
      <c r="K365" s="97">
        <v>0</v>
      </c>
      <c r="L365" s="99">
        <f t="shared" si="435"/>
        <v>3000</v>
      </c>
    </row>
    <row r="366" spans="1:13" s="100" customFormat="1" ht="14.25" x14ac:dyDescent="0.2">
      <c r="A366" s="110">
        <v>43511</v>
      </c>
      <c r="B366" s="111" t="s">
        <v>386</v>
      </c>
      <c r="C366" s="111" t="s">
        <v>18</v>
      </c>
      <c r="D366" s="112">
        <v>4000</v>
      </c>
      <c r="E366" s="111">
        <v>82.75</v>
      </c>
      <c r="F366" s="111">
        <v>82.15</v>
      </c>
      <c r="G366" s="111">
        <v>81.400000000000006</v>
      </c>
      <c r="H366" s="97">
        <v>0</v>
      </c>
      <c r="I366" s="99">
        <f>SUM(E366-F366)*D366</f>
        <v>2399.9999999999773</v>
      </c>
      <c r="J366" s="97">
        <v>0</v>
      </c>
      <c r="K366" s="97">
        <v>0</v>
      </c>
      <c r="L366" s="99">
        <f t="shared" si="435"/>
        <v>2399.9999999999773</v>
      </c>
    </row>
    <row r="367" spans="1:13" s="100" customFormat="1" ht="14.25" x14ac:dyDescent="0.2">
      <c r="A367" s="110">
        <v>43511</v>
      </c>
      <c r="B367" s="111" t="s">
        <v>622</v>
      </c>
      <c r="C367" s="111" t="s">
        <v>18</v>
      </c>
      <c r="D367" s="112">
        <v>2000</v>
      </c>
      <c r="E367" s="111">
        <v>146</v>
      </c>
      <c r="F367" s="111">
        <v>147.30000000000001</v>
      </c>
      <c r="G367" s="97">
        <v>0</v>
      </c>
      <c r="H367" s="97">
        <v>0</v>
      </c>
      <c r="I367" s="99">
        <f t="shared" si="436"/>
        <v>2600.0000000000227</v>
      </c>
      <c r="J367" s="97">
        <v>0</v>
      </c>
      <c r="K367" s="97">
        <v>0</v>
      </c>
      <c r="L367" s="99">
        <f t="shared" si="435"/>
        <v>2600.0000000000227</v>
      </c>
      <c r="M367" s="105"/>
    </row>
    <row r="368" spans="1:13" s="100" customFormat="1" ht="14.25" x14ac:dyDescent="0.2">
      <c r="A368" s="110">
        <v>43511</v>
      </c>
      <c r="B368" s="111" t="s">
        <v>544</v>
      </c>
      <c r="C368" s="111" t="s">
        <v>18</v>
      </c>
      <c r="D368" s="112">
        <v>2000</v>
      </c>
      <c r="E368" s="111">
        <v>273</v>
      </c>
      <c r="F368" s="111">
        <v>271.10000000000002</v>
      </c>
      <c r="G368" s="111">
        <v>268.64999999999998</v>
      </c>
      <c r="H368" s="111">
        <v>266.2</v>
      </c>
      <c r="I368" s="99">
        <f>SUM(E368-F368)*D368</f>
        <v>3799.9999999999545</v>
      </c>
      <c r="J368" s="97">
        <f>SUM(F368-G368)*D368</f>
        <v>4900.0000000000909</v>
      </c>
      <c r="K368" s="97">
        <f>SUM(G368-H368)*D368</f>
        <v>4899.9999999999773</v>
      </c>
      <c r="L368" s="99">
        <f t="shared" si="435"/>
        <v>13600.000000000022</v>
      </c>
      <c r="M368" s="131">
        <v>0.84</v>
      </c>
    </row>
    <row r="369" spans="1:13" s="100" customFormat="1" ht="14.25" x14ac:dyDescent="0.2">
      <c r="A369" s="110">
        <v>43510</v>
      </c>
      <c r="B369" s="111" t="s">
        <v>663</v>
      </c>
      <c r="C369" s="111" t="s">
        <v>14</v>
      </c>
      <c r="D369" s="112">
        <v>2000</v>
      </c>
      <c r="E369" s="111">
        <v>190</v>
      </c>
      <c r="F369" s="111">
        <v>191.5</v>
      </c>
      <c r="G369" s="111">
        <v>194</v>
      </c>
      <c r="H369" s="97">
        <v>0</v>
      </c>
      <c r="I369" s="99">
        <f t="shared" si="436"/>
        <v>3000</v>
      </c>
      <c r="J369" s="97">
        <f t="shared" si="437"/>
        <v>5000</v>
      </c>
      <c r="K369" s="97">
        <v>0</v>
      </c>
      <c r="L369" s="99">
        <f t="shared" si="435"/>
        <v>8000</v>
      </c>
      <c r="M369" s="109">
        <f t="shared" ref="M369:M400" si="438">L403*C403</f>
        <v>-1538.4615384615386</v>
      </c>
    </row>
    <row r="370" spans="1:13" s="100" customFormat="1" ht="14.25" x14ac:dyDescent="0.2">
      <c r="A370" s="110">
        <v>43510</v>
      </c>
      <c r="B370" s="111" t="s">
        <v>498</v>
      </c>
      <c r="C370" s="111" t="s">
        <v>14</v>
      </c>
      <c r="E370" s="111">
        <v>765</v>
      </c>
      <c r="F370" s="111">
        <v>769.35</v>
      </c>
      <c r="G370" s="111">
        <v>775</v>
      </c>
      <c r="H370" s="97">
        <v>0</v>
      </c>
      <c r="I370" s="99">
        <f t="shared" si="436"/>
        <v>0</v>
      </c>
      <c r="J370" s="97">
        <f t="shared" si="437"/>
        <v>0</v>
      </c>
      <c r="K370" s="97">
        <v>0</v>
      </c>
      <c r="L370" s="99">
        <f t="shared" si="435"/>
        <v>0</v>
      </c>
      <c r="M370" s="109">
        <f t="shared" si="438"/>
        <v>1351.3513513513515</v>
      </c>
    </row>
    <row r="371" spans="1:13" s="100" customFormat="1" ht="14.25" x14ac:dyDescent="0.2">
      <c r="A371" s="110">
        <v>43510</v>
      </c>
      <c r="B371" s="111" t="s">
        <v>587</v>
      </c>
      <c r="C371" s="111" t="s">
        <v>18</v>
      </c>
      <c r="D371" s="112">
        <v>2000</v>
      </c>
      <c r="E371" s="111">
        <v>237.65</v>
      </c>
      <c r="F371" s="111">
        <v>236</v>
      </c>
      <c r="G371" s="111">
        <v>233.85</v>
      </c>
      <c r="H371" s="97">
        <v>0</v>
      </c>
      <c r="I371" s="99">
        <f>SUM(E371-F371)*D371</f>
        <v>3300.0000000000114</v>
      </c>
      <c r="J371" s="97">
        <f>SUM(F371-G371)*D371</f>
        <v>4300.0000000000109</v>
      </c>
      <c r="K371" s="97">
        <v>0</v>
      </c>
      <c r="L371" s="99">
        <f t="shared" si="435"/>
        <v>7600.0000000000218</v>
      </c>
      <c r="M371" s="109">
        <f t="shared" si="438"/>
        <v>936.03744149764009</v>
      </c>
    </row>
    <row r="372" spans="1:13" s="100" customFormat="1" ht="14.25" x14ac:dyDescent="0.2">
      <c r="A372" s="110">
        <v>43509</v>
      </c>
      <c r="B372" s="111" t="s">
        <v>425</v>
      </c>
      <c r="C372" s="111" t="s">
        <v>18</v>
      </c>
      <c r="D372" s="112">
        <v>4000</v>
      </c>
      <c r="E372" s="111">
        <v>79.599999999999994</v>
      </c>
      <c r="F372" s="111">
        <v>79</v>
      </c>
      <c r="G372" s="111">
        <v>78.3</v>
      </c>
      <c r="H372" s="97">
        <v>0</v>
      </c>
      <c r="I372" s="99">
        <f>SUM(E372-F372)*D372</f>
        <v>2399.9999999999773</v>
      </c>
      <c r="J372" s="97">
        <f>SUM(F372-G372)*D372</f>
        <v>2800.0000000000114</v>
      </c>
      <c r="K372" s="97">
        <v>0</v>
      </c>
      <c r="L372" s="99">
        <f t="shared" si="435"/>
        <v>5199.9999999999891</v>
      </c>
      <c r="M372" s="107">
        <f t="shared" si="438"/>
        <v>3787.878787878788</v>
      </c>
    </row>
    <row r="373" spans="1:13" s="100" customFormat="1" ht="14.25" x14ac:dyDescent="0.2">
      <c r="A373" s="110">
        <v>43509</v>
      </c>
      <c r="B373" s="111" t="s">
        <v>439</v>
      </c>
      <c r="C373" s="111" t="s">
        <v>14</v>
      </c>
      <c r="D373" s="112">
        <v>2000</v>
      </c>
      <c r="E373" s="111">
        <v>124</v>
      </c>
      <c r="F373" s="111">
        <v>125</v>
      </c>
      <c r="G373" s="97">
        <v>0</v>
      </c>
      <c r="H373" s="97">
        <v>0</v>
      </c>
      <c r="I373" s="99">
        <f t="shared" si="436"/>
        <v>2000</v>
      </c>
      <c r="J373" s="97">
        <v>0</v>
      </c>
      <c r="K373" s="97">
        <v>0</v>
      </c>
      <c r="L373" s="99">
        <f t="shared" si="435"/>
        <v>2000</v>
      </c>
      <c r="M373" s="109">
        <f t="shared" si="438"/>
        <v>1043.4782608695555</v>
      </c>
    </row>
    <row r="374" spans="1:13" s="100" customFormat="1" ht="14.25" x14ac:dyDescent="0.2">
      <c r="A374" s="110">
        <v>43509</v>
      </c>
      <c r="B374" s="111" t="s">
        <v>421</v>
      </c>
      <c r="C374" s="111" t="s">
        <v>14</v>
      </c>
      <c r="D374" s="112">
        <v>2000</v>
      </c>
      <c r="E374" s="111">
        <v>115</v>
      </c>
      <c r="F374" s="111">
        <v>116</v>
      </c>
      <c r="G374" s="97">
        <v>0</v>
      </c>
      <c r="H374" s="111"/>
      <c r="I374" s="99">
        <f t="shared" si="436"/>
        <v>2000</v>
      </c>
      <c r="J374" s="97">
        <v>0</v>
      </c>
      <c r="K374" s="97">
        <v>0</v>
      </c>
      <c r="L374" s="99">
        <f t="shared" si="435"/>
        <v>2000</v>
      </c>
      <c r="M374" s="109">
        <f t="shared" si="438"/>
        <v>-1359.2428513894483</v>
      </c>
    </row>
    <row r="375" spans="1:13" s="100" customFormat="1" ht="14.25" x14ac:dyDescent="0.2">
      <c r="A375" s="110">
        <v>43509</v>
      </c>
      <c r="B375" s="111" t="s">
        <v>535</v>
      </c>
      <c r="C375" s="111" t="s">
        <v>18</v>
      </c>
      <c r="D375" s="112">
        <v>2000</v>
      </c>
      <c r="E375" s="111">
        <v>132.69999999999999</v>
      </c>
      <c r="F375" s="111">
        <v>131.75</v>
      </c>
      <c r="G375" s="111">
        <v>130.65</v>
      </c>
      <c r="H375" s="111">
        <v>129.4</v>
      </c>
      <c r="I375" s="99">
        <f>SUM(E375-F375)*D375</f>
        <v>1899.9999999999773</v>
      </c>
      <c r="J375" s="97">
        <f>SUM(F375-G375)*D375</f>
        <v>2199.9999999999886</v>
      </c>
      <c r="K375" s="97">
        <f>SUM(G375-H375)*D375</f>
        <v>2500</v>
      </c>
      <c r="L375" s="99">
        <f t="shared" si="435"/>
        <v>6599.9999999999654</v>
      </c>
      <c r="M375" s="109">
        <f t="shared" si="438"/>
        <v>1445.7831325301204</v>
      </c>
    </row>
    <row r="376" spans="1:13" s="100" customFormat="1" ht="14.25" x14ac:dyDescent="0.2">
      <c r="A376" s="110">
        <v>43508</v>
      </c>
      <c r="B376" s="111" t="s">
        <v>388</v>
      </c>
      <c r="C376" s="111" t="s">
        <v>14</v>
      </c>
      <c r="D376" s="112">
        <v>2000</v>
      </c>
      <c r="E376" s="111">
        <v>176</v>
      </c>
      <c r="F376" s="111">
        <v>174</v>
      </c>
      <c r="G376" s="97">
        <v>0</v>
      </c>
      <c r="H376" s="97">
        <v>0</v>
      </c>
      <c r="I376" s="99">
        <f t="shared" si="436"/>
        <v>-4000</v>
      </c>
      <c r="J376" s="97">
        <v>0</v>
      </c>
      <c r="K376" s="97">
        <v>0</v>
      </c>
      <c r="L376" s="99">
        <f t="shared" si="435"/>
        <v>-4000</v>
      </c>
      <c r="M376" s="109">
        <f t="shared" si="438"/>
        <v>1054.3245175125048</v>
      </c>
    </row>
    <row r="377" spans="1:13" s="100" customFormat="1" ht="14.25" x14ac:dyDescent="0.2">
      <c r="A377" s="110">
        <v>43508</v>
      </c>
      <c r="B377" s="111" t="s">
        <v>586</v>
      </c>
      <c r="C377" s="111" t="s">
        <v>14</v>
      </c>
      <c r="D377" s="112">
        <v>4000</v>
      </c>
      <c r="E377" s="111">
        <v>80</v>
      </c>
      <c r="F377" s="111">
        <v>80.599999999999994</v>
      </c>
      <c r="G377" s="111">
        <v>81.5</v>
      </c>
      <c r="H377" s="111">
        <v>82.25</v>
      </c>
      <c r="I377" s="99">
        <f t="shared" si="436"/>
        <v>2399.9999999999773</v>
      </c>
      <c r="J377" s="97">
        <f t="shared" si="437"/>
        <v>3600.0000000000227</v>
      </c>
      <c r="K377" s="97">
        <f>SUM(H377-G377)*D377</f>
        <v>3000</v>
      </c>
      <c r="L377" s="99">
        <f t="shared" si="435"/>
        <v>9000</v>
      </c>
      <c r="M377" s="109">
        <f t="shared" si="438"/>
        <v>-1350.9033648268012</v>
      </c>
    </row>
    <row r="378" spans="1:13" s="100" customFormat="1" ht="14.25" x14ac:dyDescent="0.2">
      <c r="A378" s="110">
        <v>43508</v>
      </c>
      <c r="B378" s="111" t="s">
        <v>472</v>
      </c>
      <c r="C378" s="111" t="s">
        <v>18</v>
      </c>
      <c r="D378" s="112">
        <v>500</v>
      </c>
      <c r="E378" s="111">
        <v>1019</v>
      </c>
      <c r="F378" s="111">
        <v>1011.85</v>
      </c>
      <c r="G378" s="97">
        <v>0</v>
      </c>
      <c r="H378" s="97">
        <v>0</v>
      </c>
      <c r="I378" s="99">
        <f>SUM(E378-F378)*D378</f>
        <v>3574.9999999999886</v>
      </c>
      <c r="J378" s="97">
        <v>0</v>
      </c>
      <c r="K378" s="97">
        <v>0</v>
      </c>
      <c r="L378" s="99">
        <f t="shared" si="435"/>
        <v>3574.9999999999886</v>
      </c>
      <c r="M378" s="109">
        <f t="shared" si="438"/>
        <v>949.36708860759495</v>
      </c>
    </row>
    <row r="379" spans="1:13" s="100" customFormat="1" ht="14.25" x14ac:dyDescent="0.2">
      <c r="A379" s="110">
        <v>43508</v>
      </c>
      <c r="B379" s="111" t="s">
        <v>533</v>
      </c>
      <c r="C379" s="111" t="s">
        <v>18</v>
      </c>
      <c r="D379" s="112">
        <v>500</v>
      </c>
      <c r="E379" s="111">
        <v>1471.7</v>
      </c>
      <c r="F379" s="111">
        <v>1461.4</v>
      </c>
      <c r="G379" s="111">
        <v>1448.2</v>
      </c>
      <c r="H379" s="111"/>
      <c r="I379" s="99">
        <f>SUM(E379-F379)*D379</f>
        <v>5149.9999999999773</v>
      </c>
      <c r="J379" s="97">
        <f>SUM(F379-G379)*D379</f>
        <v>6600.0000000000227</v>
      </c>
      <c r="K379" s="97">
        <v>0</v>
      </c>
      <c r="L379" s="99">
        <f t="shared" si="435"/>
        <v>11750</v>
      </c>
      <c r="M379" s="109">
        <f t="shared" si="438"/>
        <v>1666.6666666666665</v>
      </c>
    </row>
    <row r="380" spans="1:13" s="100" customFormat="1" ht="14.25" x14ac:dyDescent="0.2">
      <c r="A380" s="110">
        <v>43508</v>
      </c>
      <c r="B380" s="111" t="s">
        <v>494</v>
      </c>
      <c r="C380" s="111" t="s">
        <v>18</v>
      </c>
      <c r="D380" s="112">
        <v>500</v>
      </c>
      <c r="E380" s="111">
        <v>635.4</v>
      </c>
      <c r="F380" s="111">
        <v>630.95000000000005</v>
      </c>
      <c r="G380" s="111">
        <v>625.25</v>
      </c>
      <c r="H380" s="111">
        <v>619.6</v>
      </c>
      <c r="I380" s="99">
        <f>SUM(E380-F380)*D380</f>
        <v>2224.9999999999659</v>
      </c>
      <c r="J380" s="97">
        <f>SUM(F380-G380)*D380</f>
        <v>2850.0000000000227</v>
      </c>
      <c r="K380" s="97">
        <f>SUM(G380-H380)*D380</f>
        <v>2824.9999999999886</v>
      </c>
      <c r="L380" s="99">
        <f t="shared" si="435"/>
        <v>7899.9999999999782</v>
      </c>
      <c r="M380" s="109">
        <f t="shared" si="438"/>
        <v>526.67346245328281</v>
      </c>
    </row>
    <row r="381" spans="1:13" s="100" customFormat="1" ht="14.25" x14ac:dyDescent="0.2">
      <c r="A381" s="110">
        <v>43507</v>
      </c>
      <c r="B381" s="111" t="s">
        <v>557</v>
      </c>
      <c r="C381" s="111" t="s">
        <v>18</v>
      </c>
      <c r="D381" s="112">
        <v>2000</v>
      </c>
      <c r="E381" s="111">
        <v>118.1</v>
      </c>
      <c r="F381" s="111">
        <v>117.25</v>
      </c>
      <c r="G381" s="111">
        <v>116.2</v>
      </c>
      <c r="H381" s="111">
        <v>115.15</v>
      </c>
      <c r="I381" s="99">
        <f>SUM(E381-F381)*D381</f>
        <v>1699.9999999999886</v>
      </c>
      <c r="J381" s="97">
        <f>SUM(F381-G381)*D381</f>
        <v>2099.9999999999945</v>
      </c>
      <c r="K381" s="97">
        <f>SUM(G381-H381)*D381</f>
        <v>2099.9999999999945</v>
      </c>
      <c r="L381" s="99">
        <f t="shared" si="435"/>
        <v>5899.9999999999782</v>
      </c>
      <c r="M381" s="109">
        <f t="shared" si="438"/>
        <v>1052.5859828467351</v>
      </c>
    </row>
    <row r="382" spans="1:13" s="100" customFormat="1" ht="14.25" x14ac:dyDescent="0.2">
      <c r="A382" s="110">
        <v>43507</v>
      </c>
      <c r="B382" s="111" t="s">
        <v>478</v>
      </c>
      <c r="C382" s="111" t="s">
        <v>18</v>
      </c>
      <c r="D382" s="113">
        <v>100</v>
      </c>
      <c r="E382" s="111">
        <v>2129.75</v>
      </c>
      <c r="F382" s="111">
        <v>2140.9</v>
      </c>
      <c r="G382" s="97">
        <v>0</v>
      </c>
      <c r="H382" s="97">
        <v>0</v>
      </c>
      <c r="I382" s="99">
        <f t="shared" si="436"/>
        <v>1115.0000000000091</v>
      </c>
      <c r="J382" s="97">
        <v>0</v>
      </c>
      <c r="K382" s="97">
        <v>0</v>
      </c>
      <c r="L382" s="99">
        <f t="shared" si="435"/>
        <v>1115.0000000000091</v>
      </c>
      <c r="M382" s="109">
        <f t="shared" si="438"/>
        <v>1049.6273680617605</v>
      </c>
    </row>
    <row r="383" spans="1:13" s="100" customFormat="1" ht="14.25" x14ac:dyDescent="0.2">
      <c r="A383" s="110">
        <v>43507</v>
      </c>
      <c r="B383" s="111" t="s">
        <v>394</v>
      </c>
      <c r="C383" s="111" t="s">
        <v>14</v>
      </c>
      <c r="D383" s="112">
        <v>2000</v>
      </c>
      <c r="E383" s="111">
        <v>129.5</v>
      </c>
      <c r="F383" s="111">
        <v>130.5</v>
      </c>
      <c r="G383" s="97">
        <v>0</v>
      </c>
      <c r="H383" s="97">
        <v>0</v>
      </c>
      <c r="I383" s="99">
        <f t="shared" si="436"/>
        <v>2000</v>
      </c>
      <c r="J383" s="97">
        <v>0</v>
      </c>
      <c r="K383" s="97">
        <v>0</v>
      </c>
      <c r="L383" s="99">
        <f t="shared" si="435"/>
        <v>2000</v>
      </c>
      <c r="M383" s="109">
        <f t="shared" si="438"/>
        <v>1049.492611714443</v>
      </c>
    </row>
    <row r="384" spans="1:13" s="100" customFormat="1" ht="14.25" x14ac:dyDescent="0.2">
      <c r="A384" s="110">
        <v>43507</v>
      </c>
      <c r="B384" s="111" t="s">
        <v>445</v>
      </c>
      <c r="C384" s="111" t="s">
        <v>18</v>
      </c>
      <c r="D384" s="112">
        <v>2000</v>
      </c>
      <c r="E384" s="111">
        <v>121.5</v>
      </c>
      <c r="F384" s="111">
        <v>123.5</v>
      </c>
      <c r="G384" s="97">
        <v>0</v>
      </c>
      <c r="H384" s="97">
        <v>0</v>
      </c>
      <c r="I384" s="99">
        <f t="shared" si="436"/>
        <v>4000</v>
      </c>
      <c r="J384" s="97">
        <v>0</v>
      </c>
      <c r="K384" s="97">
        <v>0</v>
      </c>
      <c r="L384" s="99">
        <f t="shared" si="435"/>
        <v>4000</v>
      </c>
      <c r="M384" s="109">
        <f t="shared" si="438"/>
        <v>1049.1803278688487</v>
      </c>
    </row>
    <row r="385" spans="1:13" s="100" customFormat="1" ht="14.25" x14ac:dyDescent="0.2">
      <c r="A385" s="110">
        <v>43507</v>
      </c>
      <c r="B385" s="111" t="s">
        <v>419</v>
      </c>
      <c r="C385" s="111" t="s">
        <v>14</v>
      </c>
      <c r="D385" s="112">
        <v>500</v>
      </c>
      <c r="E385" s="111">
        <v>1055</v>
      </c>
      <c r="F385" s="111">
        <v>1065</v>
      </c>
      <c r="G385" s="97">
        <v>0</v>
      </c>
      <c r="H385" s="97">
        <v>0</v>
      </c>
      <c r="I385" s="99">
        <f t="shared" si="436"/>
        <v>5000</v>
      </c>
      <c r="J385" s="97">
        <v>0</v>
      </c>
      <c r="K385" s="97">
        <v>0</v>
      </c>
      <c r="L385" s="99">
        <f t="shared" si="435"/>
        <v>5000</v>
      </c>
      <c r="M385" s="109">
        <f t="shared" si="438"/>
        <v>1098.0073200488073</v>
      </c>
    </row>
    <row r="386" spans="1:13" s="100" customFormat="1" ht="14.25" x14ac:dyDescent="0.2">
      <c r="A386" s="110">
        <v>43504</v>
      </c>
      <c r="B386" s="111" t="s">
        <v>658</v>
      </c>
      <c r="C386" s="111" t="s">
        <v>14</v>
      </c>
      <c r="D386" s="112">
        <v>500</v>
      </c>
      <c r="E386" s="111">
        <v>747</v>
      </c>
      <c r="F386" s="111">
        <v>740</v>
      </c>
      <c r="G386" s="97">
        <v>0</v>
      </c>
      <c r="H386" s="97">
        <v>0</v>
      </c>
      <c r="I386" s="99">
        <f t="shared" si="436"/>
        <v>-3500</v>
      </c>
      <c r="J386" s="97">
        <v>0</v>
      </c>
      <c r="K386" s="97">
        <v>0</v>
      </c>
      <c r="L386" s="99">
        <f t="shared" si="435"/>
        <v>-3500</v>
      </c>
      <c r="M386" s="109">
        <f t="shared" si="438"/>
        <v>-1352.2083805209575</v>
      </c>
    </row>
    <row r="387" spans="1:13" s="100" customFormat="1" ht="14.25" x14ac:dyDescent="0.2">
      <c r="A387" s="110">
        <v>43503</v>
      </c>
      <c r="B387" s="111" t="s">
        <v>445</v>
      </c>
      <c r="C387" s="111" t="s">
        <v>14</v>
      </c>
      <c r="D387" s="112">
        <v>2000</v>
      </c>
      <c r="E387" s="111">
        <v>132</v>
      </c>
      <c r="F387" s="111">
        <v>130.5</v>
      </c>
      <c r="G387" s="97">
        <v>0</v>
      </c>
      <c r="H387" s="97">
        <v>0</v>
      </c>
      <c r="I387" s="99">
        <f t="shared" si="436"/>
        <v>-3000</v>
      </c>
      <c r="J387" s="97">
        <v>0</v>
      </c>
      <c r="K387" s="97">
        <v>0</v>
      </c>
      <c r="L387" s="99">
        <f t="shared" si="435"/>
        <v>-3000</v>
      </c>
      <c r="M387" s="109">
        <f t="shared" si="438"/>
        <v>2397.1438286297407</v>
      </c>
    </row>
    <row r="388" spans="1:13" s="100" customFormat="1" ht="14.25" x14ac:dyDescent="0.2">
      <c r="A388" s="110">
        <v>43503</v>
      </c>
      <c r="B388" s="111" t="s">
        <v>277</v>
      </c>
      <c r="C388" s="111" t="s">
        <v>14</v>
      </c>
      <c r="D388" s="112">
        <v>500</v>
      </c>
      <c r="E388" s="111">
        <v>1130</v>
      </c>
      <c r="F388" s="111">
        <v>1140</v>
      </c>
      <c r="G388" s="111">
        <v>1145</v>
      </c>
      <c r="H388" s="97">
        <v>0</v>
      </c>
      <c r="I388" s="99">
        <f t="shared" si="436"/>
        <v>5000</v>
      </c>
      <c r="J388" s="97">
        <f t="shared" si="437"/>
        <v>2500</v>
      </c>
      <c r="K388" s="97">
        <v>0</v>
      </c>
      <c r="L388" s="99">
        <f t="shared" si="435"/>
        <v>7500</v>
      </c>
      <c r="M388" s="109">
        <f t="shared" si="438"/>
        <v>1030.1109350237582</v>
      </c>
    </row>
    <row r="389" spans="1:13" s="100" customFormat="1" ht="14.25" x14ac:dyDescent="0.2">
      <c r="A389" s="110">
        <v>43503</v>
      </c>
      <c r="B389" s="111" t="s">
        <v>640</v>
      </c>
      <c r="C389" s="111" t="s">
        <v>14</v>
      </c>
      <c r="D389" s="112">
        <v>4000</v>
      </c>
      <c r="E389" s="111">
        <v>76.5</v>
      </c>
      <c r="F389" s="111">
        <v>75.5</v>
      </c>
      <c r="G389" s="97">
        <v>0</v>
      </c>
      <c r="H389" s="97">
        <v>0</v>
      </c>
      <c r="I389" s="99">
        <f t="shared" si="436"/>
        <v>-4000</v>
      </c>
      <c r="J389" s="97">
        <v>0</v>
      </c>
      <c r="K389" s="97">
        <v>0</v>
      </c>
      <c r="L389" s="99">
        <f t="shared" si="435"/>
        <v>-4000</v>
      </c>
      <c r="M389" s="109">
        <f t="shared" si="438"/>
        <v>-1329.7872340425533</v>
      </c>
    </row>
    <row r="390" spans="1:13" s="100" customFormat="1" ht="14.25" x14ac:dyDescent="0.2">
      <c r="A390" s="110">
        <v>43503</v>
      </c>
      <c r="B390" s="111" t="s">
        <v>662</v>
      </c>
      <c r="C390" s="111" t="s">
        <v>14</v>
      </c>
      <c r="D390" s="112">
        <v>2000</v>
      </c>
      <c r="E390" s="111">
        <v>150.19999999999999</v>
      </c>
      <c r="F390" s="111">
        <v>151.5</v>
      </c>
      <c r="G390" s="111">
        <v>153</v>
      </c>
      <c r="H390" s="111">
        <v>155</v>
      </c>
      <c r="I390" s="99">
        <f t="shared" si="436"/>
        <v>2600.0000000000227</v>
      </c>
      <c r="J390" s="97">
        <f t="shared" si="437"/>
        <v>3000</v>
      </c>
      <c r="K390" s="97">
        <f>SUM(H390-G390)*D390</f>
        <v>4000</v>
      </c>
      <c r="L390" s="99">
        <f t="shared" si="435"/>
        <v>9600.0000000000218</v>
      </c>
      <c r="M390" s="109">
        <f t="shared" si="438"/>
        <v>-1350.5882352941092</v>
      </c>
    </row>
    <row r="391" spans="1:13" s="100" customFormat="1" ht="14.25" x14ac:dyDescent="0.2">
      <c r="A391" s="110">
        <v>43502</v>
      </c>
      <c r="B391" s="111" t="s">
        <v>661</v>
      </c>
      <c r="C391" s="111" t="s">
        <v>14</v>
      </c>
      <c r="D391" s="112">
        <v>1000</v>
      </c>
      <c r="E391" s="111">
        <v>430</v>
      </c>
      <c r="F391" s="111">
        <v>424</v>
      </c>
      <c r="G391" s="97">
        <v>0</v>
      </c>
      <c r="H391" s="97">
        <v>0</v>
      </c>
      <c r="I391" s="99">
        <f t="shared" si="436"/>
        <v>-6000</v>
      </c>
      <c r="J391" s="97">
        <v>0</v>
      </c>
      <c r="K391" s="97">
        <v>0</v>
      </c>
      <c r="L391" s="99">
        <f t="shared" ref="L391:L398" si="439">SUM(I391:K391)</f>
        <v>-6000</v>
      </c>
      <c r="M391" s="109">
        <f t="shared" si="438"/>
        <v>-536.11238897341957</v>
      </c>
    </row>
    <row r="392" spans="1:13" s="100" customFormat="1" ht="14.25" x14ac:dyDescent="0.2">
      <c r="A392" s="110">
        <v>43502</v>
      </c>
      <c r="B392" s="111" t="s">
        <v>394</v>
      </c>
      <c r="C392" s="111" t="s">
        <v>14</v>
      </c>
      <c r="D392" s="112">
        <v>2000</v>
      </c>
      <c r="E392" s="111">
        <v>132</v>
      </c>
      <c r="F392" s="111">
        <v>132.4</v>
      </c>
      <c r="G392" s="97">
        <v>0</v>
      </c>
      <c r="H392" s="97">
        <v>0</v>
      </c>
      <c r="I392" s="99">
        <f t="shared" si="436"/>
        <v>800.00000000001137</v>
      </c>
      <c r="J392" s="97">
        <v>0</v>
      </c>
      <c r="K392" s="97">
        <v>0</v>
      </c>
      <c r="L392" s="99">
        <f t="shared" si="439"/>
        <v>800.00000000001137</v>
      </c>
      <c r="M392" s="109">
        <f t="shared" si="438"/>
        <v>206.30467073774551</v>
      </c>
    </row>
    <row r="393" spans="1:13" s="100" customFormat="1" ht="14.25" x14ac:dyDescent="0.2">
      <c r="A393" s="110">
        <v>43501</v>
      </c>
      <c r="B393" s="111" t="s">
        <v>247</v>
      </c>
      <c r="C393" s="111" t="s">
        <v>14</v>
      </c>
      <c r="D393" s="112">
        <v>2000</v>
      </c>
      <c r="E393" s="111">
        <v>1340</v>
      </c>
      <c r="F393" s="111">
        <v>1325</v>
      </c>
      <c r="G393" s="97">
        <v>0</v>
      </c>
      <c r="H393" s="97">
        <v>0</v>
      </c>
      <c r="I393" s="99">
        <f t="shared" si="436"/>
        <v>-30000</v>
      </c>
      <c r="J393" s="97">
        <v>0</v>
      </c>
      <c r="K393" s="97">
        <v>0</v>
      </c>
      <c r="L393" s="99">
        <f t="shared" si="439"/>
        <v>-30000</v>
      </c>
      <c r="M393" s="109">
        <f t="shared" si="438"/>
        <v>1120.349492671902</v>
      </c>
    </row>
    <row r="394" spans="1:13" s="100" customFormat="1" ht="14.25" x14ac:dyDescent="0.2">
      <c r="A394" s="110">
        <v>43501</v>
      </c>
      <c r="B394" s="111" t="s">
        <v>660</v>
      </c>
      <c r="C394" s="111" t="s">
        <v>14</v>
      </c>
      <c r="D394" s="112">
        <v>2000</v>
      </c>
      <c r="E394" s="111">
        <v>214.5</v>
      </c>
      <c r="F394" s="111">
        <v>216</v>
      </c>
      <c r="G394" s="97">
        <v>0</v>
      </c>
      <c r="H394" s="97">
        <v>0</v>
      </c>
      <c r="I394" s="99">
        <f t="shared" si="436"/>
        <v>3000</v>
      </c>
      <c r="J394" s="97">
        <v>0</v>
      </c>
      <c r="K394" s="97">
        <v>0</v>
      </c>
      <c r="L394" s="99">
        <f t="shared" si="439"/>
        <v>3000</v>
      </c>
      <c r="M394" s="109">
        <f t="shared" si="438"/>
        <v>2404.909332153914</v>
      </c>
    </row>
    <row r="395" spans="1:13" s="100" customFormat="1" ht="14.25" x14ac:dyDescent="0.2">
      <c r="A395" s="110">
        <v>43501</v>
      </c>
      <c r="B395" s="111" t="s">
        <v>659</v>
      </c>
      <c r="C395" s="111" t="s">
        <v>14</v>
      </c>
      <c r="D395" s="112">
        <v>2000</v>
      </c>
      <c r="E395" s="111">
        <v>126.5</v>
      </c>
      <c r="F395" s="111">
        <v>127.5</v>
      </c>
      <c r="G395" s="97">
        <v>0</v>
      </c>
      <c r="H395" s="97">
        <v>0</v>
      </c>
      <c r="I395" s="99">
        <f t="shared" si="436"/>
        <v>2000</v>
      </c>
      <c r="J395" s="97">
        <v>0</v>
      </c>
      <c r="K395" s="97">
        <v>0</v>
      </c>
      <c r="L395" s="99">
        <f t="shared" si="439"/>
        <v>2000</v>
      </c>
      <c r="M395" s="109">
        <f t="shared" si="438"/>
        <v>2404.8301268931646</v>
      </c>
    </row>
    <row r="396" spans="1:13" s="100" customFormat="1" ht="14.25" x14ac:dyDescent="0.2">
      <c r="A396" s="110">
        <v>43500</v>
      </c>
      <c r="B396" s="111" t="s">
        <v>658</v>
      </c>
      <c r="C396" s="111" t="s">
        <v>14</v>
      </c>
      <c r="D396" s="112">
        <v>500</v>
      </c>
      <c r="E396" s="111">
        <v>730</v>
      </c>
      <c r="F396" s="111">
        <v>736</v>
      </c>
      <c r="G396" s="97">
        <v>0</v>
      </c>
      <c r="H396" s="97">
        <v>0</v>
      </c>
      <c r="I396" s="99">
        <f t="shared" si="436"/>
        <v>3000</v>
      </c>
      <c r="J396" s="97">
        <v>0</v>
      </c>
      <c r="K396" s="97">
        <v>0</v>
      </c>
      <c r="L396" s="99">
        <f t="shared" si="439"/>
        <v>3000</v>
      </c>
      <c r="M396" s="109">
        <f t="shared" si="438"/>
        <v>1051.4018691588785</v>
      </c>
    </row>
    <row r="397" spans="1:13" s="100" customFormat="1" ht="14.25" x14ac:dyDescent="0.2">
      <c r="A397" s="110">
        <v>43500</v>
      </c>
      <c r="B397" s="111" t="s">
        <v>657</v>
      </c>
      <c r="C397" s="111" t="s">
        <v>14</v>
      </c>
      <c r="D397" s="112">
        <v>1000</v>
      </c>
      <c r="E397" s="111">
        <v>435.5</v>
      </c>
      <c r="F397" s="111">
        <v>436.5</v>
      </c>
      <c r="G397" s="97">
        <v>0</v>
      </c>
      <c r="H397" s="97">
        <v>0</v>
      </c>
      <c r="I397" s="99">
        <f t="shared" si="436"/>
        <v>1000</v>
      </c>
      <c r="J397" s="97">
        <v>0</v>
      </c>
      <c r="K397" s="97">
        <v>0</v>
      </c>
      <c r="L397" s="99">
        <f t="shared" si="439"/>
        <v>1000</v>
      </c>
      <c r="M397" s="109">
        <f t="shared" si="438"/>
        <v>2395.4174622461496</v>
      </c>
    </row>
    <row r="398" spans="1:13" s="100" customFormat="1" ht="14.25" x14ac:dyDescent="0.2">
      <c r="A398" s="110">
        <v>43497</v>
      </c>
      <c r="B398" s="111" t="s">
        <v>656</v>
      </c>
      <c r="C398" s="111" t="s">
        <v>14</v>
      </c>
      <c r="D398" s="112">
        <v>4000</v>
      </c>
      <c r="E398" s="111">
        <v>76</v>
      </c>
      <c r="F398" s="111">
        <v>77</v>
      </c>
      <c r="G398" s="111">
        <v>78</v>
      </c>
      <c r="H398" s="111">
        <v>79</v>
      </c>
      <c r="I398" s="99">
        <f t="shared" si="436"/>
        <v>4000</v>
      </c>
      <c r="J398" s="97">
        <f t="shared" si="437"/>
        <v>4000</v>
      </c>
      <c r="K398" s="97">
        <f>SUM(H398-G398)*D398</f>
        <v>4000</v>
      </c>
      <c r="L398" s="99">
        <f t="shared" si="439"/>
        <v>12000</v>
      </c>
      <c r="M398" s="109">
        <f t="shared" si="438"/>
        <v>1043.4782608695743</v>
      </c>
    </row>
    <row r="399" spans="1:13" s="100" customFormat="1" ht="14.25" x14ac:dyDescent="0.2">
      <c r="A399" s="132"/>
      <c r="B399" s="133"/>
      <c r="C399" s="133"/>
      <c r="D399" s="133"/>
      <c r="E399" s="133"/>
      <c r="F399" s="133"/>
      <c r="G399" s="114" t="s">
        <v>676</v>
      </c>
      <c r="H399" s="133"/>
      <c r="I399" s="134">
        <f>SUM(I331:I398)</f>
        <v>78314.999999999825</v>
      </c>
      <c r="J399" s="135"/>
      <c r="K399" s="136"/>
      <c r="L399" s="134">
        <f>SUM(L331:L398)</f>
        <v>236590.00000000003</v>
      </c>
      <c r="M399" s="109">
        <f t="shared" si="438"/>
        <v>-751.12669003505266</v>
      </c>
    </row>
    <row r="400" spans="1:13" s="100" customFormat="1" ht="14.25" x14ac:dyDescent="0.2">
      <c r="M400" s="109">
        <f t="shared" si="438"/>
        <v>2391.3286400715015</v>
      </c>
    </row>
    <row r="401" spans="1:13" s="100" customFormat="1" ht="14.25" x14ac:dyDescent="0.2">
      <c r="A401" s="102"/>
      <c r="B401" s="103"/>
      <c r="C401" s="103"/>
      <c r="D401" s="104"/>
      <c r="E401" s="104"/>
      <c r="F401" s="130">
        <v>43466</v>
      </c>
      <c r="G401" s="103"/>
      <c r="H401" s="103"/>
      <c r="I401" s="105"/>
      <c r="J401" s="105"/>
      <c r="K401" s="105"/>
      <c r="L401" s="105"/>
      <c r="M401" s="109">
        <f t="shared" ref="M401:M432" si="440">L435*C435</f>
        <v>1040.2684563758464</v>
      </c>
    </row>
    <row r="402" spans="1:13" s="100" customFormat="1" ht="14.25" x14ac:dyDescent="0.2">
      <c r="A402" s="102"/>
      <c r="B402" s="103"/>
      <c r="C402" s="103"/>
      <c r="D402" s="104"/>
      <c r="E402" s="104"/>
      <c r="F402" s="130"/>
      <c r="G402" s="103"/>
      <c r="H402" s="103"/>
      <c r="I402" s="105"/>
      <c r="J402" s="105"/>
      <c r="K402" s="106" t="s">
        <v>732</v>
      </c>
      <c r="L402" s="103"/>
      <c r="M402" s="109">
        <f t="shared" si="440"/>
        <v>2433.2810047095718</v>
      </c>
    </row>
    <row r="403" spans="1:13" s="100" customFormat="1" ht="14.25" x14ac:dyDescent="0.2">
      <c r="A403" s="110">
        <v>43496</v>
      </c>
      <c r="B403" s="111" t="s">
        <v>622</v>
      </c>
      <c r="C403" s="115">
        <f t="shared" ref="C403:C434" si="441">150000/E403</f>
        <v>769.23076923076928</v>
      </c>
      <c r="D403" s="111" t="s">
        <v>14</v>
      </c>
      <c r="E403" s="111">
        <v>195</v>
      </c>
      <c r="F403" s="111">
        <v>193</v>
      </c>
      <c r="G403" s="111"/>
      <c r="H403" s="111">
        <v>329.35</v>
      </c>
      <c r="I403" s="116">
        <f t="shared" ref="I403:I434" si="442">(IF(D403="SHORT",E403-F403,IF(D403="LONG",F403-E403)))*C403</f>
        <v>-1538.4615384615386</v>
      </c>
      <c r="J403" s="117"/>
      <c r="K403" s="117"/>
      <c r="L403" s="117">
        <f t="shared" ref="L403:L434" si="443">(J403+I403+K403)/C403</f>
        <v>-2</v>
      </c>
      <c r="M403" s="109">
        <f t="shared" si="440"/>
        <v>979.34710193204069</v>
      </c>
    </row>
    <row r="404" spans="1:13" s="100" customFormat="1" ht="14.25" x14ac:dyDescent="0.2">
      <c r="A404" s="110">
        <v>43495</v>
      </c>
      <c r="B404" s="111" t="s">
        <v>655</v>
      </c>
      <c r="C404" s="115">
        <f t="shared" si="441"/>
        <v>150.15015015015015</v>
      </c>
      <c r="D404" s="111" t="s">
        <v>14</v>
      </c>
      <c r="E404" s="111">
        <v>999</v>
      </c>
      <c r="F404" s="111">
        <v>1008</v>
      </c>
      <c r="G404" s="111"/>
      <c r="H404" s="111"/>
      <c r="I404" s="116">
        <f t="shared" si="442"/>
        <v>1351.3513513513515</v>
      </c>
      <c r="J404" s="117"/>
      <c r="K404" s="117"/>
      <c r="L404" s="117">
        <f t="shared" si="443"/>
        <v>9</v>
      </c>
      <c r="M404" s="107">
        <f t="shared" si="440"/>
        <v>3720.7207207207166</v>
      </c>
    </row>
    <row r="405" spans="1:13" s="100" customFormat="1" ht="14.25" x14ac:dyDescent="0.2">
      <c r="A405" s="110">
        <v>43496</v>
      </c>
      <c r="B405" s="111" t="s">
        <v>642</v>
      </c>
      <c r="C405" s="115">
        <f t="shared" si="441"/>
        <v>2340.0936037441502</v>
      </c>
      <c r="D405" s="111" t="s">
        <v>18</v>
      </c>
      <c r="E405" s="111">
        <v>64.099999999999994</v>
      </c>
      <c r="F405" s="111">
        <v>63.7</v>
      </c>
      <c r="G405" s="111"/>
      <c r="H405" s="111"/>
      <c r="I405" s="116">
        <f t="shared" si="442"/>
        <v>936.03744149764009</v>
      </c>
      <c r="J405" s="117"/>
      <c r="K405" s="117"/>
      <c r="L405" s="117">
        <f t="shared" si="443"/>
        <v>0.39999999999999147</v>
      </c>
      <c r="M405" s="109">
        <f t="shared" si="440"/>
        <v>-450.34642032332954</v>
      </c>
    </row>
    <row r="406" spans="1:13" s="100" customFormat="1" ht="14.25" x14ac:dyDescent="0.2">
      <c r="A406" s="118">
        <v>43496</v>
      </c>
      <c r="B406" s="119" t="s">
        <v>427</v>
      </c>
      <c r="C406" s="120">
        <f t="shared" si="441"/>
        <v>1515.1515151515152</v>
      </c>
      <c r="D406" s="119" t="s">
        <v>14</v>
      </c>
      <c r="E406" s="119">
        <v>99</v>
      </c>
      <c r="F406" s="119">
        <v>99.7</v>
      </c>
      <c r="G406" s="119">
        <v>100.6</v>
      </c>
      <c r="H406" s="119">
        <v>101.5</v>
      </c>
      <c r="I406" s="121">
        <f t="shared" si="442"/>
        <v>1060.6060606060651</v>
      </c>
      <c r="J406" s="122">
        <f>(IF(D406="SHORT",IF(G406="",0,F406-G406),IF(D406="LONG",IF(G406="",0,G406-F406))))*C406</f>
        <v>1363.6363636363508</v>
      </c>
      <c r="K406" s="122">
        <f>(IF(D406="SHORT",IF(H406="",0,G406-H406),IF(D406="LONG",IF(H406="",0,(H406-G406)))))*C406</f>
        <v>1363.6363636363724</v>
      </c>
      <c r="L406" s="122">
        <f t="shared" si="443"/>
        <v>2.5</v>
      </c>
      <c r="M406" s="109">
        <f t="shared" si="440"/>
        <v>-1370.7952556873554</v>
      </c>
    </row>
    <row r="407" spans="1:13" s="100" customFormat="1" ht="14.25" x14ac:dyDescent="0.2">
      <c r="A407" s="110">
        <v>43496</v>
      </c>
      <c r="B407" s="111" t="s">
        <v>432</v>
      </c>
      <c r="C407" s="115">
        <f t="shared" si="441"/>
        <v>434.78260869565219</v>
      </c>
      <c r="D407" s="111" t="s">
        <v>14</v>
      </c>
      <c r="E407" s="111">
        <v>345</v>
      </c>
      <c r="F407" s="111">
        <v>347.4</v>
      </c>
      <c r="G407" s="111"/>
      <c r="H407" s="111"/>
      <c r="I407" s="116">
        <f t="shared" si="442"/>
        <v>1043.4782608695555</v>
      </c>
      <c r="J407" s="117"/>
      <c r="K407" s="117"/>
      <c r="L407" s="117">
        <f t="shared" si="443"/>
        <v>2.3999999999999777</v>
      </c>
      <c r="M407" s="109">
        <f t="shared" si="440"/>
        <v>1043.3070866141643</v>
      </c>
    </row>
    <row r="408" spans="1:13" s="100" customFormat="1" ht="14.25" x14ac:dyDescent="0.2">
      <c r="A408" s="110">
        <v>43495</v>
      </c>
      <c r="B408" s="111" t="s">
        <v>382</v>
      </c>
      <c r="C408" s="115">
        <f t="shared" si="441"/>
        <v>604.10793395086591</v>
      </c>
      <c r="D408" s="111" t="s">
        <v>18</v>
      </c>
      <c r="E408" s="111">
        <v>248.3</v>
      </c>
      <c r="F408" s="111">
        <v>250.55</v>
      </c>
      <c r="G408" s="111"/>
      <c r="H408" s="111"/>
      <c r="I408" s="116">
        <f t="shared" si="442"/>
        <v>-1359.2428513894483</v>
      </c>
      <c r="J408" s="117"/>
      <c r="K408" s="117"/>
      <c r="L408" s="117">
        <f t="shared" si="443"/>
        <v>-2.25</v>
      </c>
      <c r="M408" s="109">
        <f t="shared" si="440"/>
        <v>1049.6587886031591</v>
      </c>
    </row>
    <row r="409" spans="1:13" s="100" customFormat="1" ht="14.25" x14ac:dyDescent="0.2">
      <c r="A409" s="110">
        <v>43495</v>
      </c>
      <c r="B409" s="111" t="s">
        <v>654</v>
      </c>
      <c r="C409" s="115">
        <f t="shared" si="441"/>
        <v>722.89156626506019</v>
      </c>
      <c r="D409" s="111" t="s">
        <v>14</v>
      </c>
      <c r="E409" s="111">
        <v>207.5</v>
      </c>
      <c r="F409" s="111">
        <v>209.5</v>
      </c>
      <c r="G409" s="111"/>
      <c r="H409" s="111"/>
      <c r="I409" s="116">
        <f t="shared" si="442"/>
        <v>1445.7831325301204</v>
      </c>
      <c r="J409" s="117"/>
      <c r="K409" s="117"/>
      <c r="L409" s="117">
        <f t="shared" si="443"/>
        <v>2</v>
      </c>
      <c r="M409" s="107">
        <f t="shared" si="440"/>
        <v>3758.169934640528</v>
      </c>
    </row>
    <row r="410" spans="1:13" s="100" customFormat="1" ht="14.25" x14ac:dyDescent="0.2">
      <c r="A410" s="110">
        <v>43495</v>
      </c>
      <c r="B410" s="111" t="s">
        <v>499</v>
      </c>
      <c r="C410" s="115">
        <f t="shared" si="441"/>
        <v>357.39814152966403</v>
      </c>
      <c r="D410" s="111" t="s">
        <v>18</v>
      </c>
      <c r="E410" s="111">
        <v>419.7</v>
      </c>
      <c r="F410" s="111">
        <v>416.75</v>
      </c>
      <c r="G410" s="111"/>
      <c r="H410" s="111"/>
      <c r="I410" s="116">
        <f t="shared" si="442"/>
        <v>1054.3245175125048</v>
      </c>
      <c r="J410" s="117"/>
      <c r="K410" s="117"/>
      <c r="L410" s="117">
        <f t="shared" si="443"/>
        <v>2.9499999999999886</v>
      </c>
      <c r="M410" s="109">
        <f t="shared" si="440"/>
        <v>1027.1962433965955</v>
      </c>
    </row>
    <row r="411" spans="1:13" s="100" customFormat="1" ht="14.25" x14ac:dyDescent="0.2">
      <c r="A411" s="110">
        <v>43495</v>
      </c>
      <c r="B411" s="111" t="s">
        <v>502</v>
      </c>
      <c r="C411" s="115">
        <f t="shared" si="441"/>
        <v>165.7550140891762</v>
      </c>
      <c r="D411" s="111" t="s">
        <v>14</v>
      </c>
      <c r="E411" s="111">
        <v>904.95</v>
      </c>
      <c r="F411" s="111">
        <v>896.8</v>
      </c>
      <c r="G411" s="111"/>
      <c r="H411" s="111"/>
      <c r="I411" s="116">
        <f t="shared" si="442"/>
        <v>-1350.9033648268012</v>
      </c>
      <c r="J411" s="117"/>
      <c r="K411" s="117"/>
      <c r="L411" s="117">
        <f t="shared" si="443"/>
        <v>-8.1500000000000909</v>
      </c>
      <c r="M411" s="109">
        <f t="shared" si="440"/>
        <v>210.52631578948169</v>
      </c>
    </row>
    <row r="412" spans="1:13" s="100" customFormat="1" ht="14.25" x14ac:dyDescent="0.2">
      <c r="A412" s="110">
        <v>43494</v>
      </c>
      <c r="B412" s="111" t="s">
        <v>498</v>
      </c>
      <c r="C412" s="115">
        <f t="shared" si="441"/>
        <v>189.87341772151899</v>
      </c>
      <c r="D412" s="111" t="s">
        <v>18</v>
      </c>
      <c r="E412" s="111">
        <v>790</v>
      </c>
      <c r="F412" s="111">
        <v>785</v>
      </c>
      <c r="G412" s="111"/>
      <c r="H412" s="111"/>
      <c r="I412" s="116">
        <f t="shared" si="442"/>
        <v>949.36708860759495</v>
      </c>
      <c r="J412" s="117"/>
      <c r="K412" s="117"/>
      <c r="L412" s="117">
        <f t="shared" si="443"/>
        <v>5</v>
      </c>
      <c r="M412" s="109">
        <f t="shared" si="440"/>
        <v>1114.3410852712957</v>
      </c>
    </row>
    <row r="413" spans="1:13" s="100" customFormat="1" ht="14.25" x14ac:dyDescent="0.2">
      <c r="A413" s="110">
        <v>43494</v>
      </c>
      <c r="B413" s="111" t="s">
        <v>603</v>
      </c>
      <c r="C413" s="115">
        <f t="shared" si="441"/>
        <v>333.33333333333331</v>
      </c>
      <c r="D413" s="111" t="s">
        <v>18</v>
      </c>
      <c r="E413" s="111">
        <v>450</v>
      </c>
      <c r="F413" s="111">
        <v>445</v>
      </c>
      <c r="G413" s="111"/>
      <c r="H413" s="111"/>
      <c r="I413" s="116">
        <f t="shared" si="442"/>
        <v>1666.6666666666665</v>
      </c>
      <c r="J413" s="117"/>
      <c r="K413" s="117"/>
      <c r="L413" s="117">
        <f t="shared" si="443"/>
        <v>5</v>
      </c>
      <c r="M413" s="109">
        <f t="shared" si="440"/>
        <v>-920.73658927142174</v>
      </c>
    </row>
    <row r="414" spans="1:13" s="100" customFormat="1" ht="14.25" x14ac:dyDescent="0.2">
      <c r="A414" s="110">
        <v>43489</v>
      </c>
      <c r="B414" s="111" t="s">
        <v>440</v>
      </c>
      <c r="C414" s="115">
        <f t="shared" si="441"/>
        <v>84.947332653754671</v>
      </c>
      <c r="D414" s="111" t="s">
        <v>18</v>
      </c>
      <c r="E414" s="111">
        <v>1765.8</v>
      </c>
      <c r="F414" s="111">
        <v>1759.6</v>
      </c>
      <c r="G414" s="111"/>
      <c r="H414" s="111"/>
      <c r="I414" s="116">
        <f t="shared" si="442"/>
        <v>526.67346245328281</v>
      </c>
      <c r="J414" s="117"/>
      <c r="K414" s="117"/>
      <c r="L414" s="117">
        <f t="shared" si="443"/>
        <v>6.2000000000000455</v>
      </c>
      <c r="M414" s="109">
        <f t="shared" si="440"/>
        <v>541.97662061636026</v>
      </c>
    </row>
    <row r="415" spans="1:13" s="100" customFormat="1" ht="14.25" x14ac:dyDescent="0.2">
      <c r="A415" s="110">
        <v>43489</v>
      </c>
      <c r="B415" s="111" t="s">
        <v>395</v>
      </c>
      <c r="C415" s="115">
        <f t="shared" si="441"/>
        <v>259.89777354240664</v>
      </c>
      <c r="D415" s="111" t="s">
        <v>18</v>
      </c>
      <c r="E415" s="111">
        <v>577.15</v>
      </c>
      <c r="F415" s="111">
        <v>573.1</v>
      </c>
      <c r="G415" s="111"/>
      <c r="H415" s="111"/>
      <c r="I415" s="116">
        <f t="shared" si="442"/>
        <v>1052.5859828467351</v>
      </c>
      <c r="J415" s="117"/>
      <c r="K415" s="117"/>
      <c r="L415" s="117">
        <f t="shared" si="443"/>
        <v>4.0499999999999545</v>
      </c>
      <c r="M415" s="109">
        <f t="shared" si="440"/>
        <v>1168.2242990654206</v>
      </c>
    </row>
    <row r="416" spans="1:13" s="100" customFormat="1" ht="14.25" x14ac:dyDescent="0.2">
      <c r="A416" s="110">
        <v>43489</v>
      </c>
      <c r="B416" s="111" t="s">
        <v>523</v>
      </c>
      <c r="C416" s="115">
        <f t="shared" si="441"/>
        <v>56.890372252669103</v>
      </c>
      <c r="D416" s="111" t="s">
        <v>18</v>
      </c>
      <c r="E416" s="111">
        <v>2636.65</v>
      </c>
      <c r="F416" s="111">
        <v>2618.1999999999998</v>
      </c>
      <c r="G416" s="111"/>
      <c r="H416" s="111"/>
      <c r="I416" s="116">
        <f t="shared" si="442"/>
        <v>1049.6273680617605</v>
      </c>
      <c r="J416" s="117"/>
      <c r="K416" s="117"/>
      <c r="L416" s="117">
        <f t="shared" si="443"/>
        <v>18.450000000000273</v>
      </c>
      <c r="M416" s="109">
        <f t="shared" si="440"/>
        <v>1121.5864759427884</v>
      </c>
    </row>
    <row r="417" spans="1:13" s="100" customFormat="1" ht="14.25" x14ac:dyDescent="0.2">
      <c r="A417" s="110">
        <v>43489</v>
      </c>
      <c r="B417" s="111" t="s">
        <v>651</v>
      </c>
      <c r="C417" s="115">
        <f t="shared" si="441"/>
        <v>53.409293217019759</v>
      </c>
      <c r="D417" s="111" t="s">
        <v>18</v>
      </c>
      <c r="E417" s="111">
        <v>2808.5</v>
      </c>
      <c r="F417" s="111">
        <v>2788.85</v>
      </c>
      <c r="G417" s="111"/>
      <c r="H417" s="111"/>
      <c r="I417" s="116">
        <f t="shared" si="442"/>
        <v>1049.492611714443</v>
      </c>
      <c r="J417" s="117"/>
      <c r="K417" s="117"/>
      <c r="L417" s="117">
        <f t="shared" si="443"/>
        <v>19.650000000000087</v>
      </c>
      <c r="M417" s="109">
        <f t="shared" si="440"/>
        <v>-1343.0330162283349</v>
      </c>
    </row>
    <row r="418" spans="1:13" s="100" customFormat="1" ht="14.25" x14ac:dyDescent="0.2">
      <c r="A418" s="110">
        <v>43489</v>
      </c>
      <c r="B418" s="111" t="s">
        <v>502</v>
      </c>
      <c r="C418" s="115">
        <f t="shared" si="441"/>
        <v>163.9344262295082</v>
      </c>
      <c r="D418" s="111" t="s">
        <v>18</v>
      </c>
      <c r="E418" s="111">
        <v>915</v>
      </c>
      <c r="F418" s="111">
        <v>908.6</v>
      </c>
      <c r="G418" s="111"/>
      <c r="H418" s="111"/>
      <c r="I418" s="116">
        <f t="shared" si="442"/>
        <v>1049.1803278688487</v>
      </c>
      <c r="J418" s="117"/>
      <c r="K418" s="117"/>
      <c r="L418" s="117">
        <f t="shared" si="443"/>
        <v>6.3999999999999773</v>
      </c>
      <c r="M418" s="109">
        <f t="shared" si="440"/>
        <v>1056.4507523209938</v>
      </c>
    </row>
    <row r="419" spans="1:13" s="100" customFormat="1" ht="14.25" x14ac:dyDescent="0.2">
      <c r="A419" s="110">
        <v>43488</v>
      </c>
      <c r="B419" s="111" t="s">
        <v>384</v>
      </c>
      <c r="C419" s="115">
        <f t="shared" si="441"/>
        <v>1220.008133387556</v>
      </c>
      <c r="D419" s="111" t="s">
        <v>18</v>
      </c>
      <c r="E419" s="111">
        <v>122.95</v>
      </c>
      <c r="F419" s="111">
        <v>122.05</v>
      </c>
      <c r="G419" s="111"/>
      <c r="H419" s="111"/>
      <c r="I419" s="116">
        <f t="shared" si="442"/>
        <v>1098.0073200488073</v>
      </c>
      <c r="J419" s="117"/>
      <c r="K419" s="117"/>
      <c r="L419" s="117">
        <f t="shared" si="443"/>
        <v>0.90000000000000568</v>
      </c>
      <c r="M419" s="107">
        <f t="shared" si="440"/>
        <v>3811.7973201909754</v>
      </c>
    </row>
    <row r="420" spans="1:13" s="100" customFormat="1" ht="14.25" x14ac:dyDescent="0.2">
      <c r="A420" s="110">
        <v>43488</v>
      </c>
      <c r="B420" s="111" t="s">
        <v>459</v>
      </c>
      <c r="C420" s="115">
        <f t="shared" si="441"/>
        <v>135.90033975084938</v>
      </c>
      <c r="D420" s="111" t="s">
        <v>18</v>
      </c>
      <c r="E420" s="111">
        <v>1103.75</v>
      </c>
      <c r="F420" s="111">
        <v>1113.7</v>
      </c>
      <c r="G420" s="111"/>
      <c r="H420" s="111"/>
      <c r="I420" s="116">
        <f t="shared" si="442"/>
        <v>-1352.2083805209575</v>
      </c>
      <c r="J420" s="117"/>
      <c r="K420" s="117"/>
      <c r="L420" s="117">
        <f t="shared" si="443"/>
        <v>-9.9500000000000455</v>
      </c>
      <c r="M420" s="109">
        <f t="shared" si="440"/>
        <v>-1378.2940360610442</v>
      </c>
    </row>
    <row r="421" spans="1:13" s="100" customFormat="1" ht="14.25" x14ac:dyDescent="0.2">
      <c r="A421" s="110">
        <v>43488</v>
      </c>
      <c r="B421" s="111" t="s">
        <v>76</v>
      </c>
      <c r="C421" s="115">
        <f t="shared" si="441"/>
        <v>255.01530091805506</v>
      </c>
      <c r="D421" s="111" t="s">
        <v>18</v>
      </c>
      <c r="E421" s="111">
        <v>588.20000000000005</v>
      </c>
      <c r="F421" s="111">
        <v>584.04999999999995</v>
      </c>
      <c r="G421" s="111">
        <v>578.79999999999995</v>
      </c>
      <c r="H421" s="111"/>
      <c r="I421" s="116">
        <f t="shared" si="442"/>
        <v>1058.3134988099516</v>
      </c>
      <c r="J421" s="117">
        <f>(IF(D421="SHORT",IF(G421="",0,F421-G421),IF(D421="LONG",IF(G421="",0,G421-F421))))*C421</f>
        <v>1338.8303298197891</v>
      </c>
      <c r="K421" s="117"/>
      <c r="L421" s="117">
        <f t="shared" si="443"/>
        <v>9.4000000000000909</v>
      </c>
      <c r="M421" s="109">
        <f t="shared" si="440"/>
        <v>809.62554818395733</v>
      </c>
    </row>
    <row r="422" spans="1:13" s="100" customFormat="1" ht="14.25" x14ac:dyDescent="0.2">
      <c r="A422" s="110">
        <v>43487</v>
      </c>
      <c r="B422" s="111" t="s">
        <v>386</v>
      </c>
      <c r="C422" s="115">
        <f t="shared" si="441"/>
        <v>1584.7860538827258</v>
      </c>
      <c r="D422" s="111" t="s">
        <v>14</v>
      </c>
      <c r="E422" s="111">
        <v>94.65</v>
      </c>
      <c r="F422" s="111">
        <v>95.3</v>
      </c>
      <c r="G422" s="111"/>
      <c r="H422" s="111"/>
      <c r="I422" s="116">
        <f t="shared" si="442"/>
        <v>1030.1109350237582</v>
      </c>
      <c r="J422" s="117"/>
      <c r="K422" s="117"/>
      <c r="L422" s="117">
        <f t="shared" si="443"/>
        <v>0.64999999999999147</v>
      </c>
      <c r="M422" s="109">
        <f t="shared" si="440"/>
        <v>379.87227482934395</v>
      </c>
    </row>
    <row r="423" spans="1:13" s="100" customFormat="1" ht="14.25" x14ac:dyDescent="0.2">
      <c r="A423" s="110">
        <v>43487</v>
      </c>
      <c r="B423" s="111" t="s">
        <v>652</v>
      </c>
      <c r="C423" s="115">
        <f t="shared" si="441"/>
        <v>2659.5744680851067</v>
      </c>
      <c r="D423" s="111" t="s">
        <v>18</v>
      </c>
      <c r="E423" s="111">
        <v>56.4</v>
      </c>
      <c r="F423" s="111">
        <v>56.9</v>
      </c>
      <c r="G423" s="111"/>
      <c r="H423" s="111"/>
      <c r="I423" s="116">
        <f t="shared" si="442"/>
        <v>-1329.7872340425533</v>
      </c>
      <c r="J423" s="117"/>
      <c r="K423" s="117"/>
      <c r="L423" s="117">
        <f t="shared" si="443"/>
        <v>-0.5</v>
      </c>
      <c r="M423" s="109">
        <f t="shared" si="440"/>
        <v>2465.1549823174464</v>
      </c>
    </row>
    <row r="424" spans="1:13" s="100" customFormat="1" ht="14.25" x14ac:dyDescent="0.2">
      <c r="A424" s="110">
        <v>43487</v>
      </c>
      <c r="B424" s="111" t="s">
        <v>630</v>
      </c>
      <c r="C424" s="115">
        <f t="shared" si="441"/>
        <v>23.529411764705884</v>
      </c>
      <c r="D424" s="111" t="s">
        <v>18</v>
      </c>
      <c r="E424" s="111">
        <v>6375</v>
      </c>
      <c r="F424" s="111">
        <v>6432.4</v>
      </c>
      <c r="G424" s="111"/>
      <c r="H424" s="111"/>
      <c r="I424" s="116">
        <f t="shared" si="442"/>
        <v>-1350.5882352941092</v>
      </c>
      <c r="J424" s="117"/>
      <c r="K424" s="117"/>
      <c r="L424" s="117">
        <f t="shared" si="443"/>
        <v>-57.399999999999636</v>
      </c>
      <c r="M424" s="109">
        <f t="shared" si="440"/>
        <v>709.55534531693468</v>
      </c>
    </row>
    <row r="425" spans="1:13" s="100" customFormat="1" ht="14.25" x14ac:dyDescent="0.2">
      <c r="A425" s="110">
        <v>43487</v>
      </c>
      <c r="B425" s="111" t="s">
        <v>431</v>
      </c>
      <c r="C425" s="115">
        <f t="shared" si="441"/>
        <v>106.16086910364839</v>
      </c>
      <c r="D425" s="111" t="s">
        <v>18</v>
      </c>
      <c r="E425" s="111">
        <v>1412.95</v>
      </c>
      <c r="F425" s="111">
        <v>1418</v>
      </c>
      <c r="G425" s="111"/>
      <c r="H425" s="111"/>
      <c r="I425" s="116">
        <f t="shared" si="442"/>
        <v>-536.11238897341957</v>
      </c>
      <c r="J425" s="117"/>
      <c r="K425" s="117"/>
      <c r="L425" s="117">
        <f t="shared" si="443"/>
        <v>-5.0499999999999545</v>
      </c>
      <c r="M425" s="109">
        <f t="shared" si="440"/>
        <v>-1349.3642418476031</v>
      </c>
    </row>
    <row r="426" spans="1:13" s="100" customFormat="1" ht="14.25" x14ac:dyDescent="0.2">
      <c r="A426" s="110">
        <v>43487</v>
      </c>
      <c r="B426" s="111" t="s">
        <v>570</v>
      </c>
      <c r="C426" s="115">
        <f t="shared" si="441"/>
        <v>165.0437365901964</v>
      </c>
      <c r="D426" s="111" t="s">
        <v>14</v>
      </c>
      <c r="E426" s="111">
        <v>908.85</v>
      </c>
      <c r="F426" s="111">
        <v>910.1</v>
      </c>
      <c r="G426" s="111"/>
      <c r="H426" s="111"/>
      <c r="I426" s="116">
        <f t="shared" si="442"/>
        <v>206.30467073774551</v>
      </c>
      <c r="J426" s="117"/>
      <c r="K426" s="117"/>
      <c r="L426" s="117">
        <f t="shared" si="443"/>
        <v>1.25</v>
      </c>
      <c r="M426" s="109">
        <f t="shared" si="440"/>
        <v>-666.66666666666674</v>
      </c>
    </row>
    <row r="427" spans="1:13" s="100" customFormat="1" ht="14.25" x14ac:dyDescent="0.2">
      <c r="A427" s="110">
        <v>43486</v>
      </c>
      <c r="B427" s="111" t="s">
        <v>459</v>
      </c>
      <c r="C427" s="115">
        <f t="shared" si="441"/>
        <v>140.92446448703492</v>
      </c>
      <c r="D427" s="111" t="s">
        <v>14</v>
      </c>
      <c r="E427" s="111">
        <v>1064.4000000000001</v>
      </c>
      <c r="F427" s="111">
        <v>1072.3499999999999</v>
      </c>
      <c r="G427" s="111"/>
      <c r="H427" s="111"/>
      <c r="I427" s="116">
        <f t="shared" si="442"/>
        <v>1120.349492671902</v>
      </c>
      <c r="J427" s="117"/>
      <c r="K427" s="117"/>
      <c r="L427" s="117">
        <f t="shared" si="443"/>
        <v>7.9499999999998181</v>
      </c>
      <c r="M427" s="109">
        <f t="shared" si="440"/>
        <v>-569.60583276372745</v>
      </c>
    </row>
    <row r="428" spans="1:13" s="100" customFormat="1" ht="14.25" x14ac:dyDescent="0.2">
      <c r="A428" s="110">
        <v>43486</v>
      </c>
      <c r="B428" s="111" t="s">
        <v>570</v>
      </c>
      <c r="C428" s="115">
        <f t="shared" si="441"/>
        <v>165.85581601061477</v>
      </c>
      <c r="D428" s="111" t="s">
        <v>14</v>
      </c>
      <c r="E428" s="111">
        <v>904.4</v>
      </c>
      <c r="F428" s="111">
        <v>910.7</v>
      </c>
      <c r="G428" s="111">
        <v>918.9</v>
      </c>
      <c r="H428" s="111"/>
      <c r="I428" s="116">
        <f t="shared" si="442"/>
        <v>1044.8916408668845</v>
      </c>
      <c r="J428" s="117">
        <f>(IF(D428="SHORT",IF(G428="",0,F428-G428),IF(D428="LONG",IF(G428="",0,G428-F428))))*C428</f>
        <v>1360.0176912870297</v>
      </c>
      <c r="K428" s="117"/>
      <c r="L428" s="117">
        <f t="shared" si="443"/>
        <v>14.499999999999998</v>
      </c>
      <c r="M428" s="109">
        <f t="shared" si="440"/>
        <v>1145.4356126344958</v>
      </c>
    </row>
    <row r="429" spans="1:13" s="100" customFormat="1" ht="14.25" x14ac:dyDescent="0.2">
      <c r="A429" s="110">
        <v>43486</v>
      </c>
      <c r="B429" s="111" t="s">
        <v>494</v>
      </c>
      <c r="C429" s="115">
        <f t="shared" si="441"/>
        <v>204.66639377814164</v>
      </c>
      <c r="D429" s="111" t="s">
        <v>14</v>
      </c>
      <c r="E429" s="111">
        <v>732.9</v>
      </c>
      <c r="F429" s="111">
        <v>738.05</v>
      </c>
      <c r="G429" s="111">
        <v>744.65</v>
      </c>
      <c r="H429" s="111"/>
      <c r="I429" s="116">
        <f t="shared" si="442"/>
        <v>1054.0319279574248</v>
      </c>
      <c r="J429" s="117">
        <f>(IF(D429="SHORT",IF(G429="",0,F429-G429),IF(D429="LONG",IF(G429="",0,G429-F429))))*C429</f>
        <v>1350.7981989357395</v>
      </c>
      <c r="K429" s="117"/>
      <c r="L429" s="117">
        <f t="shared" si="443"/>
        <v>11.750000000000002</v>
      </c>
      <c r="M429" s="109">
        <f t="shared" si="440"/>
        <v>116.36927851047766</v>
      </c>
    </row>
    <row r="430" spans="1:13" s="100" customFormat="1" ht="14.25" x14ac:dyDescent="0.2">
      <c r="A430" s="110">
        <v>43486</v>
      </c>
      <c r="B430" s="111" t="s">
        <v>593</v>
      </c>
      <c r="C430" s="115">
        <f t="shared" si="441"/>
        <v>280.37383177570092</v>
      </c>
      <c r="D430" s="111" t="s">
        <v>14</v>
      </c>
      <c r="E430" s="111">
        <v>535</v>
      </c>
      <c r="F430" s="111">
        <v>538.75</v>
      </c>
      <c r="G430" s="111"/>
      <c r="H430" s="111"/>
      <c r="I430" s="116">
        <f t="shared" si="442"/>
        <v>1051.4018691588785</v>
      </c>
      <c r="J430" s="117"/>
      <c r="K430" s="117"/>
      <c r="L430" s="117">
        <f t="shared" si="443"/>
        <v>3.7500000000000004</v>
      </c>
      <c r="M430" s="109">
        <f t="shared" si="440"/>
        <v>1111.1111111111006</v>
      </c>
    </row>
    <row r="431" spans="1:13" s="100" customFormat="1" ht="14.25" x14ac:dyDescent="0.2">
      <c r="A431" s="110">
        <v>43483</v>
      </c>
      <c r="B431" s="111" t="s">
        <v>485</v>
      </c>
      <c r="C431" s="115">
        <f t="shared" si="441"/>
        <v>520.74292657524734</v>
      </c>
      <c r="D431" s="111" t="s">
        <v>18</v>
      </c>
      <c r="E431" s="111">
        <v>288.05</v>
      </c>
      <c r="F431" s="111">
        <v>286</v>
      </c>
      <c r="G431" s="111">
        <v>283.45</v>
      </c>
      <c r="H431" s="111"/>
      <c r="I431" s="116">
        <f t="shared" si="442"/>
        <v>1067.522999479263</v>
      </c>
      <c r="J431" s="117">
        <f>(IF(D431="SHORT",IF(G431="",0,F431-G431),IF(D431="LONG",IF(G431="",0,G431-F431))))*C431</f>
        <v>1327.8944627668866</v>
      </c>
      <c r="K431" s="117"/>
      <c r="L431" s="117">
        <f t="shared" si="443"/>
        <v>4.6000000000000227</v>
      </c>
      <c r="M431" s="109">
        <f t="shared" si="440"/>
        <v>1110.3799967099853</v>
      </c>
    </row>
    <row r="432" spans="1:13" s="100" customFormat="1" ht="14.25" x14ac:dyDescent="0.2">
      <c r="A432" s="110">
        <v>43483</v>
      </c>
      <c r="B432" s="111" t="s">
        <v>571</v>
      </c>
      <c r="C432" s="115">
        <f t="shared" si="441"/>
        <v>401.33779264214047</v>
      </c>
      <c r="D432" s="111" t="s">
        <v>18</v>
      </c>
      <c r="E432" s="111">
        <v>373.75</v>
      </c>
      <c r="F432" s="111">
        <v>371.15</v>
      </c>
      <c r="G432" s="111"/>
      <c r="H432" s="111"/>
      <c r="I432" s="116">
        <f t="shared" si="442"/>
        <v>1043.4782608695743</v>
      </c>
      <c r="J432" s="117"/>
      <c r="K432" s="117"/>
      <c r="L432" s="117">
        <f t="shared" si="443"/>
        <v>2.6000000000000227</v>
      </c>
      <c r="M432" s="109">
        <f t="shared" si="440"/>
        <v>1073.7885462555159</v>
      </c>
    </row>
    <row r="433" spans="1:16384" s="100" customFormat="1" ht="14.25" x14ac:dyDescent="0.2">
      <c r="A433" s="110">
        <v>43483</v>
      </c>
      <c r="B433" s="111" t="s">
        <v>385</v>
      </c>
      <c r="C433" s="115">
        <f t="shared" si="441"/>
        <v>75.11266900350526</v>
      </c>
      <c r="D433" s="111" t="s">
        <v>18</v>
      </c>
      <c r="E433" s="111">
        <v>1997</v>
      </c>
      <c r="F433" s="111">
        <v>2007</v>
      </c>
      <c r="G433" s="111"/>
      <c r="H433" s="111"/>
      <c r="I433" s="116">
        <f t="shared" si="442"/>
        <v>-751.12669003505266</v>
      </c>
      <c r="J433" s="117"/>
      <c r="K433" s="117"/>
      <c r="L433" s="117">
        <f t="shared" si="443"/>
        <v>-10</v>
      </c>
      <c r="M433" s="109">
        <f t="shared" ref="M433:M459" si="444">L467*C467</f>
        <v>2492.7459773146743</v>
      </c>
    </row>
    <row r="434" spans="1:16384" s="100" customFormat="1" ht="14.25" x14ac:dyDescent="0.2">
      <c r="A434" s="110">
        <v>43483</v>
      </c>
      <c r="B434" s="111" t="s">
        <v>597</v>
      </c>
      <c r="C434" s="115">
        <f t="shared" si="441"/>
        <v>111.74432897530451</v>
      </c>
      <c r="D434" s="111" t="s">
        <v>18</v>
      </c>
      <c r="E434" s="111">
        <v>1342.35</v>
      </c>
      <c r="F434" s="111">
        <v>1332.95</v>
      </c>
      <c r="G434" s="111">
        <v>1320.95</v>
      </c>
      <c r="H434" s="111"/>
      <c r="I434" s="116">
        <f t="shared" si="442"/>
        <v>1050.3966923678472</v>
      </c>
      <c r="J434" s="117">
        <f>(IF(D434="SHORT",IF(G434="",0,F434-G434),IF(D434="LONG",IF(G434="",0,G434-F434))))*C434</f>
        <v>1340.9319477036543</v>
      </c>
      <c r="K434" s="117"/>
      <c r="L434" s="117">
        <f t="shared" si="443"/>
        <v>21.399999999999864</v>
      </c>
      <c r="M434" s="109">
        <f t="shared" si="444"/>
        <v>-1351.3513513513401</v>
      </c>
    </row>
    <row r="435" spans="1:16384" s="100" customFormat="1" ht="14.25" x14ac:dyDescent="0.2">
      <c r="A435" s="110">
        <v>43482</v>
      </c>
      <c r="B435" s="111" t="s">
        <v>650</v>
      </c>
      <c r="C435" s="115">
        <f t="shared" ref="C435:C466" si="445">150000/E435</f>
        <v>335.57046979865771</v>
      </c>
      <c r="D435" s="111" t="s">
        <v>18</v>
      </c>
      <c r="E435" s="111">
        <v>447</v>
      </c>
      <c r="F435" s="111">
        <v>443.9</v>
      </c>
      <c r="G435" s="111"/>
      <c r="H435" s="111"/>
      <c r="I435" s="116">
        <f t="shared" ref="I435:I466" si="446">(IF(D435="SHORT",E435-F435,IF(D435="LONG",F435-E435)))*C435</f>
        <v>1040.2684563758464</v>
      </c>
      <c r="J435" s="117"/>
      <c r="K435" s="117"/>
      <c r="L435" s="117">
        <f t="shared" ref="L435:L466" si="447">(J435+I435+K435)/C435</f>
        <v>3.1000000000000223</v>
      </c>
      <c r="M435" s="109">
        <f t="shared" si="444"/>
        <v>-1449.2753623188464</v>
      </c>
    </row>
    <row r="436" spans="1:16384" s="100" customFormat="1" ht="14.25" x14ac:dyDescent="0.2">
      <c r="A436" s="110">
        <v>43482</v>
      </c>
      <c r="B436" s="111" t="s">
        <v>450</v>
      </c>
      <c r="C436" s="115">
        <f t="shared" si="445"/>
        <v>1569.8587127158555</v>
      </c>
      <c r="D436" s="111" t="s">
        <v>18</v>
      </c>
      <c r="E436" s="111">
        <v>95.55</v>
      </c>
      <c r="F436" s="111">
        <v>94.85</v>
      </c>
      <c r="G436" s="111">
        <v>94</v>
      </c>
      <c r="H436" s="111"/>
      <c r="I436" s="116">
        <f t="shared" si="446"/>
        <v>1098.9010989011033</v>
      </c>
      <c r="J436" s="117">
        <f>(IF(D436="SHORT",IF(G436="",0,F436-G436),IF(D436="LONG",IF(G436="",0,G436-F436))))*C436</f>
        <v>1334.3799058084683</v>
      </c>
      <c r="K436" s="117"/>
      <c r="L436" s="117">
        <f t="shared" si="447"/>
        <v>1.5499999999999974</v>
      </c>
      <c r="M436" s="109">
        <f t="shared" si="444"/>
        <v>1121.231155778903</v>
      </c>
    </row>
    <row r="437" spans="1:16384" s="100" customFormat="1" ht="14.25" x14ac:dyDescent="0.2">
      <c r="A437" s="110">
        <v>43482</v>
      </c>
      <c r="B437" s="111" t="s">
        <v>571</v>
      </c>
      <c r="C437" s="115">
        <f t="shared" si="445"/>
        <v>399.73351099267154</v>
      </c>
      <c r="D437" s="111" t="s">
        <v>18</v>
      </c>
      <c r="E437" s="111">
        <v>375.25</v>
      </c>
      <c r="F437" s="111">
        <v>372.8</v>
      </c>
      <c r="G437" s="111"/>
      <c r="H437" s="111"/>
      <c r="I437" s="116">
        <f t="shared" si="446"/>
        <v>979.34710193204069</v>
      </c>
      <c r="J437" s="117"/>
      <c r="K437" s="117"/>
      <c r="L437" s="117">
        <f t="shared" si="447"/>
        <v>2.4499999999999886</v>
      </c>
      <c r="M437" s="109">
        <f t="shared" si="444"/>
        <v>1114.1516810007683</v>
      </c>
    </row>
    <row r="438" spans="1:16384" s="100" customFormat="1" ht="14.25" x14ac:dyDescent="0.2">
      <c r="A438" s="118">
        <v>43482</v>
      </c>
      <c r="B438" s="119" t="s">
        <v>649</v>
      </c>
      <c r="C438" s="120">
        <f t="shared" si="445"/>
        <v>90.090090090090087</v>
      </c>
      <c r="D438" s="119" t="s">
        <v>18</v>
      </c>
      <c r="E438" s="119">
        <v>1665</v>
      </c>
      <c r="F438" s="119">
        <v>1653.35</v>
      </c>
      <c r="G438" s="119">
        <v>1638.45</v>
      </c>
      <c r="H438" s="119">
        <v>1623.7</v>
      </c>
      <c r="I438" s="121">
        <f t="shared" si="446"/>
        <v>1049.5495495495577</v>
      </c>
      <c r="J438" s="122">
        <f>(IF(D438="SHORT",IF(G438="",0,F438-G438),IF(D438="LONG",IF(G438="",0,G438-F438))))*C438</f>
        <v>1342.3423423423301</v>
      </c>
      <c r="K438" s="122">
        <f>(IF(D438="SHORT",IF(H438="",0,G438-H438),IF(D438="LONG",IF(H438="",0,(H438-G438)))))*C438</f>
        <v>1328.8288288288288</v>
      </c>
      <c r="L438" s="122">
        <f t="shared" si="447"/>
        <v>41.299999999999955</v>
      </c>
      <c r="M438" s="109">
        <f t="shared" si="444"/>
        <v>362.98397863819565</v>
      </c>
    </row>
    <row r="439" spans="1:16384" s="100" customFormat="1" ht="14.25" x14ac:dyDescent="0.2">
      <c r="A439" s="110">
        <v>43482</v>
      </c>
      <c r="B439" s="111" t="s">
        <v>553</v>
      </c>
      <c r="C439" s="115">
        <f t="shared" si="445"/>
        <v>692.84064665127016</v>
      </c>
      <c r="D439" s="111" t="s">
        <v>18</v>
      </c>
      <c r="E439" s="111">
        <v>216.5</v>
      </c>
      <c r="F439" s="111">
        <v>217.15</v>
      </c>
      <c r="G439" s="111"/>
      <c r="H439" s="111"/>
      <c r="I439" s="116">
        <f t="shared" si="446"/>
        <v>-450.34642032332954</v>
      </c>
      <c r="J439" s="117"/>
      <c r="K439" s="117"/>
      <c r="L439" s="117">
        <f t="shared" si="447"/>
        <v>-0.65000000000000568</v>
      </c>
      <c r="M439" s="109">
        <f t="shared" si="444"/>
        <v>-236.80505184109433</v>
      </c>
    </row>
    <row r="440" spans="1:16384" s="100" customFormat="1" ht="14.25" x14ac:dyDescent="0.2">
      <c r="A440" s="110">
        <v>43482</v>
      </c>
      <c r="B440" s="111" t="s">
        <v>438</v>
      </c>
      <c r="C440" s="115">
        <f t="shared" si="445"/>
        <v>583.31713007972007</v>
      </c>
      <c r="D440" s="111" t="s">
        <v>18</v>
      </c>
      <c r="E440" s="111">
        <v>257.14999999999998</v>
      </c>
      <c r="F440" s="111">
        <v>259.5</v>
      </c>
      <c r="G440" s="111"/>
      <c r="H440" s="111"/>
      <c r="I440" s="116">
        <f t="shared" si="446"/>
        <v>-1370.7952556873554</v>
      </c>
      <c r="J440" s="117"/>
      <c r="K440" s="117"/>
      <c r="L440" s="117">
        <f t="shared" si="447"/>
        <v>-2.3500000000000227</v>
      </c>
      <c r="M440" s="109">
        <f t="shared" si="444"/>
        <v>-1350.7429085997298</v>
      </c>
    </row>
    <row r="441" spans="1:16384" s="100" customFormat="1" ht="14.25" x14ac:dyDescent="0.2">
      <c r="A441" s="110">
        <v>43481</v>
      </c>
      <c r="B441" s="111" t="s">
        <v>554</v>
      </c>
      <c r="C441" s="115">
        <f t="shared" si="445"/>
        <v>196.85039370078741</v>
      </c>
      <c r="D441" s="111" t="s">
        <v>14</v>
      </c>
      <c r="E441" s="111">
        <v>762</v>
      </c>
      <c r="F441" s="111">
        <v>767.3</v>
      </c>
      <c r="G441" s="111"/>
      <c r="H441" s="111"/>
      <c r="I441" s="116">
        <f t="shared" si="446"/>
        <v>1043.3070866141643</v>
      </c>
      <c r="J441" s="117"/>
      <c r="K441" s="117"/>
      <c r="L441" s="117">
        <f t="shared" si="447"/>
        <v>5.2999999999999545</v>
      </c>
      <c r="M441" s="109">
        <f t="shared" si="444"/>
        <v>350.46728971962619</v>
      </c>
    </row>
    <row r="442" spans="1:16384" s="100" customFormat="1" ht="14.25" x14ac:dyDescent="0.2">
      <c r="A442" s="110">
        <v>43481</v>
      </c>
      <c r="B442" s="111" t="s">
        <v>463</v>
      </c>
      <c r="C442" s="115">
        <f t="shared" si="445"/>
        <v>57.832440143424456</v>
      </c>
      <c r="D442" s="111" t="s">
        <v>14</v>
      </c>
      <c r="E442" s="111">
        <v>2593.6999999999998</v>
      </c>
      <c r="F442" s="111">
        <v>2611.85</v>
      </c>
      <c r="G442" s="111"/>
      <c r="H442" s="111"/>
      <c r="I442" s="116">
        <f t="shared" si="446"/>
        <v>1049.6587886031591</v>
      </c>
      <c r="J442" s="117"/>
      <c r="K442" s="117"/>
      <c r="L442" s="117">
        <f t="shared" si="447"/>
        <v>18.150000000000091</v>
      </c>
      <c r="M442" s="109">
        <f t="shared" si="444"/>
        <v>1173.7089201877936</v>
      </c>
    </row>
    <row r="443" spans="1:16384" s="100" customFormat="1" ht="14.25" x14ac:dyDescent="0.2">
      <c r="A443" s="118">
        <v>43480</v>
      </c>
      <c r="B443" s="119" t="s">
        <v>448</v>
      </c>
      <c r="C443" s="120">
        <f t="shared" si="445"/>
        <v>466.85340802987861</v>
      </c>
      <c r="D443" s="119" t="s">
        <v>14</v>
      </c>
      <c r="E443" s="119">
        <v>321.3</v>
      </c>
      <c r="F443" s="119">
        <v>323.5</v>
      </c>
      <c r="G443" s="119">
        <v>326.39999999999998</v>
      </c>
      <c r="H443" s="119">
        <v>329.35</v>
      </c>
      <c r="I443" s="121">
        <f t="shared" si="446"/>
        <v>1027.0774976657276</v>
      </c>
      <c r="J443" s="122">
        <f>(IF(D443="SHORT",IF(G443="",0,F443-G443),IF(D443="LONG",IF(G443="",0,G443-F443))))*C443</f>
        <v>1353.8748832866374</v>
      </c>
      <c r="K443" s="122">
        <f>(IF(D443="SHORT",IF(H443="",0,G443-H443),IF(D443="LONG",IF(H443="",0,(H443-G443)))))*C443</f>
        <v>1377.2175536881632</v>
      </c>
      <c r="L443" s="122">
        <f t="shared" si="447"/>
        <v>8.0500000000000114</v>
      </c>
      <c r="M443" s="109">
        <f t="shared" si="444"/>
        <v>1120.2389843166541</v>
      </c>
    </row>
    <row r="444" spans="1:16384" s="100" customFormat="1" ht="14.25" x14ac:dyDescent="0.2">
      <c r="A444" s="110">
        <v>43480</v>
      </c>
      <c r="B444" s="111" t="s">
        <v>487</v>
      </c>
      <c r="C444" s="115">
        <f t="shared" si="445"/>
        <v>586.96928194091174</v>
      </c>
      <c r="D444" s="111" t="s">
        <v>14</v>
      </c>
      <c r="E444" s="111">
        <v>255.55</v>
      </c>
      <c r="F444" s="111">
        <v>257.3</v>
      </c>
      <c r="G444" s="111"/>
      <c r="H444" s="111"/>
      <c r="I444" s="116">
        <f t="shared" si="446"/>
        <v>1027.1962433965955</v>
      </c>
      <c r="J444" s="117"/>
      <c r="K444" s="117"/>
      <c r="L444" s="117">
        <f t="shared" si="447"/>
        <v>1.75</v>
      </c>
      <c r="M444" s="109">
        <f t="shared" si="444"/>
        <v>1123.6623067776375</v>
      </c>
    </row>
    <row r="445" spans="1:16384" s="100" customFormat="1" ht="14.25" x14ac:dyDescent="0.2">
      <c r="A445" s="110">
        <v>43480</v>
      </c>
      <c r="B445" s="111" t="s">
        <v>553</v>
      </c>
      <c r="C445" s="115">
        <f t="shared" si="445"/>
        <v>701.75438596491233</v>
      </c>
      <c r="D445" s="111" t="s">
        <v>14</v>
      </c>
      <c r="E445" s="111">
        <v>213.75</v>
      </c>
      <c r="F445" s="111">
        <v>214.05</v>
      </c>
      <c r="G445" s="111"/>
      <c r="H445" s="111"/>
      <c r="I445" s="116">
        <f t="shared" si="446"/>
        <v>210.52631578948169</v>
      </c>
      <c r="J445" s="117"/>
      <c r="K445" s="117"/>
      <c r="L445" s="117">
        <f t="shared" si="447"/>
        <v>0.30000000000001137</v>
      </c>
      <c r="M445" s="109">
        <f t="shared" si="444"/>
        <v>-1355.4844988182956</v>
      </c>
    </row>
    <row r="446" spans="1:16384" s="100" customFormat="1" ht="14.25" x14ac:dyDescent="0.2">
      <c r="A446" s="110">
        <v>43480</v>
      </c>
      <c r="B446" s="111" t="s">
        <v>445</v>
      </c>
      <c r="C446" s="115">
        <f t="shared" si="445"/>
        <v>968.99224806201539</v>
      </c>
      <c r="D446" s="111" t="s">
        <v>14</v>
      </c>
      <c r="E446" s="111">
        <v>154.80000000000001</v>
      </c>
      <c r="F446" s="111">
        <v>155.94999999999999</v>
      </c>
      <c r="G446" s="111"/>
      <c r="H446" s="111"/>
      <c r="I446" s="116">
        <f t="shared" si="446"/>
        <v>1114.3410852712957</v>
      </c>
      <c r="J446" s="117"/>
      <c r="K446" s="117"/>
      <c r="L446" s="117">
        <f t="shared" si="447"/>
        <v>1.1499999999999773</v>
      </c>
      <c r="M446" s="109">
        <f t="shared" si="444"/>
        <v>-1353.5933959210211</v>
      </c>
    </row>
    <row r="447" spans="1:16384" s="108" customFormat="1" ht="14.25" x14ac:dyDescent="0.2">
      <c r="A447" s="110">
        <v>43480</v>
      </c>
      <c r="B447" s="111" t="s">
        <v>571</v>
      </c>
      <c r="C447" s="115">
        <f t="shared" si="445"/>
        <v>400.32025620496398</v>
      </c>
      <c r="D447" s="111" t="s">
        <v>14</v>
      </c>
      <c r="E447" s="111">
        <v>374.7</v>
      </c>
      <c r="F447" s="111">
        <v>372.4</v>
      </c>
      <c r="G447" s="111"/>
      <c r="H447" s="111"/>
      <c r="I447" s="116">
        <f t="shared" si="446"/>
        <v>-920.73658927142174</v>
      </c>
      <c r="J447" s="117"/>
      <c r="K447" s="117"/>
      <c r="L447" s="117">
        <f t="shared" si="447"/>
        <v>-2.3000000000000114</v>
      </c>
      <c r="M447" s="109">
        <f t="shared" si="444"/>
        <v>1142.9852084267068</v>
      </c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7"/>
      <c r="AV447" s="107"/>
      <c r="AW447" s="107"/>
      <c r="AX447" s="107"/>
      <c r="AY447" s="107"/>
      <c r="AZ447" s="107"/>
      <c r="BA447" s="107"/>
      <c r="BB447" s="107"/>
      <c r="BC447" s="107"/>
      <c r="BD447" s="107"/>
      <c r="BE447" s="107"/>
      <c r="BF447" s="107"/>
      <c r="BG447" s="107"/>
      <c r="BH447" s="107"/>
      <c r="BI447" s="107"/>
      <c r="BJ447" s="107"/>
      <c r="BK447" s="107"/>
      <c r="BL447" s="107"/>
      <c r="BM447" s="107"/>
      <c r="BN447" s="107"/>
      <c r="BO447" s="107"/>
      <c r="BP447" s="107"/>
      <c r="BQ447" s="107"/>
      <c r="BR447" s="107"/>
      <c r="BS447" s="107"/>
      <c r="BT447" s="107"/>
      <c r="BU447" s="107"/>
      <c r="BV447" s="107"/>
      <c r="BW447" s="107"/>
      <c r="BX447" s="107"/>
      <c r="BY447" s="107"/>
      <c r="BZ447" s="107"/>
      <c r="CA447" s="107"/>
      <c r="CB447" s="107"/>
      <c r="CC447" s="107"/>
      <c r="CD447" s="107"/>
      <c r="CE447" s="107"/>
      <c r="CF447" s="107"/>
      <c r="CG447" s="107"/>
      <c r="CH447" s="107"/>
      <c r="CI447" s="107"/>
      <c r="CJ447" s="107"/>
      <c r="CK447" s="107"/>
      <c r="CL447" s="107"/>
      <c r="CM447" s="107"/>
      <c r="CN447" s="107"/>
      <c r="CO447" s="107"/>
      <c r="CP447" s="107"/>
      <c r="CQ447" s="107"/>
      <c r="CR447" s="107"/>
      <c r="CS447" s="107"/>
      <c r="CT447" s="107"/>
      <c r="CU447" s="107"/>
      <c r="CV447" s="107"/>
      <c r="CW447" s="107"/>
      <c r="CX447" s="107"/>
      <c r="CY447" s="107"/>
      <c r="CZ447" s="107"/>
      <c r="DA447" s="107"/>
      <c r="DB447" s="107"/>
      <c r="DC447" s="107"/>
      <c r="DD447" s="107"/>
      <c r="DE447" s="107"/>
      <c r="DF447" s="107"/>
      <c r="DG447" s="107"/>
      <c r="DH447" s="107"/>
      <c r="DI447" s="107"/>
      <c r="DJ447" s="107"/>
      <c r="DK447" s="107"/>
      <c r="DL447" s="107"/>
      <c r="DM447" s="107"/>
      <c r="DN447" s="107"/>
      <c r="DO447" s="107"/>
      <c r="DP447" s="107"/>
      <c r="DQ447" s="107"/>
      <c r="DR447" s="107"/>
      <c r="DS447" s="107"/>
      <c r="DT447" s="107"/>
      <c r="DU447" s="107"/>
      <c r="DV447" s="107"/>
      <c r="DW447" s="107"/>
      <c r="DX447" s="107"/>
      <c r="DY447" s="107"/>
      <c r="DZ447" s="107"/>
      <c r="EA447" s="107"/>
      <c r="EB447" s="107"/>
      <c r="EC447" s="107"/>
      <c r="ED447" s="107"/>
      <c r="EE447" s="107"/>
      <c r="EF447" s="107"/>
      <c r="EG447" s="107"/>
      <c r="EH447" s="107"/>
      <c r="EI447" s="107"/>
      <c r="EJ447" s="107"/>
      <c r="EK447" s="107"/>
      <c r="EL447" s="107"/>
      <c r="EM447" s="107"/>
      <c r="EN447" s="107"/>
      <c r="EO447" s="107"/>
      <c r="EP447" s="107"/>
      <c r="EQ447" s="107"/>
      <c r="ER447" s="107"/>
      <c r="ES447" s="107"/>
      <c r="ET447" s="107"/>
      <c r="EU447" s="107"/>
      <c r="EV447" s="107"/>
      <c r="EW447" s="107"/>
      <c r="EX447" s="107"/>
      <c r="EY447" s="107"/>
      <c r="EZ447" s="107"/>
      <c r="FA447" s="107"/>
      <c r="FB447" s="107"/>
      <c r="FC447" s="107"/>
      <c r="FD447" s="107"/>
      <c r="FE447" s="107"/>
      <c r="FF447" s="107"/>
      <c r="FG447" s="107"/>
      <c r="FH447" s="107"/>
      <c r="FI447" s="107"/>
      <c r="FJ447" s="107"/>
      <c r="FK447" s="107"/>
      <c r="FL447" s="107"/>
      <c r="FM447" s="107"/>
      <c r="FN447" s="107"/>
      <c r="FO447" s="107"/>
      <c r="FP447" s="107"/>
      <c r="FQ447" s="107"/>
      <c r="FR447" s="107"/>
      <c r="FS447" s="107"/>
      <c r="FT447" s="107"/>
      <c r="FU447" s="107"/>
      <c r="FV447" s="107"/>
      <c r="FW447" s="107"/>
      <c r="FX447" s="107"/>
      <c r="FY447" s="107"/>
      <c r="FZ447" s="107"/>
      <c r="GA447" s="107"/>
      <c r="GB447" s="107"/>
      <c r="GC447" s="107"/>
      <c r="GD447" s="107"/>
      <c r="GE447" s="107"/>
      <c r="GF447" s="107"/>
      <c r="GG447" s="107"/>
      <c r="GH447" s="107"/>
      <c r="GI447" s="107"/>
      <c r="GJ447" s="107"/>
      <c r="GK447" s="107"/>
      <c r="GL447" s="107"/>
      <c r="GM447" s="107"/>
      <c r="GN447" s="107"/>
      <c r="GO447" s="107"/>
      <c r="GP447" s="107"/>
      <c r="GQ447" s="107"/>
      <c r="GR447" s="107"/>
      <c r="GS447" s="107"/>
      <c r="GT447" s="107"/>
      <c r="GU447" s="107"/>
      <c r="GV447" s="107"/>
      <c r="GW447" s="107"/>
      <c r="GX447" s="107"/>
      <c r="GY447" s="107"/>
      <c r="GZ447" s="107"/>
      <c r="HA447" s="107"/>
      <c r="HB447" s="107"/>
      <c r="HC447" s="107"/>
      <c r="HD447" s="107"/>
      <c r="HE447" s="107"/>
      <c r="HF447" s="107"/>
      <c r="HG447" s="107"/>
      <c r="HH447" s="107"/>
      <c r="HI447" s="107"/>
      <c r="HJ447" s="107"/>
      <c r="HK447" s="107"/>
      <c r="HL447" s="107"/>
      <c r="HM447" s="107"/>
      <c r="HN447" s="107"/>
      <c r="HO447" s="107"/>
      <c r="HP447" s="107"/>
      <c r="HQ447" s="107"/>
      <c r="HR447" s="107"/>
      <c r="HS447" s="107"/>
      <c r="HT447" s="107"/>
      <c r="HU447" s="107"/>
      <c r="HV447" s="107"/>
      <c r="HW447" s="107"/>
      <c r="HX447" s="107"/>
      <c r="HY447" s="107"/>
      <c r="HZ447" s="107"/>
      <c r="IA447" s="107"/>
      <c r="IB447" s="107"/>
      <c r="IC447" s="107"/>
      <c r="ID447" s="107"/>
      <c r="IE447" s="107"/>
      <c r="IF447" s="107"/>
      <c r="IG447" s="107"/>
      <c r="IH447" s="107"/>
      <c r="II447" s="107"/>
      <c r="IJ447" s="107"/>
      <c r="IK447" s="107"/>
      <c r="IL447" s="107"/>
      <c r="IM447" s="107"/>
      <c r="IN447" s="107"/>
      <c r="IO447" s="107"/>
      <c r="IP447" s="107"/>
      <c r="IQ447" s="107"/>
      <c r="IR447" s="107"/>
      <c r="IS447" s="107"/>
      <c r="IT447" s="107"/>
      <c r="IU447" s="107"/>
      <c r="IV447" s="107"/>
      <c r="IW447" s="107"/>
      <c r="IX447" s="107"/>
      <c r="IY447" s="107"/>
      <c r="IZ447" s="107"/>
      <c r="JA447" s="107"/>
      <c r="JB447" s="107"/>
      <c r="JC447" s="107"/>
      <c r="JD447" s="107"/>
      <c r="JE447" s="107"/>
      <c r="JF447" s="107"/>
      <c r="JG447" s="107"/>
      <c r="JH447" s="107"/>
      <c r="JI447" s="107"/>
      <c r="JJ447" s="107"/>
      <c r="JK447" s="107"/>
      <c r="JL447" s="107"/>
      <c r="JM447" s="107"/>
      <c r="JN447" s="107"/>
      <c r="JO447" s="107"/>
      <c r="JP447" s="107"/>
      <c r="JQ447" s="107"/>
      <c r="JR447" s="107"/>
      <c r="JS447" s="107"/>
      <c r="JT447" s="107"/>
      <c r="JU447" s="107"/>
      <c r="JV447" s="107"/>
      <c r="JW447" s="107"/>
      <c r="JX447" s="107"/>
      <c r="JY447" s="107"/>
      <c r="JZ447" s="107"/>
      <c r="KA447" s="107"/>
      <c r="KB447" s="107"/>
      <c r="KC447" s="107"/>
      <c r="KD447" s="107"/>
      <c r="KE447" s="107"/>
      <c r="KF447" s="107"/>
      <c r="KG447" s="107"/>
      <c r="KH447" s="107"/>
      <c r="KI447" s="107"/>
      <c r="KJ447" s="107"/>
      <c r="KK447" s="107"/>
      <c r="KL447" s="107"/>
      <c r="KM447" s="107"/>
      <c r="KN447" s="107"/>
      <c r="KO447" s="107"/>
      <c r="KP447" s="107"/>
      <c r="KQ447" s="107"/>
      <c r="KR447" s="107"/>
      <c r="KS447" s="107"/>
      <c r="KT447" s="107"/>
      <c r="KU447" s="107"/>
      <c r="KV447" s="107"/>
      <c r="KW447" s="107"/>
      <c r="KX447" s="107"/>
      <c r="KY447" s="107"/>
      <c r="KZ447" s="107"/>
      <c r="LA447" s="107"/>
      <c r="LB447" s="107"/>
      <c r="LC447" s="107"/>
      <c r="LD447" s="107"/>
      <c r="LE447" s="107"/>
      <c r="LF447" s="107"/>
      <c r="LG447" s="107"/>
      <c r="LH447" s="107"/>
      <c r="LI447" s="107"/>
      <c r="LJ447" s="107"/>
      <c r="LK447" s="107"/>
      <c r="LL447" s="107"/>
      <c r="LM447" s="107"/>
      <c r="LN447" s="107"/>
      <c r="LO447" s="107"/>
      <c r="LP447" s="107"/>
      <c r="LQ447" s="107"/>
      <c r="LR447" s="107"/>
      <c r="LS447" s="107"/>
      <c r="LT447" s="107"/>
      <c r="LU447" s="107"/>
      <c r="LV447" s="107"/>
      <c r="LW447" s="107"/>
      <c r="LX447" s="107"/>
      <c r="LY447" s="107"/>
      <c r="LZ447" s="107"/>
      <c r="MA447" s="107"/>
      <c r="MB447" s="107"/>
      <c r="MC447" s="107"/>
      <c r="MD447" s="107"/>
      <c r="ME447" s="107"/>
      <c r="MF447" s="107"/>
      <c r="MG447" s="107"/>
      <c r="MH447" s="107"/>
      <c r="MI447" s="107"/>
      <c r="MJ447" s="107"/>
      <c r="MK447" s="107"/>
      <c r="ML447" s="107"/>
      <c r="MM447" s="107"/>
      <c r="MN447" s="107"/>
      <c r="MO447" s="107"/>
      <c r="MP447" s="107"/>
      <c r="MQ447" s="107"/>
      <c r="MR447" s="107"/>
      <c r="MS447" s="107"/>
      <c r="MT447" s="107"/>
      <c r="MU447" s="107"/>
      <c r="MV447" s="107"/>
      <c r="MW447" s="107"/>
      <c r="MX447" s="107"/>
      <c r="MY447" s="107"/>
      <c r="MZ447" s="107"/>
      <c r="NA447" s="107"/>
      <c r="NB447" s="107"/>
      <c r="NC447" s="107"/>
      <c r="ND447" s="107"/>
      <c r="NE447" s="107"/>
      <c r="NF447" s="107"/>
      <c r="NG447" s="107"/>
      <c r="NH447" s="107"/>
      <c r="NI447" s="107"/>
      <c r="NJ447" s="107"/>
      <c r="NK447" s="107"/>
      <c r="NL447" s="107"/>
      <c r="NM447" s="107"/>
      <c r="NN447" s="107"/>
      <c r="NO447" s="107"/>
      <c r="NP447" s="107"/>
      <c r="NQ447" s="107"/>
      <c r="NR447" s="107"/>
      <c r="NS447" s="107"/>
      <c r="NT447" s="107"/>
      <c r="NU447" s="107"/>
      <c r="NV447" s="107"/>
      <c r="NW447" s="107"/>
      <c r="NX447" s="107"/>
      <c r="NY447" s="107"/>
      <c r="NZ447" s="107"/>
      <c r="OA447" s="107"/>
      <c r="OB447" s="107"/>
      <c r="OC447" s="107"/>
      <c r="OD447" s="107"/>
      <c r="OE447" s="107"/>
      <c r="OF447" s="107"/>
      <c r="OG447" s="107"/>
      <c r="OH447" s="107"/>
      <c r="OI447" s="107"/>
      <c r="OJ447" s="107"/>
      <c r="OK447" s="107"/>
      <c r="OL447" s="107"/>
      <c r="OM447" s="107"/>
      <c r="ON447" s="107"/>
      <c r="OO447" s="107"/>
      <c r="OP447" s="107"/>
      <c r="OQ447" s="107"/>
      <c r="OR447" s="107"/>
      <c r="OS447" s="107"/>
      <c r="OT447" s="107"/>
      <c r="OU447" s="107"/>
      <c r="OV447" s="107"/>
      <c r="OW447" s="107"/>
      <c r="OX447" s="107"/>
      <c r="OY447" s="107"/>
      <c r="OZ447" s="107"/>
      <c r="PA447" s="107"/>
      <c r="PB447" s="107"/>
      <c r="PC447" s="107"/>
      <c r="PD447" s="107"/>
      <c r="PE447" s="107"/>
      <c r="PF447" s="107"/>
      <c r="PG447" s="107"/>
      <c r="PH447" s="107"/>
      <c r="PI447" s="107"/>
      <c r="PJ447" s="107"/>
      <c r="PK447" s="107"/>
      <c r="PL447" s="107"/>
      <c r="PM447" s="107"/>
      <c r="PN447" s="107"/>
      <c r="PO447" s="107"/>
      <c r="PP447" s="107"/>
      <c r="PQ447" s="107"/>
      <c r="PR447" s="107"/>
      <c r="PS447" s="107"/>
      <c r="PT447" s="107"/>
      <c r="PU447" s="107"/>
      <c r="PV447" s="107"/>
      <c r="PW447" s="107"/>
      <c r="PX447" s="107"/>
      <c r="PY447" s="107"/>
      <c r="PZ447" s="107"/>
      <c r="QA447" s="107"/>
      <c r="QB447" s="107"/>
      <c r="QC447" s="107"/>
      <c r="QD447" s="107"/>
      <c r="QE447" s="107"/>
      <c r="QF447" s="107"/>
      <c r="QG447" s="107"/>
      <c r="QH447" s="107"/>
      <c r="QI447" s="107"/>
      <c r="QJ447" s="107"/>
      <c r="QK447" s="107"/>
      <c r="QL447" s="107"/>
      <c r="QM447" s="107"/>
      <c r="QN447" s="107"/>
      <c r="QO447" s="107"/>
      <c r="QP447" s="107"/>
      <c r="QQ447" s="107"/>
      <c r="QR447" s="107"/>
      <c r="QS447" s="107"/>
      <c r="QT447" s="107"/>
      <c r="QU447" s="107"/>
      <c r="QV447" s="107"/>
      <c r="QW447" s="107"/>
      <c r="QX447" s="107"/>
      <c r="QY447" s="107"/>
      <c r="QZ447" s="107"/>
      <c r="RA447" s="107"/>
      <c r="RB447" s="107"/>
      <c r="RC447" s="107"/>
      <c r="RD447" s="107"/>
      <c r="RE447" s="107"/>
      <c r="RF447" s="107"/>
      <c r="RG447" s="107"/>
      <c r="RH447" s="107"/>
      <c r="RI447" s="107"/>
      <c r="RJ447" s="107"/>
      <c r="RK447" s="107"/>
      <c r="RL447" s="107"/>
      <c r="RM447" s="107"/>
      <c r="RN447" s="107"/>
      <c r="RO447" s="107"/>
      <c r="RP447" s="107"/>
      <c r="RQ447" s="107"/>
      <c r="RR447" s="107"/>
      <c r="RS447" s="107"/>
      <c r="RT447" s="107"/>
      <c r="RU447" s="107"/>
      <c r="RV447" s="107"/>
      <c r="RW447" s="107"/>
      <c r="RX447" s="107"/>
      <c r="RY447" s="107"/>
      <c r="RZ447" s="107"/>
      <c r="SA447" s="107"/>
      <c r="SB447" s="107"/>
      <c r="SC447" s="107"/>
      <c r="SD447" s="107"/>
      <c r="SE447" s="107"/>
      <c r="SF447" s="107"/>
      <c r="SG447" s="107"/>
      <c r="SH447" s="107"/>
      <c r="SI447" s="107"/>
      <c r="SJ447" s="107"/>
      <c r="SK447" s="107"/>
      <c r="SL447" s="107"/>
      <c r="SM447" s="107"/>
      <c r="SN447" s="107"/>
      <c r="SO447" s="107"/>
      <c r="SP447" s="107"/>
      <c r="SQ447" s="107"/>
      <c r="SR447" s="107"/>
      <c r="SS447" s="107"/>
      <c r="ST447" s="107"/>
      <c r="SU447" s="107"/>
      <c r="SV447" s="107"/>
      <c r="SW447" s="107"/>
      <c r="SX447" s="107"/>
      <c r="SY447" s="107"/>
      <c r="SZ447" s="107"/>
      <c r="TA447" s="107"/>
      <c r="TB447" s="107"/>
      <c r="TC447" s="107"/>
      <c r="TD447" s="107"/>
      <c r="TE447" s="107"/>
      <c r="TF447" s="107"/>
      <c r="TG447" s="107"/>
      <c r="TH447" s="107"/>
      <c r="TI447" s="107"/>
      <c r="TJ447" s="107"/>
      <c r="TK447" s="107"/>
      <c r="TL447" s="107"/>
      <c r="TM447" s="107"/>
      <c r="TN447" s="107"/>
      <c r="TO447" s="107"/>
      <c r="TP447" s="107"/>
      <c r="TQ447" s="107"/>
      <c r="TR447" s="107"/>
      <c r="TS447" s="107"/>
      <c r="TT447" s="107"/>
      <c r="TU447" s="107"/>
      <c r="TV447" s="107"/>
      <c r="TW447" s="107"/>
      <c r="TX447" s="107"/>
      <c r="TY447" s="107"/>
      <c r="TZ447" s="107"/>
      <c r="UA447" s="107"/>
      <c r="UB447" s="107"/>
      <c r="UC447" s="107"/>
      <c r="UD447" s="107"/>
      <c r="UE447" s="107"/>
      <c r="UF447" s="107"/>
      <c r="UG447" s="107"/>
      <c r="UH447" s="107"/>
      <c r="UI447" s="107"/>
      <c r="UJ447" s="107"/>
      <c r="UK447" s="107"/>
      <c r="UL447" s="107"/>
      <c r="UM447" s="107"/>
      <c r="UN447" s="107"/>
      <c r="UO447" s="107"/>
      <c r="UP447" s="107"/>
      <c r="UQ447" s="107"/>
      <c r="UR447" s="107"/>
      <c r="US447" s="107"/>
      <c r="UT447" s="107"/>
      <c r="UU447" s="107"/>
      <c r="UV447" s="107"/>
      <c r="UW447" s="107"/>
      <c r="UX447" s="107"/>
      <c r="UY447" s="107"/>
      <c r="UZ447" s="107"/>
      <c r="VA447" s="107"/>
      <c r="VB447" s="107"/>
      <c r="VC447" s="107"/>
      <c r="VD447" s="107"/>
      <c r="VE447" s="107"/>
      <c r="VF447" s="107"/>
      <c r="VG447" s="107"/>
      <c r="VH447" s="107"/>
      <c r="VI447" s="107"/>
      <c r="VJ447" s="107"/>
      <c r="VK447" s="107"/>
      <c r="VL447" s="107"/>
      <c r="VM447" s="107"/>
      <c r="VN447" s="107"/>
      <c r="VO447" s="107"/>
      <c r="VP447" s="107"/>
      <c r="VQ447" s="107"/>
      <c r="VR447" s="107"/>
      <c r="VS447" s="107"/>
      <c r="VT447" s="107"/>
      <c r="VU447" s="107"/>
      <c r="VV447" s="107"/>
      <c r="VW447" s="107"/>
      <c r="VX447" s="107"/>
      <c r="VY447" s="107"/>
      <c r="VZ447" s="107"/>
      <c r="WA447" s="107"/>
      <c r="WB447" s="107"/>
      <c r="WC447" s="107"/>
      <c r="WD447" s="107"/>
      <c r="WE447" s="107"/>
      <c r="WF447" s="107"/>
      <c r="WG447" s="107"/>
      <c r="WH447" s="107"/>
      <c r="WI447" s="107"/>
      <c r="WJ447" s="107"/>
      <c r="WK447" s="107"/>
      <c r="WL447" s="107"/>
      <c r="WM447" s="107"/>
      <c r="WN447" s="107"/>
      <c r="WO447" s="107"/>
      <c r="WP447" s="107"/>
      <c r="WQ447" s="107"/>
      <c r="WR447" s="107"/>
      <c r="WS447" s="107"/>
      <c r="WT447" s="107"/>
      <c r="WU447" s="107"/>
      <c r="WV447" s="107"/>
      <c r="WW447" s="107"/>
      <c r="WX447" s="107"/>
      <c r="WY447" s="107"/>
      <c r="WZ447" s="107"/>
      <c r="XA447" s="107"/>
      <c r="XB447" s="107"/>
      <c r="XC447" s="107"/>
      <c r="XD447" s="107"/>
      <c r="XE447" s="107"/>
      <c r="XF447" s="107"/>
      <c r="XG447" s="107"/>
      <c r="XH447" s="107"/>
      <c r="XI447" s="107"/>
      <c r="XJ447" s="107"/>
      <c r="XK447" s="107"/>
      <c r="XL447" s="107"/>
      <c r="XM447" s="107"/>
      <c r="XN447" s="107"/>
      <c r="XO447" s="107"/>
      <c r="XP447" s="107"/>
      <c r="XQ447" s="107"/>
      <c r="XR447" s="107"/>
      <c r="XS447" s="107"/>
      <c r="XT447" s="107"/>
      <c r="XU447" s="107"/>
      <c r="XV447" s="107"/>
      <c r="XW447" s="107"/>
      <c r="XX447" s="107"/>
      <c r="XY447" s="107"/>
      <c r="XZ447" s="107"/>
      <c r="YA447" s="107"/>
      <c r="YB447" s="107"/>
      <c r="YC447" s="107"/>
      <c r="YD447" s="107"/>
      <c r="YE447" s="107"/>
      <c r="YF447" s="107"/>
      <c r="YG447" s="107"/>
      <c r="YH447" s="107"/>
      <c r="YI447" s="107"/>
      <c r="YJ447" s="107"/>
      <c r="YK447" s="107"/>
      <c r="YL447" s="107"/>
      <c r="YM447" s="107"/>
      <c r="YN447" s="107"/>
      <c r="YO447" s="107"/>
      <c r="YP447" s="107"/>
      <c r="YQ447" s="107"/>
      <c r="YR447" s="107"/>
      <c r="YS447" s="107"/>
      <c r="YT447" s="107"/>
      <c r="YU447" s="107"/>
      <c r="YV447" s="107"/>
      <c r="YW447" s="107"/>
      <c r="YX447" s="107"/>
      <c r="YY447" s="107"/>
      <c r="YZ447" s="107"/>
      <c r="ZA447" s="107"/>
      <c r="ZB447" s="107"/>
      <c r="ZC447" s="107"/>
      <c r="ZD447" s="107"/>
      <c r="ZE447" s="107"/>
      <c r="ZF447" s="107"/>
      <c r="ZG447" s="107"/>
      <c r="ZH447" s="107"/>
      <c r="ZI447" s="107"/>
      <c r="ZJ447" s="107"/>
      <c r="ZK447" s="107"/>
      <c r="ZL447" s="107"/>
      <c r="ZM447" s="107"/>
      <c r="ZN447" s="107"/>
      <c r="ZO447" s="107"/>
      <c r="ZP447" s="107"/>
      <c r="ZQ447" s="107"/>
      <c r="ZR447" s="107"/>
      <c r="ZS447" s="107"/>
      <c r="ZT447" s="107"/>
      <c r="ZU447" s="107"/>
      <c r="ZV447" s="107"/>
      <c r="ZW447" s="107"/>
      <c r="ZX447" s="107"/>
      <c r="ZY447" s="107"/>
      <c r="ZZ447" s="107"/>
      <c r="AAA447" s="107"/>
      <c r="AAB447" s="107"/>
      <c r="AAC447" s="107"/>
      <c r="AAD447" s="107"/>
      <c r="AAE447" s="107"/>
      <c r="AAF447" s="107"/>
      <c r="AAG447" s="107"/>
      <c r="AAH447" s="107"/>
      <c r="AAI447" s="107"/>
      <c r="AAJ447" s="107"/>
      <c r="AAK447" s="107"/>
      <c r="AAL447" s="107"/>
      <c r="AAM447" s="107"/>
      <c r="AAN447" s="107"/>
      <c r="AAO447" s="107"/>
      <c r="AAP447" s="107"/>
      <c r="AAQ447" s="107"/>
      <c r="AAR447" s="107"/>
      <c r="AAS447" s="107"/>
      <c r="AAT447" s="107"/>
      <c r="AAU447" s="107"/>
      <c r="AAV447" s="107"/>
      <c r="AAW447" s="107"/>
      <c r="AAX447" s="107"/>
      <c r="AAY447" s="107"/>
      <c r="AAZ447" s="107"/>
      <c r="ABA447" s="107"/>
      <c r="ABB447" s="107"/>
      <c r="ABC447" s="107"/>
      <c r="ABD447" s="107"/>
      <c r="ABE447" s="107"/>
      <c r="ABF447" s="107"/>
      <c r="ABG447" s="107"/>
      <c r="ABH447" s="107"/>
      <c r="ABI447" s="107"/>
      <c r="ABJ447" s="107"/>
      <c r="ABK447" s="107"/>
      <c r="ABL447" s="107"/>
      <c r="ABM447" s="107"/>
      <c r="ABN447" s="107"/>
      <c r="ABO447" s="107"/>
      <c r="ABP447" s="107"/>
      <c r="ABQ447" s="107"/>
      <c r="ABR447" s="107"/>
      <c r="ABS447" s="107"/>
      <c r="ABT447" s="107"/>
      <c r="ABU447" s="107"/>
      <c r="ABV447" s="107"/>
      <c r="ABW447" s="107"/>
      <c r="ABX447" s="107"/>
      <c r="ABY447" s="107"/>
      <c r="ABZ447" s="107"/>
      <c r="ACA447" s="107"/>
      <c r="ACB447" s="107"/>
      <c r="ACC447" s="107"/>
      <c r="ACD447" s="107"/>
      <c r="ACE447" s="107"/>
      <c r="ACF447" s="107"/>
      <c r="ACG447" s="107"/>
      <c r="ACH447" s="107"/>
      <c r="ACI447" s="107"/>
      <c r="ACJ447" s="107"/>
      <c r="ACK447" s="107"/>
      <c r="ACL447" s="107"/>
      <c r="ACM447" s="107"/>
      <c r="ACN447" s="107"/>
      <c r="ACO447" s="107"/>
      <c r="ACP447" s="107"/>
      <c r="ACQ447" s="107"/>
      <c r="ACR447" s="107"/>
      <c r="ACS447" s="107"/>
      <c r="ACT447" s="107"/>
      <c r="ACU447" s="107"/>
      <c r="ACV447" s="107"/>
      <c r="ACW447" s="107"/>
      <c r="ACX447" s="107"/>
      <c r="ACY447" s="107"/>
      <c r="ACZ447" s="107"/>
      <c r="ADA447" s="107"/>
      <c r="ADB447" s="107"/>
      <c r="ADC447" s="107"/>
      <c r="ADD447" s="107"/>
      <c r="ADE447" s="107"/>
      <c r="ADF447" s="107"/>
      <c r="ADG447" s="107"/>
      <c r="ADH447" s="107"/>
      <c r="ADI447" s="107"/>
      <c r="ADJ447" s="107"/>
      <c r="ADK447" s="107"/>
      <c r="ADL447" s="107"/>
      <c r="ADM447" s="107"/>
      <c r="ADN447" s="107"/>
      <c r="ADO447" s="107"/>
      <c r="ADP447" s="107"/>
      <c r="ADQ447" s="107"/>
      <c r="ADR447" s="107"/>
      <c r="ADS447" s="107"/>
      <c r="ADT447" s="107"/>
      <c r="ADU447" s="107"/>
      <c r="ADV447" s="107"/>
      <c r="ADW447" s="107"/>
      <c r="ADX447" s="107"/>
      <c r="ADY447" s="107"/>
      <c r="ADZ447" s="107"/>
      <c r="AEA447" s="107"/>
      <c r="AEB447" s="107"/>
      <c r="AEC447" s="107"/>
      <c r="AED447" s="107"/>
      <c r="AEE447" s="107"/>
      <c r="AEF447" s="107"/>
      <c r="AEG447" s="107"/>
      <c r="AEH447" s="107"/>
      <c r="AEI447" s="107"/>
      <c r="AEJ447" s="107"/>
      <c r="AEK447" s="107"/>
      <c r="AEL447" s="107"/>
      <c r="AEM447" s="107"/>
      <c r="AEN447" s="107"/>
      <c r="AEO447" s="107"/>
      <c r="AEP447" s="107"/>
      <c r="AEQ447" s="107"/>
      <c r="AER447" s="107"/>
      <c r="AES447" s="107"/>
      <c r="AET447" s="107"/>
      <c r="AEU447" s="107"/>
      <c r="AEV447" s="107"/>
      <c r="AEW447" s="107"/>
      <c r="AEX447" s="107"/>
      <c r="AEY447" s="107"/>
      <c r="AEZ447" s="107"/>
      <c r="AFA447" s="107"/>
      <c r="AFB447" s="107"/>
      <c r="AFC447" s="107"/>
      <c r="AFD447" s="107"/>
      <c r="AFE447" s="107"/>
      <c r="AFF447" s="107"/>
      <c r="AFG447" s="107"/>
      <c r="AFH447" s="107"/>
      <c r="AFI447" s="107"/>
      <c r="AFJ447" s="107"/>
      <c r="AFK447" s="107"/>
      <c r="AFL447" s="107"/>
      <c r="AFM447" s="107"/>
      <c r="AFN447" s="107"/>
      <c r="AFO447" s="107"/>
      <c r="AFP447" s="107"/>
      <c r="AFQ447" s="107"/>
      <c r="AFR447" s="107"/>
      <c r="AFS447" s="107"/>
      <c r="AFT447" s="107"/>
      <c r="AFU447" s="107"/>
      <c r="AFV447" s="107"/>
      <c r="AFW447" s="107"/>
      <c r="AFX447" s="107"/>
      <c r="AFY447" s="107"/>
      <c r="AFZ447" s="107"/>
      <c r="AGA447" s="107"/>
      <c r="AGB447" s="107"/>
      <c r="AGC447" s="107"/>
      <c r="AGD447" s="107"/>
      <c r="AGE447" s="107"/>
      <c r="AGF447" s="107"/>
      <c r="AGG447" s="107"/>
      <c r="AGH447" s="107"/>
      <c r="AGI447" s="107"/>
      <c r="AGJ447" s="107"/>
      <c r="AGK447" s="107"/>
      <c r="AGL447" s="107"/>
      <c r="AGM447" s="107"/>
      <c r="AGN447" s="107"/>
      <c r="AGO447" s="107"/>
      <c r="AGP447" s="107"/>
      <c r="AGQ447" s="107"/>
      <c r="AGR447" s="107"/>
      <c r="AGS447" s="107"/>
      <c r="AGT447" s="107"/>
      <c r="AGU447" s="107"/>
      <c r="AGV447" s="107"/>
      <c r="AGW447" s="107"/>
      <c r="AGX447" s="107"/>
      <c r="AGY447" s="107"/>
      <c r="AGZ447" s="107"/>
      <c r="AHA447" s="107"/>
      <c r="AHB447" s="107"/>
      <c r="AHC447" s="107"/>
      <c r="AHD447" s="107"/>
      <c r="AHE447" s="107"/>
      <c r="AHF447" s="107"/>
      <c r="AHG447" s="107"/>
      <c r="AHH447" s="107"/>
      <c r="AHI447" s="107"/>
      <c r="AHJ447" s="107"/>
      <c r="AHK447" s="107"/>
      <c r="AHL447" s="107"/>
      <c r="AHM447" s="107"/>
      <c r="AHN447" s="107"/>
      <c r="AHO447" s="107"/>
      <c r="AHP447" s="107"/>
      <c r="AHQ447" s="107"/>
      <c r="AHR447" s="107"/>
      <c r="AHS447" s="107"/>
      <c r="AHT447" s="107"/>
      <c r="AHU447" s="107"/>
      <c r="AHV447" s="107"/>
      <c r="AHW447" s="107"/>
      <c r="AHX447" s="107"/>
      <c r="AHY447" s="107"/>
      <c r="AHZ447" s="107"/>
      <c r="AIA447" s="107"/>
      <c r="AIB447" s="107"/>
      <c r="AIC447" s="107"/>
      <c r="AID447" s="107"/>
      <c r="AIE447" s="107"/>
      <c r="AIF447" s="107"/>
      <c r="AIG447" s="107"/>
      <c r="AIH447" s="107"/>
      <c r="AII447" s="107"/>
      <c r="AIJ447" s="107"/>
      <c r="AIK447" s="107"/>
      <c r="AIL447" s="107"/>
      <c r="AIM447" s="107"/>
      <c r="AIN447" s="107"/>
      <c r="AIO447" s="107"/>
      <c r="AIP447" s="107"/>
      <c r="AIQ447" s="107"/>
      <c r="AIR447" s="107"/>
      <c r="AIS447" s="107"/>
      <c r="AIT447" s="107"/>
      <c r="AIU447" s="107"/>
      <c r="AIV447" s="107"/>
      <c r="AIW447" s="107"/>
      <c r="AIX447" s="107"/>
      <c r="AIY447" s="107"/>
      <c r="AIZ447" s="107"/>
      <c r="AJA447" s="107"/>
      <c r="AJB447" s="107"/>
      <c r="AJC447" s="107"/>
      <c r="AJD447" s="107"/>
      <c r="AJE447" s="107"/>
      <c r="AJF447" s="107"/>
      <c r="AJG447" s="107"/>
      <c r="AJH447" s="107"/>
      <c r="AJI447" s="107"/>
      <c r="AJJ447" s="107"/>
      <c r="AJK447" s="107"/>
      <c r="AJL447" s="107"/>
      <c r="AJM447" s="107"/>
      <c r="AJN447" s="107"/>
      <c r="AJO447" s="107"/>
      <c r="AJP447" s="107"/>
      <c r="AJQ447" s="107"/>
      <c r="AJR447" s="107"/>
      <c r="AJS447" s="107"/>
      <c r="AJT447" s="107"/>
      <c r="AJU447" s="107"/>
      <c r="AJV447" s="107"/>
      <c r="AJW447" s="107"/>
      <c r="AJX447" s="107"/>
      <c r="AJY447" s="107"/>
      <c r="AJZ447" s="107"/>
      <c r="AKA447" s="107"/>
      <c r="AKB447" s="107"/>
      <c r="AKC447" s="107"/>
      <c r="AKD447" s="107"/>
      <c r="AKE447" s="107"/>
      <c r="AKF447" s="107"/>
      <c r="AKG447" s="107"/>
      <c r="AKH447" s="107"/>
      <c r="AKI447" s="107"/>
      <c r="AKJ447" s="107"/>
      <c r="AKK447" s="107"/>
      <c r="AKL447" s="107"/>
      <c r="AKM447" s="107"/>
      <c r="AKN447" s="107"/>
      <c r="AKO447" s="107"/>
      <c r="AKP447" s="107"/>
      <c r="AKQ447" s="107"/>
      <c r="AKR447" s="107"/>
      <c r="AKS447" s="107"/>
      <c r="AKT447" s="107"/>
      <c r="AKU447" s="107"/>
      <c r="AKV447" s="107"/>
      <c r="AKW447" s="107"/>
      <c r="AKX447" s="107"/>
      <c r="AKY447" s="107"/>
      <c r="AKZ447" s="107"/>
      <c r="ALA447" s="107"/>
      <c r="ALB447" s="107"/>
      <c r="ALC447" s="107"/>
      <c r="ALD447" s="107"/>
      <c r="ALE447" s="107"/>
      <c r="ALF447" s="107"/>
      <c r="ALG447" s="107"/>
      <c r="ALH447" s="107"/>
      <c r="ALI447" s="107"/>
      <c r="ALJ447" s="107"/>
      <c r="ALK447" s="107"/>
      <c r="ALL447" s="107"/>
      <c r="ALM447" s="107"/>
      <c r="ALN447" s="107"/>
      <c r="ALO447" s="107"/>
      <c r="ALP447" s="107"/>
      <c r="ALQ447" s="107"/>
      <c r="ALR447" s="107"/>
      <c r="ALS447" s="107"/>
      <c r="ALT447" s="107"/>
      <c r="ALU447" s="107"/>
      <c r="ALV447" s="107"/>
      <c r="ALW447" s="107"/>
      <c r="ALX447" s="107"/>
      <c r="ALY447" s="107"/>
      <c r="ALZ447" s="107"/>
      <c r="AMA447" s="107"/>
      <c r="AMB447" s="107"/>
      <c r="AMC447" s="107"/>
      <c r="AMD447" s="107"/>
      <c r="AME447" s="107"/>
      <c r="AMF447" s="107"/>
      <c r="AMG447" s="107"/>
      <c r="AMH447" s="107"/>
      <c r="AMI447" s="107"/>
      <c r="AMJ447" s="107"/>
      <c r="AMK447" s="107"/>
      <c r="AML447" s="107"/>
      <c r="AMM447" s="107"/>
      <c r="AMN447" s="107"/>
      <c r="AMO447" s="107"/>
      <c r="AMP447" s="107"/>
      <c r="AMQ447" s="107"/>
      <c r="AMR447" s="107"/>
      <c r="AMS447" s="107"/>
      <c r="AMT447" s="107"/>
      <c r="AMU447" s="107"/>
      <c r="AMV447" s="107"/>
      <c r="AMW447" s="107"/>
      <c r="AMX447" s="107"/>
      <c r="AMY447" s="107"/>
      <c r="AMZ447" s="107"/>
      <c r="ANA447" s="107"/>
      <c r="ANB447" s="107"/>
      <c r="ANC447" s="107"/>
      <c r="AND447" s="107"/>
      <c r="ANE447" s="107"/>
      <c r="ANF447" s="107"/>
      <c r="ANG447" s="107"/>
      <c r="ANH447" s="107"/>
      <c r="ANI447" s="107"/>
      <c r="ANJ447" s="107"/>
      <c r="ANK447" s="107"/>
      <c r="ANL447" s="107"/>
      <c r="ANM447" s="107"/>
      <c r="ANN447" s="107"/>
      <c r="ANO447" s="107"/>
      <c r="ANP447" s="107"/>
      <c r="ANQ447" s="107"/>
      <c r="ANR447" s="107"/>
      <c r="ANS447" s="107"/>
      <c r="ANT447" s="107"/>
      <c r="ANU447" s="107"/>
      <c r="ANV447" s="107"/>
      <c r="ANW447" s="107"/>
      <c r="ANX447" s="107"/>
      <c r="ANY447" s="107"/>
      <c r="ANZ447" s="107"/>
      <c r="AOA447" s="107"/>
      <c r="AOB447" s="107"/>
      <c r="AOC447" s="107"/>
      <c r="AOD447" s="107"/>
      <c r="AOE447" s="107"/>
      <c r="AOF447" s="107"/>
      <c r="AOG447" s="107"/>
      <c r="AOH447" s="107"/>
      <c r="AOI447" s="107"/>
      <c r="AOJ447" s="107"/>
      <c r="AOK447" s="107"/>
      <c r="AOL447" s="107"/>
      <c r="AOM447" s="107"/>
      <c r="AON447" s="107"/>
      <c r="AOO447" s="107"/>
      <c r="AOP447" s="107"/>
      <c r="AOQ447" s="107"/>
      <c r="AOR447" s="107"/>
      <c r="AOS447" s="107"/>
      <c r="AOT447" s="107"/>
      <c r="AOU447" s="107"/>
      <c r="AOV447" s="107"/>
      <c r="AOW447" s="107"/>
      <c r="AOX447" s="107"/>
      <c r="AOY447" s="107"/>
      <c r="AOZ447" s="107"/>
      <c r="APA447" s="107"/>
      <c r="APB447" s="107"/>
      <c r="APC447" s="107"/>
      <c r="APD447" s="107"/>
      <c r="APE447" s="107"/>
      <c r="APF447" s="107"/>
      <c r="APG447" s="107"/>
      <c r="APH447" s="107"/>
      <c r="API447" s="107"/>
      <c r="APJ447" s="107"/>
      <c r="APK447" s="107"/>
      <c r="APL447" s="107"/>
      <c r="APM447" s="107"/>
      <c r="APN447" s="107"/>
      <c r="APO447" s="107"/>
      <c r="APP447" s="107"/>
      <c r="APQ447" s="107"/>
      <c r="APR447" s="107"/>
      <c r="APS447" s="107"/>
      <c r="APT447" s="107"/>
      <c r="APU447" s="107"/>
      <c r="APV447" s="107"/>
      <c r="APW447" s="107"/>
      <c r="APX447" s="107"/>
      <c r="APY447" s="107"/>
      <c r="APZ447" s="107"/>
      <c r="AQA447" s="107"/>
      <c r="AQB447" s="107"/>
      <c r="AQC447" s="107"/>
      <c r="AQD447" s="107"/>
      <c r="AQE447" s="107"/>
      <c r="AQF447" s="107"/>
      <c r="AQG447" s="107"/>
      <c r="AQH447" s="107"/>
      <c r="AQI447" s="107"/>
      <c r="AQJ447" s="107"/>
      <c r="AQK447" s="107"/>
      <c r="AQL447" s="107"/>
      <c r="AQM447" s="107"/>
      <c r="AQN447" s="107"/>
      <c r="AQO447" s="107"/>
      <c r="AQP447" s="107"/>
      <c r="AQQ447" s="107"/>
      <c r="AQR447" s="107"/>
      <c r="AQS447" s="107"/>
      <c r="AQT447" s="107"/>
      <c r="AQU447" s="107"/>
      <c r="AQV447" s="107"/>
      <c r="AQW447" s="107"/>
      <c r="AQX447" s="107"/>
      <c r="AQY447" s="107"/>
      <c r="AQZ447" s="107"/>
      <c r="ARA447" s="107"/>
      <c r="ARB447" s="107"/>
      <c r="ARC447" s="107"/>
      <c r="ARD447" s="107"/>
      <c r="ARE447" s="107"/>
      <c r="ARF447" s="107"/>
      <c r="ARG447" s="107"/>
      <c r="ARH447" s="107"/>
      <c r="ARI447" s="107"/>
      <c r="ARJ447" s="107"/>
      <c r="ARK447" s="107"/>
      <c r="ARL447" s="107"/>
      <c r="ARM447" s="107"/>
      <c r="ARN447" s="107"/>
      <c r="ARO447" s="107"/>
      <c r="ARP447" s="107"/>
      <c r="ARQ447" s="107"/>
      <c r="ARR447" s="107"/>
      <c r="ARS447" s="107"/>
      <c r="ART447" s="107"/>
      <c r="ARU447" s="107"/>
      <c r="ARV447" s="107"/>
      <c r="ARW447" s="107"/>
      <c r="ARX447" s="107"/>
      <c r="ARY447" s="107"/>
      <c r="ARZ447" s="107"/>
      <c r="ASA447" s="107"/>
      <c r="ASB447" s="107"/>
      <c r="ASC447" s="107"/>
      <c r="ASD447" s="107"/>
      <c r="ASE447" s="107"/>
      <c r="ASF447" s="107"/>
      <c r="ASG447" s="107"/>
      <c r="ASH447" s="107"/>
      <c r="ASI447" s="107"/>
      <c r="ASJ447" s="107"/>
      <c r="ASK447" s="107"/>
      <c r="ASL447" s="107"/>
      <c r="ASM447" s="107"/>
      <c r="ASN447" s="107"/>
      <c r="ASO447" s="107"/>
      <c r="ASP447" s="107"/>
      <c r="ASQ447" s="107"/>
      <c r="ASR447" s="107"/>
      <c r="ASS447" s="107"/>
      <c r="AST447" s="107"/>
      <c r="ASU447" s="107"/>
      <c r="ASV447" s="107"/>
      <c r="ASW447" s="107"/>
      <c r="ASX447" s="107"/>
      <c r="ASY447" s="107"/>
      <c r="ASZ447" s="107"/>
      <c r="ATA447" s="107"/>
      <c r="ATB447" s="107"/>
      <c r="ATC447" s="107"/>
      <c r="ATD447" s="107"/>
      <c r="ATE447" s="107"/>
      <c r="ATF447" s="107"/>
      <c r="ATG447" s="107"/>
      <c r="ATH447" s="107"/>
      <c r="ATI447" s="107"/>
      <c r="ATJ447" s="107"/>
      <c r="ATK447" s="107"/>
      <c r="ATL447" s="107"/>
      <c r="ATM447" s="107"/>
      <c r="ATN447" s="107"/>
      <c r="ATO447" s="107"/>
      <c r="ATP447" s="107"/>
      <c r="ATQ447" s="107"/>
      <c r="ATR447" s="107"/>
      <c r="ATS447" s="107"/>
      <c r="ATT447" s="107"/>
      <c r="ATU447" s="107"/>
      <c r="ATV447" s="107"/>
      <c r="ATW447" s="107"/>
      <c r="ATX447" s="107"/>
      <c r="ATY447" s="107"/>
      <c r="ATZ447" s="107"/>
      <c r="AUA447" s="107"/>
      <c r="AUB447" s="107"/>
      <c r="AUC447" s="107"/>
      <c r="AUD447" s="107"/>
      <c r="AUE447" s="107"/>
      <c r="AUF447" s="107"/>
      <c r="AUG447" s="107"/>
      <c r="AUH447" s="107"/>
      <c r="AUI447" s="107"/>
      <c r="AUJ447" s="107"/>
      <c r="AUK447" s="107"/>
      <c r="AUL447" s="107"/>
      <c r="AUM447" s="107"/>
      <c r="AUN447" s="107"/>
      <c r="AUO447" s="107"/>
      <c r="AUP447" s="107"/>
      <c r="AUQ447" s="107"/>
      <c r="AUR447" s="107"/>
      <c r="AUS447" s="107"/>
      <c r="AUT447" s="107"/>
      <c r="AUU447" s="107"/>
      <c r="AUV447" s="107"/>
      <c r="AUW447" s="107"/>
      <c r="AUX447" s="107"/>
      <c r="AUY447" s="107"/>
      <c r="AUZ447" s="107"/>
      <c r="AVA447" s="107"/>
      <c r="AVB447" s="107"/>
      <c r="AVC447" s="107"/>
      <c r="AVD447" s="107"/>
      <c r="AVE447" s="107"/>
      <c r="AVF447" s="107"/>
      <c r="AVG447" s="107"/>
      <c r="AVH447" s="107"/>
      <c r="AVI447" s="107"/>
      <c r="AVJ447" s="107"/>
      <c r="AVK447" s="107"/>
      <c r="AVL447" s="107"/>
      <c r="AVM447" s="107"/>
      <c r="AVN447" s="107"/>
      <c r="AVO447" s="107"/>
      <c r="AVP447" s="107"/>
      <c r="AVQ447" s="107"/>
      <c r="AVR447" s="107"/>
      <c r="AVS447" s="107"/>
      <c r="AVT447" s="107"/>
      <c r="AVU447" s="107"/>
      <c r="AVV447" s="107"/>
      <c r="AVW447" s="107"/>
      <c r="AVX447" s="107"/>
      <c r="AVY447" s="107"/>
      <c r="AVZ447" s="107"/>
      <c r="AWA447" s="107"/>
      <c r="AWB447" s="107"/>
      <c r="AWC447" s="107"/>
      <c r="AWD447" s="107"/>
      <c r="AWE447" s="107"/>
      <c r="AWF447" s="107"/>
      <c r="AWG447" s="107"/>
      <c r="AWH447" s="107"/>
      <c r="AWI447" s="107"/>
      <c r="AWJ447" s="107"/>
      <c r="AWK447" s="107"/>
      <c r="AWL447" s="107"/>
      <c r="AWM447" s="107"/>
      <c r="AWN447" s="107"/>
      <c r="AWO447" s="107"/>
      <c r="AWP447" s="107"/>
      <c r="AWQ447" s="107"/>
      <c r="AWR447" s="107"/>
      <c r="AWS447" s="107"/>
      <c r="AWT447" s="107"/>
      <c r="AWU447" s="107"/>
      <c r="AWV447" s="107"/>
      <c r="AWW447" s="107"/>
      <c r="AWX447" s="107"/>
      <c r="AWY447" s="107"/>
      <c r="AWZ447" s="107"/>
      <c r="AXA447" s="107"/>
      <c r="AXB447" s="107"/>
      <c r="AXC447" s="107"/>
      <c r="AXD447" s="107"/>
      <c r="AXE447" s="107"/>
      <c r="AXF447" s="107"/>
      <c r="AXG447" s="107"/>
      <c r="AXH447" s="107"/>
      <c r="AXI447" s="107"/>
      <c r="AXJ447" s="107"/>
      <c r="AXK447" s="107"/>
      <c r="AXL447" s="107"/>
      <c r="AXM447" s="107"/>
      <c r="AXN447" s="107"/>
      <c r="AXO447" s="107"/>
      <c r="AXP447" s="107"/>
      <c r="AXQ447" s="107"/>
      <c r="AXR447" s="107"/>
      <c r="AXS447" s="107"/>
      <c r="AXT447" s="107"/>
      <c r="AXU447" s="107"/>
      <c r="AXV447" s="107"/>
      <c r="AXW447" s="107"/>
      <c r="AXX447" s="107"/>
      <c r="AXY447" s="107"/>
      <c r="AXZ447" s="107"/>
      <c r="AYA447" s="107"/>
      <c r="AYB447" s="107"/>
      <c r="AYC447" s="107"/>
      <c r="AYD447" s="107"/>
      <c r="AYE447" s="107"/>
      <c r="AYF447" s="107"/>
      <c r="AYG447" s="107"/>
      <c r="AYH447" s="107"/>
      <c r="AYI447" s="107"/>
      <c r="AYJ447" s="107"/>
      <c r="AYK447" s="107"/>
      <c r="AYL447" s="107"/>
      <c r="AYM447" s="107"/>
      <c r="AYN447" s="107"/>
      <c r="AYO447" s="107"/>
      <c r="AYP447" s="107"/>
      <c r="AYQ447" s="107"/>
      <c r="AYR447" s="107"/>
      <c r="AYS447" s="107"/>
      <c r="AYT447" s="107"/>
      <c r="AYU447" s="107"/>
      <c r="AYV447" s="107"/>
      <c r="AYW447" s="107"/>
      <c r="AYX447" s="107"/>
      <c r="AYY447" s="107"/>
      <c r="AYZ447" s="107"/>
      <c r="AZA447" s="107"/>
      <c r="AZB447" s="107"/>
      <c r="AZC447" s="107"/>
      <c r="AZD447" s="107"/>
      <c r="AZE447" s="107"/>
      <c r="AZF447" s="107"/>
      <c r="AZG447" s="107"/>
      <c r="AZH447" s="107"/>
      <c r="AZI447" s="107"/>
      <c r="AZJ447" s="107"/>
      <c r="AZK447" s="107"/>
      <c r="AZL447" s="107"/>
      <c r="AZM447" s="107"/>
      <c r="AZN447" s="107"/>
      <c r="AZO447" s="107"/>
      <c r="AZP447" s="107"/>
      <c r="AZQ447" s="107"/>
      <c r="AZR447" s="107"/>
      <c r="AZS447" s="107"/>
      <c r="AZT447" s="107"/>
      <c r="AZU447" s="107"/>
      <c r="AZV447" s="107"/>
      <c r="AZW447" s="107"/>
      <c r="AZX447" s="107"/>
      <c r="AZY447" s="107"/>
      <c r="AZZ447" s="107"/>
      <c r="BAA447" s="107"/>
      <c r="BAB447" s="107"/>
      <c r="BAC447" s="107"/>
      <c r="BAD447" s="107"/>
      <c r="BAE447" s="107"/>
      <c r="BAF447" s="107"/>
      <c r="BAG447" s="107"/>
      <c r="BAH447" s="107"/>
      <c r="BAI447" s="107"/>
      <c r="BAJ447" s="107"/>
      <c r="BAK447" s="107"/>
      <c r="BAL447" s="107"/>
      <c r="BAM447" s="107"/>
      <c r="BAN447" s="107"/>
      <c r="BAO447" s="107"/>
      <c r="BAP447" s="107"/>
      <c r="BAQ447" s="107"/>
      <c r="BAR447" s="107"/>
      <c r="BAS447" s="107"/>
      <c r="BAT447" s="107"/>
      <c r="BAU447" s="107"/>
      <c r="BAV447" s="107"/>
      <c r="BAW447" s="107"/>
      <c r="BAX447" s="107"/>
      <c r="BAY447" s="107"/>
      <c r="BAZ447" s="107"/>
      <c r="BBA447" s="107"/>
      <c r="BBB447" s="107"/>
      <c r="BBC447" s="107"/>
      <c r="BBD447" s="107"/>
      <c r="BBE447" s="107"/>
      <c r="BBF447" s="107"/>
      <c r="BBG447" s="107"/>
      <c r="BBH447" s="107"/>
      <c r="BBI447" s="107"/>
      <c r="BBJ447" s="107"/>
      <c r="BBK447" s="107"/>
      <c r="BBL447" s="107"/>
      <c r="BBM447" s="107"/>
      <c r="BBN447" s="107"/>
      <c r="BBO447" s="107"/>
      <c r="BBP447" s="107"/>
      <c r="BBQ447" s="107"/>
      <c r="BBR447" s="107"/>
      <c r="BBS447" s="107"/>
      <c r="BBT447" s="107"/>
      <c r="BBU447" s="107"/>
      <c r="BBV447" s="107"/>
      <c r="BBW447" s="107"/>
      <c r="BBX447" s="107"/>
      <c r="BBY447" s="107"/>
      <c r="BBZ447" s="107"/>
      <c r="BCA447" s="107"/>
      <c r="BCB447" s="107"/>
      <c r="BCC447" s="107"/>
      <c r="BCD447" s="107"/>
      <c r="BCE447" s="107"/>
      <c r="BCF447" s="107"/>
      <c r="BCG447" s="107"/>
      <c r="BCH447" s="107"/>
      <c r="BCI447" s="107"/>
      <c r="BCJ447" s="107"/>
      <c r="BCK447" s="107"/>
      <c r="BCL447" s="107"/>
      <c r="BCM447" s="107"/>
      <c r="BCN447" s="107"/>
      <c r="BCO447" s="107"/>
      <c r="BCP447" s="107"/>
      <c r="BCQ447" s="107"/>
      <c r="BCR447" s="107"/>
      <c r="BCS447" s="107"/>
      <c r="BCT447" s="107"/>
      <c r="BCU447" s="107"/>
      <c r="BCV447" s="107"/>
      <c r="BCW447" s="107"/>
      <c r="BCX447" s="107"/>
      <c r="BCY447" s="107"/>
      <c r="BCZ447" s="107"/>
      <c r="BDA447" s="107"/>
      <c r="BDB447" s="107"/>
      <c r="BDC447" s="107"/>
      <c r="BDD447" s="107"/>
      <c r="BDE447" s="107"/>
      <c r="BDF447" s="107"/>
      <c r="BDG447" s="107"/>
      <c r="BDH447" s="107"/>
      <c r="BDI447" s="107"/>
      <c r="BDJ447" s="107"/>
      <c r="BDK447" s="107"/>
      <c r="BDL447" s="107"/>
      <c r="BDM447" s="107"/>
      <c r="BDN447" s="107"/>
      <c r="BDO447" s="107"/>
      <c r="BDP447" s="107"/>
      <c r="BDQ447" s="107"/>
      <c r="BDR447" s="107"/>
      <c r="BDS447" s="107"/>
      <c r="BDT447" s="107"/>
      <c r="BDU447" s="107"/>
      <c r="BDV447" s="107"/>
      <c r="BDW447" s="107"/>
      <c r="BDX447" s="107"/>
      <c r="BDY447" s="107"/>
      <c r="BDZ447" s="107"/>
      <c r="BEA447" s="107"/>
      <c r="BEB447" s="107"/>
      <c r="BEC447" s="107"/>
      <c r="BED447" s="107"/>
      <c r="BEE447" s="107"/>
      <c r="BEF447" s="107"/>
      <c r="BEG447" s="107"/>
      <c r="BEH447" s="107"/>
      <c r="BEI447" s="107"/>
      <c r="BEJ447" s="107"/>
      <c r="BEK447" s="107"/>
      <c r="BEL447" s="107"/>
      <c r="BEM447" s="107"/>
      <c r="BEN447" s="107"/>
      <c r="BEO447" s="107"/>
      <c r="BEP447" s="107"/>
      <c r="BEQ447" s="107"/>
      <c r="BER447" s="107"/>
      <c r="BES447" s="107"/>
      <c r="BET447" s="107"/>
      <c r="BEU447" s="107"/>
      <c r="BEV447" s="107"/>
      <c r="BEW447" s="107"/>
      <c r="BEX447" s="107"/>
      <c r="BEY447" s="107"/>
      <c r="BEZ447" s="107"/>
      <c r="BFA447" s="107"/>
      <c r="BFB447" s="107"/>
      <c r="BFC447" s="107"/>
      <c r="BFD447" s="107"/>
      <c r="BFE447" s="107"/>
      <c r="BFF447" s="107"/>
      <c r="BFG447" s="107"/>
      <c r="BFH447" s="107"/>
      <c r="BFI447" s="107"/>
      <c r="BFJ447" s="107"/>
      <c r="BFK447" s="107"/>
      <c r="BFL447" s="107"/>
      <c r="BFM447" s="107"/>
      <c r="BFN447" s="107"/>
      <c r="BFO447" s="107"/>
      <c r="BFP447" s="107"/>
      <c r="BFQ447" s="107"/>
      <c r="BFR447" s="107"/>
      <c r="BFS447" s="107"/>
      <c r="BFT447" s="107"/>
      <c r="BFU447" s="107"/>
      <c r="BFV447" s="107"/>
      <c r="BFW447" s="107"/>
      <c r="BFX447" s="107"/>
      <c r="BFY447" s="107"/>
      <c r="BFZ447" s="107"/>
      <c r="BGA447" s="107"/>
      <c r="BGB447" s="107"/>
      <c r="BGC447" s="107"/>
      <c r="BGD447" s="107"/>
      <c r="BGE447" s="107"/>
      <c r="BGF447" s="107"/>
      <c r="BGG447" s="107"/>
      <c r="BGH447" s="107"/>
      <c r="BGI447" s="107"/>
      <c r="BGJ447" s="107"/>
      <c r="BGK447" s="107"/>
      <c r="BGL447" s="107"/>
      <c r="BGM447" s="107"/>
      <c r="BGN447" s="107"/>
      <c r="BGO447" s="107"/>
      <c r="BGP447" s="107"/>
      <c r="BGQ447" s="107"/>
      <c r="BGR447" s="107"/>
      <c r="BGS447" s="107"/>
      <c r="BGT447" s="107"/>
      <c r="BGU447" s="107"/>
      <c r="BGV447" s="107"/>
      <c r="BGW447" s="107"/>
      <c r="BGX447" s="107"/>
      <c r="BGY447" s="107"/>
      <c r="BGZ447" s="107"/>
      <c r="BHA447" s="107"/>
      <c r="BHB447" s="107"/>
      <c r="BHC447" s="107"/>
      <c r="BHD447" s="107"/>
      <c r="BHE447" s="107"/>
      <c r="BHF447" s="107"/>
      <c r="BHG447" s="107"/>
      <c r="BHH447" s="107"/>
      <c r="BHI447" s="107"/>
      <c r="BHJ447" s="107"/>
      <c r="BHK447" s="107"/>
      <c r="BHL447" s="107"/>
      <c r="BHM447" s="107"/>
      <c r="BHN447" s="107"/>
      <c r="BHO447" s="107"/>
      <c r="BHP447" s="107"/>
      <c r="BHQ447" s="107"/>
      <c r="BHR447" s="107"/>
      <c r="BHS447" s="107"/>
      <c r="BHT447" s="107"/>
      <c r="BHU447" s="107"/>
      <c r="BHV447" s="107"/>
      <c r="BHW447" s="107"/>
      <c r="BHX447" s="107"/>
      <c r="BHY447" s="107"/>
      <c r="BHZ447" s="107"/>
      <c r="BIA447" s="107"/>
      <c r="BIB447" s="107"/>
      <c r="BIC447" s="107"/>
      <c r="BID447" s="107"/>
      <c r="BIE447" s="107"/>
      <c r="BIF447" s="107"/>
      <c r="BIG447" s="107"/>
      <c r="BIH447" s="107"/>
      <c r="BII447" s="107"/>
      <c r="BIJ447" s="107"/>
      <c r="BIK447" s="107"/>
      <c r="BIL447" s="107"/>
      <c r="BIM447" s="107"/>
      <c r="BIN447" s="107"/>
      <c r="BIO447" s="107"/>
      <c r="BIP447" s="107"/>
      <c r="BIQ447" s="107"/>
      <c r="BIR447" s="107"/>
      <c r="BIS447" s="107"/>
      <c r="BIT447" s="107"/>
      <c r="BIU447" s="107"/>
      <c r="BIV447" s="107"/>
      <c r="BIW447" s="107"/>
      <c r="BIX447" s="107"/>
      <c r="BIY447" s="107"/>
      <c r="BIZ447" s="107"/>
      <c r="BJA447" s="107"/>
      <c r="BJB447" s="107"/>
      <c r="BJC447" s="107"/>
      <c r="BJD447" s="107"/>
      <c r="BJE447" s="107"/>
      <c r="BJF447" s="107"/>
      <c r="BJG447" s="107"/>
      <c r="BJH447" s="107"/>
      <c r="BJI447" s="107"/>
      <c r="BJJ447" s="107"/>
      <c r="BJK447" s="107"/>
      <c r="BJL447" s="107"/>
      <c r="BJM447" s="107"/>
      <c r="BJN447" s="107"/>
      <c r="BJO447" s="107"/>
      <c r="BJP447" s="107"/>
      <c r="BJQ447" s="107"/>
      <c r="BJR447" s="107"/>
      <c r="BJS447" s="107"/>
      <c r="BJT447" s="107"/>
      <c r="BJU447" s="107"/>
      <c r="BJV447" s="107"/>
      <c r="BJW447" s="107"/>
      <c r="BJX447" s="107"/>
      <c r="BJY447" s="107"/>
      <c r="BJZ447" s="107"/>
      <c r="BKA447" s="107"/>
      <c r="BKB447" s="107"/>
      <c r="BKC447" s="107"/>
      <c r="BKD447" s="107"/>
      <c r="BKE447" s="107"/>
      <c r="BKF447" s="107"/>
      <c r="BKG447" s="107"/>
      <c r="BKH447" s="107"/>
      <c r="BKI447" s="107"/>
      <c r="BKJ447" s="107"/>
      <c r="BKK447" s="107"/>
      <c r="BKL447" s="107"/>
      <c r="BKM447" s="107"/>
      <c r="BKN447" s="107"/>
      <c r="BKO447" s="107"/>
      <c r="BKP447" s="107"/>
      <c r="BKQ447" s="107"/>
      <c r="BKR447" s="107"/>
      <c r="BKS447" s="107"/>
      <c r="BKT447" s="107"/>
      <c r="BKU447" s="107"/>
      <c r="BKV447" s="107"/>
      <c r="BKW447" s="107"/>
      <c r="BKX447" s="107"/>
      <c r="BKY447" s="107"/>
      <c r="BKZ447" s="107"/>
      <c r="BLA447" s="107"/>
      <c r="BLB447" s="107"/>
      <c r="BLC447" s="107"/>
      <c r="BLD447" s="107"/>
      <c r="BLE447" s="107"/>
      <c r="BLF447" s="107"/>
      <c r="BLG447" s="107"/>
      <c r="BLH447" s="107"/>
      <c r="BLI447" s="107"/>
      <c r="BLJ447" s="107"/>
      <c r="BLK447" s="107"/>
      <c r="BLL447" s="107"/>
      <c r="BLM447" s="107"/>
      <c r="BLN447" s="107"/>
      <c r="BLO447" s="107"/>
      <c r="BLP447" s="107"/>
      <c r="BLQ447" s="107"/>
      <c r="BLR447" s="107"/>
      <c r="BLS447" s="107"/>
      <c r="BLT447" s="107"/>
      <c r="BLU447" s="107"/>
      <c r="BLV447" s="107"/>
      <c r="BLW447" s="107"/>
      <c r="BLX447" s="107"/>
      <c r="BLY447" s="107"/>
      <c r="BLZ447" s="107"/>
      <c r="BMA447" s="107"/>
      <c r="BMB447" s="107"/>
      <c r="BMC447" s="107"/>
      <c r="BMD447" s="107"/>
      <c r="BME447" s="107"/>
      <c r="BMF447" s="107"/>
      <c r="BMG447" s="107"/>
      <c r="BMH447" s="107"/>
      <c r="BMI447" s="107"/>
      <c r="BMJ447" s="107"/>
      <c r="BMK447" s="107"/>
      <c r="BML447" s="107"/>
      <c r="BMM447" s="107"/>
      <c r="BMN447" s="107"/>
      <c r="BMO447" s="107"/>
      <c r="BMP447" s="107"/>
      <c r="BMQ447" s="107"/>
      <c r="BMR447" s="107"/>
      <c r="BMS447" s="107"/>
      <c r="BMT447" s="107"/>
      <c r="BMU447" s="107"/>
      <c r="BMV447" s="107"/>
      <c r="BMW447" s="107"/>
      <c r="BMX447" s="107"/>
      <c r="BMY447" s="107"/>
      <c r="BMZ447" s="107"/>
      <c r="BNA447" s="107"/>
      <c r="BNB447" s="107"/>
      <c r="BNC447" s="107"/>
      <c r="BND447" s="107"/>
      <c r="BNE447" s="107"/>
      <c r="BNF447" s="107"/>
      <c r="BNG447" s="107"/>
      <c r="BNH447" s="107"/>
      <c r="BNI447" s="107"/>
      <c r="BNJ447" s="107"/>
      <c r="BNK447" s="107"/>
      <c r="BNL447" s="107"/>
      <c r="BNM447" s="107"/>
      <c r="BNN447" s="107"/>
      <c r="BNO447" s="107"/>
      <c r="BNP447" s="107"/>
      <c r="BNQ447" s="107"/>
      <c r="BNR447" s="107"/>
      <c r="BNS447" s="107"/>
      <c r="BNT447" s="107"/>
      <c r="BNU447" s="107"/>
      <c r="BNV447" s="107"/>
      <c r="BNW447" s="107"/>
      <c r="BNX447" s="107"/>
      <c r="BNY447" s="107"/>
      <c r="BNZ447" s="107"/>
      <c r="BOA447" s="107"/>
      <c r="BOB447" s="107"/>
      <c r="BOC447" s="107"/>
      <c r="BOD447" s="107"/>
      <c r="BOE447" s="107"/>
      <c r="BOF447" s="107"/>
      <c r="BOG447" s="107"/>
      <c r="BOH447" s="107"/>
      <c r="BOI447" s="107"/>
      <c r="BOJ447" s="107"/>
      <c r="BOK447" s="107"/>
      <c r="BOL447" s="107"/>
      <c r="BOM447" s="107"/>
      <c r="BON447" s="107"/>
      <c r="BOO447" s="107"/>
      <c r="BOP447" s="107"/>
      <c r="BOQ447" s="107"/>
      <c r="BOR447" s="107"/>
      <c r="BOS447" s="107"/>
      <c r="BOT447" s="107"/>
      <c r="BOU447" s="107"/>
      <c r="BOV447" s="107"/>
      <c r="BOW447" s="107"/>
      <c r="BOX447" s="107"/>
      <c r="BOY447" s="107"/>
      <c r="BOZ447" s="107"/>
      <c r="BPA447" s="107"/>
      <c r="BPB447" s="107"/>
      <c r="BPC447" s="107"/>
      <c r="BPD447" s="107"/>
      <c r="BPE447" s="107"/>
      <c r="BPF447" s="107"/>
      <c r="BPG447" s="107"/>
      <c r="BPH447" s="107"/>
      <c r="BPI447" s="107"/>
      <c r="BPJ447" s="107"/>
      <c r="BPK447" s="107"/>
      <c r="BPL447" s="107"/>
      <c r="BPM447" s="107"/>
      <c r="BPN447" s="107"/>
      <c r="BPO447" s="107"/>
      <c r="BPP447" s="107"/>
      <c r="BPQ447" s="107"/>
      <c r="BPR447" s="107"/>
      <c r="BPS447" s="107"/>
      <c r="BPT447" s="107"/>
      <c r="BPU447" s="107"/>
      <c r="BPV447" s="107"/>
      <c r="BPW447" s="107"/>
      <c r="BPX447" s="107"/>
      <c r="BPY447" s="107"/>
      <c r="BPZ447" s="107"/>
      <c r="BQA447" s="107"/>
      <c r="BQB447" s="107"/>
      <c r="BQC447" s="107"/>
      <c r="BQD447" s="107"/>
      <c r="BQE447" s="107"/>
      <c r="BQF447" s="107"/>
      <c r="BQG447" s="107"/>
      <c r="BQH447" s="107"/>
      <c r="BQI447" s="107"/>
      <c r="BQJ447" s="107"/>
      <c r="BQK447" s="107"/>
      <c r="BQL447" s="107"/>
      <c r="BQM447" s="107"/>
      <c r="BQN447" s="107"/>
      <c r="BQO447" s="107"/>
      <c r="BQP447" s="107"/>
      <c r="BQQ447" s="107"/>
      <c r="BQR447" s="107"/>
      <c r="BQS447" s="107"/>
      <c r="BQT447" s="107"/>
      <c r="BQU447" s="107"/>
      <c r="BQV447" s="107"/>
      <c r="BQW447" s="107"/>
      <c r="BQX447" s="107"/>
      <c r="BQY447" s="107"/>
      <c r="BQZ447" s="107"/>
      <c r="BRA447" s="107"/>
      <c r="BRB447" s="107"/>
      <c r="BRC447" s="107"/>
      <c r="BRD447" s="107"/>
      <c r="BRE447" s="107"/>
      <c r="BRF447" s="107"/>
      <c r="BRG447" s="107"/>
      <c r="BRH447" s="107"/>
      <c r="BRI447" s="107"/>
      <c r="BRJ447" s="107"/>
      <c r="BRK447" s="107"/>
      <c r="BRL447" s="107"/>
      <c r="BRM447" s="107"/>
      <c r="BRN447" s="107"/>
      <c r="BRO447" s="107"/>
      <c r="BRP447" s="107"/>
      <c r="BRQ447" s="107"/>
      <c r="BRR447" s="107"/>
      <c r="BRS447" s="107"/>
      <c r="BRT447" s="107"/>
      <c r="BRU447" s="107"/>
      <c r="BRV447" s="107"/>
      <c r="BRW447" s="107"/>
      <c r="BRX447" s="107"/>
      <c r="BRY447" s="107"/>
      <c r="BRZ447" s="107"/>
      <c r="BSA447" s="107"/>
      <c r="BSB447" s="107"/>
      <c r="BSC447" s="107"/>
      <c r="BSD447" s="107"/>
      <c r="BSE447" s="107"/>
      <c r="BSF447" s="107"/>
      <c r="BSG447" s="107"/>
      <c r="BSH447" s="107"/>
      <c r="BSI447" s="107"/>
      <c r="BSJ447" s="107"/>
      <c r="BSK447" s="107"/>
      <c r="BSL447" s="107"/>
      <c r="BSM447" s="107"/>
      <c r="BSN447" s="107"/>
      <c r="BSO447" s="107"/>
      <c r="BSP447" s="107"/>
      <c r="BSQ447" s="107"/>
      <c r="BSR447" s="107"/>
      <c r="BSS447" s="107"/>
      <c r="BST447" s="107"/>
      <c r="BSU447" s="107"/>
      <c r="BSV447" s="107"/>
      <c r="BSW447" s="107"/>
      <c r="BSX447" s="107"/>
      <c r="BSY447" s="107"/>
      <c r="BSZ447" s="107"/>
      <c r="BTA447" s="107"/>
      <c r="BTB447" s="107"/>
      <c r="BTC447" s="107"/>
      <c r="BTD447" s="107"/>
      <c r="BTE447" s="107"/>
      <c r="BTF447" s="107"/>
      <c r="BTG447" s="107"/>
      <c r="BTH447" s="107"/>
      <c r="BTI447" s="107"/>
      <c r="BTJ447" s="107"/>
      <c r="BTK447" s="107"/>
      <c r="BTL447" s="107"/>
      <c r="BTM447" s="107"/>
      <c r="BTN447" s="107"/>
      <c r="BTO447" s="107"/>
      <c r="BTP447" s="107"/>
      <c r="BTQ447" s="107"/>
      <c r="BTR447" s="107"/>
      <c r="BTS447" s="107"/>
      <c r="BTT447" s="107"/>
      <c r="BTU447" s="107"/>
      <c r="BTV447" s="107"/>
      <c r="BTW447" s="107"/>
      <c r="BTX447" s="107"/>
      <c r="BTY447" s="107"/>
      <c r="BTZ447" s="107"/>
      <c r="BUA447" s="107"/>
      <c r="BUB447" s="107"/>
      <c r="BUC447" s="107"/>
      <c r="BUD447" s="107"/>
      <c r="BUE447" s="107"/>
      <c r="BUF447" s="107"/>
      <c r="BUG447" s="107"/>
      <c r="BUH447" s="107"/>
      <c r="BUI447" s="107"/>
      <c r="BUJ447" s="107"/>
      <c r="BUK447" s="107"/>
      <c r="BUL447" s="107"/>
      <c r="BUM447" s="107"/>
      <c r="BUN447" s="107"/>
      <c r="BUO447" s="107"/>
      <c r="BUP447" s="107"/>
      <c r="BUQ447" s="107"/>
      <c r="BUR447" s="107"/>
      <c r="BUS447" s="107"/>
      <c r="BUT447" s="107"/>
      <c r="BUU447" s="107"/>
      <c r="BUV447" s="107"/>
      <c r="BUW447" s="107"/>
      <c r="BUX447" s="107"/>
      <c r="BUY447" s="107"/>
      <c r="BUZ447" s="107"/>
      <c r="BVA447" s="107"/>
      <c r="BVB447" s="107"/>
      <c r="BVC447" s="107"/>
      <c r="BVD447" s="107"/>
      <c r="BVE447" s="107"/>
      <c r="BVF447" s="107"/>
      <c r="BVG447" s="107"/>
      <c r="BVH447" s="107"/>
      <c r="BVI447" s="107"/>
      <c r="BVJ447" s="107"/>
      <c r="BVK447" s="107"/>
      <c r="BVL447" s="107"/>
      <c r="BVM447" s="107"/>
      <c r="BVN447" s="107"/>
      <c r="BVO447" s="107"/>
      <c r="BVP447" s="107"/>
      <c r="BVQ447" s="107"/>
      <c r="BVR447" s="107"/>
      <c r="BVS447" s="107"/>
      <c r="BVT447" s="107"/>
      <c r="BVU447" s="107"/>
      <c r="BVV447" s="107"/>
      <c r="BVW447" s="107"/>
      <c r="BVX447" s="107"/>
      <c r="BVY447" s="107"/>
      <c r="BVZ447" s="107"/>
      <c r="BWA447" s="107"/>
      <c r="BWB447" s="107"/>
      <c r="BWC447" s="107"/>
      <c r="BWD447" s="107"/>
      <c r="BWE447" s="107"/>
      <c r="BWF447" s="107"/>
      <c r="BWG447" s="107"/>
      <c r="BWH447" s="107"/>
      <c r="BWI447" s="107"/>
      <c r="BWJ447" s="107"/>
      <c r="BWK447" s="107"/>
      <c r="BWL447" s="107"/>
      <c r="BWM447" s="107"/>
      <c r="BWN447" s="107"/>
      <c r="BWO447" s="107"/>
      <c r="BWP447" s="107"/>
      <c r="BWQ447" s="107"/>
      <c r="BWR447" s="107"/>
      <c r="BWS447" s="107"/>
      <c r="BWT447" s="107"/>
      <c r="BWU447" s="107"/>
      <c r="BWV447" s="107"/>
      <c r="BWW447" s="107"/>
      <c r="BWX447" s="107"/>
      <c r="BWY447" s="107"/>
      <c r="BWZ447" s="107"/>
      <c r="BXA447" s="107"/>
      <c r="BXB447" s="107"/>
      <c r="BXC447" s="107"/>
      <c r="BXD447" s="107"/>
      <c r="BXE447" s="107"/>
      <c r="BXF447" s="107"/>
      <c r="BXG447" s="107"/>
      <c r="BXH447" s="107"/>
      <c r="BXI447" s="107"/>
      <c r="BXJ447" s="107"/>
      <c r="BXK447" s="107"/>
      <c r="BXL447" s="107"/>
      <c r="BXM447" s="107"/>
      <c r="BXN447" s="107"/>
      <c r="BXO447" s="107"/>
      <c r="BXP447" s="107"/>
      <c r="BXQ447" s="107"/>
      <c r="BXR447" s="107"/>
      <c r="BXS447" s="107"/>
      <c r="BXT447" s="107"/>
      <c r="BXU447" s="107"/>
      <c r="BXV447" s="107"/>
      <c r="BXW447" s="107"/>
      <c r="BXX447" s="107"/>
      <c r="BXY447" s="107"/>
      <c r="BXZ447" s="107"/>
      <c r="BYA447" s="107"/>
      <c r="BYB447" s="107"/>
      <c r="BYC447" s="107"/>
      <c r="BYD447" s="107"/>
      <c r="BYE447" s="107"/>
      <c r="BYF447" s="107"/>
      <c r="BYG447" s="107"/>
      <c r="BYH447" s="107"/>
      <c r="BYI447" s="107"/>
      <c r="BYJ447" s="107"/>
      <c r="BYK447" s="107"/>
      <c r="BYL447" s="107"/>
      <c r="BYM447" s="107"/>
      <c r="BYN447" s="107"/>
      <c r="BYO447" s="107"/>
      <c r="BYP447" s="107"/>
      <c r="BYQ447" s="107"/>
      <c r="BYR447" s="107"/>
      <c r="BYS447" s="107"/>
      <c r="BYT447" s="107"/>
      <c r="BYU447" s="107"/>
      <c r="BYV447" s="107"/>
      <c r="BYW447" s="107"/>
      <c r="BYX447" s="107"/>
      <c r="BYY447" s="107"/>
      <c r="BYZ447" s="107"/>
      <c r="BZA447" s="107"/>
      <c r="BZB447" s="107"/>
      <c r="BZC447" s="107"/>
      <c r="BZD447" s="107"/>
      <c r="BZE447" s="107"/>
      <c r="BZF447" s="107"/>
      <c r="BZG447" s="107"/>
      <c r="BZH447" s="107"/>
      <c r="BZI447" s="107"/>
      <c r="BZJ447" s="107"/>
      <c r="BZK447" s="107"/>
      <c r="BZL447" s="107"/>
      <c r="BZM447" s="107"/>
      <c r="BZN447" s="107"/>
      <c r="BZO447" s="107"/>
      <c r="BZP447" s="107"/>
      <c r="BZQ447" s="107"/>
      <c r="BZR447" s="107"/>
      <c r="BZS447" s="107"/>
      <c r="BZT447" s="107"/>
      <c r="BZU447" s="107"/>
      <c r="BZV447" s="107"/>
      <c r="BZW447" s="107"/>
      <c r="BZX447" s="107"/>
      <c r="BZY447" s="107"/>
      <c r="BZZ447" s="107"/>
      <c r="CAA447" s="107"/>
      <c r="CAB447" s="107"/>
      <c r="CAC447" s="107"/>
      <c r="CAD447" s="107"/>
      <c r="CAE447" s="107"/>
      <c r="CAF447" s="107"/>
      <c r="CAG447" s="107"/>
      <c r="CAH447" s="107"/>
      <c r="CAI447" s="107"/>
      <c r="CAJ447" s="107"/>
      <c r="CAK447" s="107"/>
      <c r="CAL447" s="107"/>
      <c r="CAM447" s="107"/>
      <c r="CAN447" s="107"/>
      <c r="CAO447" s="107"/>
      <c r="CAP447" s="107"/>
      <c r="CAQ447" s="107"/>
      <c r="CAR447" s="107"/>
      <c r="CAS447" s="107"/>
      <c r="CAT447" s="107"/>
      <c r="CAU447" s="107"/>
      <c r="CAV447" s="107"/>
      <c r="CAW447" s="107"/>
      <c r="CAX447" s="107"/>
      <c r="CAY447" s="107"/>
      <c r="CAZ447" s="107"/>
      <c r="CBA447" s="107"/>
      <c r="CBB447" s="107"/>
      <c r="CBC447" s="107"/>
      <c r="CBD447" s="107"/>
      <c r="CBE447" s="107"/>
      <c r="CBF447" s="107"/>
      <c r="CBG447" s="107"/>
      <c r="CBH447" s="107"/>
      <c r="CBI447" s="107"/>
      <c r="CBJ447" s="107"/>
      <c r="CBK447" s="107"/>
      <c r="CBL447" s="107"/>
      <c r="CBM447" s="107"/>
      <c r="CBN447" s="107"/>
      <c r="CBO447" s="107"/>
      <c r="CBP447" s="107"/>
      <c r="CBQ447" s="107"/>
      <c r="CBR447" s="107"/>
      <c r="CBS447" s="107"/>
      <c r="CBT447" s="107"/>
      <c r="CBU447" s="107"/>
      <c r="CBV447" s="107"/>
      <c r="CBW447" s="107"/>
      <c r="CBX447" s="107"/>
      <c r="CBY447" s="107"/>
      <c r="CBZ447" s="107"/>
      <c r="CCA447" s="107"/>
      <c r="CCB447" s="107"/>
      <c r="CCC447" s="107"/>
      <c r="CCD447" s="107"/>
      <c r="CCE447" s="107"/>
      <c r="CCF447" s="107"/>
      <c r="CCG447" s="107"/>
      <c r="CCH447" s="107"/>
      <c r="CCI447" s="107"/>
      <c r="CCJ447" s="107"/>
      <c r="CCK447" s="107"/>
      <c r="CCL447" s="107"/>
      <c r="CCM447" s="107"/>
      <c r="CCN447" s="107"/>
      <c r="CCO447" s="107"/>
      <c r="CCP447" s="107"/>
      <c r="CCQ447" s="107"/>
      <c r="CCR447" s="107"/>
      <c r="CCS447" s="107"/>
      <c r="CCT447" s="107"/>
      <c r="CCU447" s="107"/>
      <c r="CCV447" s="107"/>
      <c r="CCW447" s="107"/>
      <c r="CCX447" s="107"/>
      <c r="CCY447" s="107"/>
      <c r="CCZ447" s="107"/>
      <c r="CDA447" s="107"/>
      <c r="CDB447" s="107"/>
      <c r="CDC447" s="107"/>
      <c r="CDD447" s="107"/>
      <c r="CDE447" s="107"/>
      <c r="CDF447" s="107"/>
      <c r="CDG447" s="107"/>
      <c r="CDH447" s="107"/>
      <c r="CDI447" s="107"/>
      <c r="CDJ447" s="107"/>
      <c r="CDK447" s="107"/>
      <c r="CDL447" s="107"/>
      <c r="CDM447" s="107"/>
      <c r="CDN447" s="107"/>
      <c r="CDO447" s="107"/>
      <c r="CDP447" s="107"/>
      <c r="CDQ447" s="107"/>
      <c r="CDR447" s="107"/>
      <c r="CDS447" s="107"/>
      <c r="CDT447" s="107"/>
      <c r="CDU447" s="107"/>
      <c r="CDV447" s="107"/>
      <c r="CDW447" s="107"/>
      <c r="CDX447" s="107"/>
      <c r="CDY447" s="107"/>
      <c r="CDZ447" s="107"/>
      <c r="CEA447" s="107"/>
      <c r="CEB447" s="107"/>
      <c r="CEC447" s="107"/>
      <c r="CED447" s="107"/>
      <c r="CEE447" s="107"/>
      <c r="CEF447" s="107"/>
      <c r="CEG447" s="107"/>
      <c r="CEH447" s="107"/>
      <c r="CEI447" s="107"/>
      <c r="CEJ447" s="107"/>
      <c r="CEK447" s="107"/>
      <c r="CEL447" s="107"/>
      <c r="CEM447" s="107"/>
      <c r="CEN447" s="107"/>
      <c r="CEO447" s="107"/>
      <c r="CEP447" s="107"/>
      <c r="CEQ447" s="107"/>
      <c r="CER447" s="107"/>
      <c r="CES447" s="107"/>
      <c r="CET447" s="107"/>
      <c r="CEU447" s="107"/>
      <c r="CEV447" s="107"/>
      <c r="CEW447" s="107"/>
      <c r="CEX447" s="107"/>
      <c r="CEY447" s="107"/>
      <c r="CEZ447" s="107"/>
      <c r="CFA447" s="107"/>
      <c r="CFB447" s="107"/>
      <c r="CFC447" s="107"/>
      <c r="CFD447" s="107"/>
      <c r="CFE447" s="107"/>
      <c r="CFF447" s="107"/>
      <c r="CFG447" s="107"/>
      <c r="CFH447" s="107"/>
      <c r="CFI447" s="107"/>
      <c r="CFJ447" s="107"/>
      <c r="CFK447" s="107"/>
      <c r="CFL447" s="107"/>
      <c r="CFM447" s="107"/>
      <c r="CFN447" s="107"/>
      <c r="CFO447" s="107"/>
      <c r="CFP447" s="107"/>
      <c r="CFQ447" s="107"/>
      <c r="CFR447" s="107"/>
      <c r="CFS447" s="107"/>
      <c r="CFT447" s="107"/>
      <c r="CFU447" s="107"/>
      <c r="CFV447" s="107"/>
      <c r="CFW447" s="107"/>
      <c r="CFX447" s="107"/>
      <c r="CFY447" s="107"/>
      <c r="CFZ447" s="107"/>
      <c r="CGA447" s="107"/>
      <c r="CGB447" s="107"/>
      <c r="CGC447" s="107"/>
      <c r="CGD447" s="107"/>
      <c r="CGE447" s="107"/>
      <c r="CGF447" s="107"/>
      <c r="CGG447" s="107"/>
      <c r="CGH447" s="107"/>
      <c r="CGI447" s="107"/>
      <c r="CGJ447" s="107"/>
      <c r="CGK447" s="107"/>
      <c r="CGL447" s="107"/>
      <c r="CGM447" s="107"/>
      <c r="CGN447" s="107"/>
      <c r="CGO447" s="107"/>
      <c r="CGP447" s="107"/>
      <c r="CGQ447" s="107"/>
      <c r="CGR447" s="107"/>
      <c r="CGS447" s="107"/>
      <c r="CGT447" s="107"/>
      <c r="CGU447" s="107"/>
      <c r="CGV447" s="107"/>
      <c r="CGW447" s="107"/>
      <c r="CGX447" s="107"/>
      <c r="CGY447" s="107"/>
      <c r="CGZ447" s="107"/>
      <c r="CHA447" s="107"/>
      <c r="CHB447" s="107"/>
      <c r="CHC447" s="107"/>
      <c r="CHD447" s="107"/>
      <c r="CHE447" s="107"/>
      <c r="CHF447" s="107"/>
      <c r="CHG447" s="107"/>
      <c r="CHH447" s="107"/>
      <c r="CHI447" s="107"/>
      <c r="CHJ447" s="107"/>
      <c r="CHK447" s="107"/>
      <c r="CHL447" s="107"/>
      <c r="CHM447" s="107"/>
      <c r="CHN447" s="107"/>
      <c r="CHO447" s="107"/>
      <c r="CHP447" s="107"/>
      <c r="CHQ447" s="107"/>
      <c r="CHR447" s="107"/>
      <c r="CHS447" s="107"/>
      <c r="CHT447" s="107"/>
      <c r="CHU447" s="107"/>
      <c r="CHV447" s="107"/>
      <c r="CHW447" s="107"/>
      <c r="CHX447" s="107"/>
      <c r="CHY447" s="107"/>
      <c r="CHZ447" s="107"/>
      <c r="CIA447" s="107"/>
      <c r="CIB447" s="107"/>
      <c r="CIC447" s="107"/>
      <c r="CID447" s="107"/>
      <c r="CIE447" s="107"/>
      <c r="CIF447" s="107"/>
      <c r="CIG447" s="107"/>
      <c r="CIH447" s="107"/>
      <c r="CII447" s="107"/>
      <c r="CIJ447" s="107"/>
      <c r="CIK447" s="107"/>
      <c r="CIL447" s="107"/>
      <c r="CIM447" s="107"/>
      <c r="CIN447" s="107"/>
      <c r="CIO447" s="107"/>
      <c r="CIP447" s="107"/>
      <c r="CIQ447" s="107"/>
      <c r="CIR447" s="107"/>
      <c r="CIS447" s="107"/>
      <c r="CIT447" s="107"/>
      <c r="CIU447" s="107"/>
      <c r="CIV447" s="107"/>
      <c r="CIW447" s="107"/>
      <c r="CIX447" s="107"/>
      <c r="CIY447" s="107"/>
      <c r="CIZ447" s="107"/>
      <c r="CJA447" s="107"/>
      <c r="CJB447" s="107"/>
      <c r="CJC447" s="107"/>
      <c r="CJD447" s="107"/>
      <c r="CJE447" s="107"/>
      <c r="CJF447" s="107"/>
      <c r="CJG447" s="107"/>
      <c r="CJH447" s="107"/>
      <c r="CJI447" s="107"/>
      <c r="CJJ447" s="107"/>
      <c r="CJK447" s="107"/>
      <c r="CJL447" s="107"/>
      <c r="CJM447" s="107"/>
      <c r="CJN447" s="107"/>
      <c r="CJO447" s="107"/>
      <c r="CJP447" s="107"/>
      <c r="CJQ447" s="107"/>
      <c r="CJR447" s="107"/>
      <c r="CJS447" s="107"/>
      <c r="CJT447" s="107"/>
      <c r="CJU447" s="107"/>
      <c r="CJV447" s="107"/>
      <c r="CJW447" s="107"/>
      <c r="CJX447" s="107"/>
      <c r="CJY447" s="107"/>
      <c r="CJZ447" s="107"/>
      <c r="CKA447" s="107"/>
      <c r="CKB447" s="107"/>
      <c r="CKC447" s="107"/>
      <c r="CKD447" s="107"/>
      <c r="CKE447" s="107"/>
      <c r="CKF447" s="107"/>
      <c r="CKG447" s="107"/>
      <c r="CKH447" s="107"/>
      <c r="CKI447" s="107"/>
      <c r="CKJ447" s="107"/>
      <c r="CKK447" s="107"/>
      <c r="CKL447" s="107"/>
      <c r="CKM447" s="107"/>
      <c r="CKN447" s="107"/>
      <c r="CKO447" s="107"/>
      <c r="CKP447" s="107"/>
      <c r="CKQ447" s="107"/>
      <c r="CKR447" s="107"/>
      <c r="CKS447" s="107"/>
      <c r="CKT447" s="107"/>
      <c r="CKU447" s="107"/>
      <c r="CKV447" s="107"/>
      <c r="CKW447" s="107"/>
      <c r="CKX447" s="107"/>
      <c r="CKY447" s="107"/>
      <c r="CKZ447" s="107"/>
      <c r="CLA447" s="107"/>
      <c r="CLB447" s="107"/>
      <c r="CLC447" s="107"/>
      <c r="CLD447" s="107"/>
      <c r="CLE447" s="107"/>
      <c r="CLF447" s="107"/>
      <c r="CLG447" s="107"/>
      <c r="CLH447" s="107"/>
      <c r="CLI447" s="107"/>
      <c r="CLJ447" s="107"/>
      <c r="CLK447" s="107"/>
      <c r="CLL447" s="107"/>
      <c r="CLM447" s="107"/>
      <c r="CLN447" s="107"/>
      <c r="CLO447" s="107"/>
      <c r="CLP447" s="107"/>
      <c r="CLQ447" s="107"/>
      <c r="CLR447" s="107"/>
      <c r="CLS447" s="107"/>
      <c r="CLT447" s="107"/>
      <c r="CLU447" s="107"/>
      <c r="CLV447" s="107"/>
      <c r="CLW447" s="107"/>
      <c r="CLX447" s="107"/>
      <c r="CLY447" s="107"/>
      <c r="CLZ447" s="107"/>
      <c r="CMA447" s="107"/>
      <c r="CMB447" s="107"/>
      <c r="CMC447" s="107"/>
      <c r="CMD447" s="107"/>
      <c r="CME447" s="107"/>
      <c r="CMF447" s="107"/>
      <c r="CMG447" s="107"/>
      <c r="CMH447" s="107"/>
      <c r="CMI447" s="107"/>
      <c r="CMJ447" s="107"/>
      <c r="CMK447" s="107"/>
      <c r="CML447" s="107"/>
      <c r="CMM447" s="107"/>
      <c r="CMN447" s="107"/>
      <c r="CMO447" s="107"/>
      <c r="CMP447" s="107"/>
      <c r="CMQ447" s="107"/>
      <c r="CMR447" s="107"/>
      <c r="CMS447" s="107"/>
      <c r="CMT447" s="107"/>
      <c r="CMU447" s="107"/>
      <c r="CMV447" s="107"/>
      <c r="CMW447" s="107"/>
      <c r="CMX447" s="107"/>
      <c r="CMY447" s="107"/>
      <c r="CMZ447" s="107"/>
      <c r="CNA447" s="107"/>
      <c r="CNB447" s="107"/>
      <c r="CNC447" s="107"/>
      <c r="CND447" s="107"/>
      <c r="CNE447" s="107"/>
      <c r="CNF447" s="107"/>
      <c r="CNG447" s="107"/>
      <c r="CNH447" s="107"/>
      <c r="CNI447" s="107"/>
      <c r="CNJ447" s="107"/>
      <c r="CNK447" s="107"/>
      <c r="CNL447" s="107"/>
      <c r="CNM447" s="107"/>
      <c r="CNN447" s="107"/>
      <c r="CNO447" s="107"/>
      <c r="CNP447" s="107"/>
      <c r="CNQ447" s="107"/>
      <c r="CNR447" s="107"/>
      <c r="CNS447" s="107"/>
      <c r="CNT447" s="107"/>
      <c r="CNU447" s="107"/>
      <c r="CNV447" s="107"/>
      <c r="CNW447" s="107"/>
      <c r="CNX447" s="107"/>
      <c r="CNY447" s="107"/>
      <c r="CNZ447" s="107"/>
      <c r="COA447" s="107"/>
      <c r="COB447" s="107"/>
      <c r="COC447" s="107"/>
      <c r="COD447" s="107"/>
      <c r="COE447" s="107"/>
      <c r="COF447" s="107"/>
      <c r="COG447" s="107"/>
      <c r="COH447" s="107"/>
      <c r="COI447" s="107"/>
      <c r="COJ447" s="107"/>
      <c r="COK447" s="107"/>
      <c r="COL447" s="107"/>
      <c r="COM447" s="107"/>
      <c r="CON447" s="107"/>
      <c r="COO447" s="107"/>
      <c r="COP447" s="107"/>
      <c r="COQ447" s="107"/>
      <c r="COR447" s="107"/>
      <c r="COS447" s="107"/>
      <c r="COT447" s="107"/>
      <c r="COU447" s="107"/>
      <c r="COV447" s="107"/>
      <c r="COW447" s="107"/>
      <c r="COX447" s="107"/>
      <c r="COY447" s="107"/>
      <c r="COZ447" s="107"/>
      <c r="CPA447" s="107"/>
      <c r="CPB447" s="107"/>
      <c r="CPC447" s="107"/>
      <c r="CPD447" s="107"/>
      <c r="CPE447" s="107"/>
      <c r="CPF447" s="107"/>
      <c r="CPG447" s="107"/>
      <c r="CPH447" s="107"/>
      <c r="CPI447" s="107"/>
      <c r="CPJ447" s="107"/>
      <c r="CPK447" s="107"/>
      <c r="CPL447" s="107"/>
      <c r="CPM447" s="107"/>
      <c r="CPN447" s="107"/>
      <c r="CPO447" s="107"/>
      <c r="CPP447" s="107"/>
      <c r="CPQ447" s="107"/>
      <c r="CPR447" s="107"/>
      <c r="CPS447" s="107"/>
      <c r="CPT447" s="107"/>
      <c r="CPU447" s="107"/>
      <c r="CPV447" s="107"/>
      <c r="CPW447" s="107"/>
      <c r="CPX447" s="107"/>
      <c r="CPY447" s="107"/>
      <c r="CPZ447" s="107"/>
      <c r="CQA447" s="107"/>
      <c r="CQB447" s="107"/>
      <c r="CQC447" s="107"/>
      <c r="CQD447" s="107"/>
      <c r="CQE447" s="107"/>
      <c r="CQF447" s="107"/>
      <c r="CQG447" s="107"/>
      <c r="CQH447" s="107"/>
      <c r="CQI447" s="107"/>
      <c r="CQJ447" s="107"/>
      <c r="CQK447" s="107"/>
      <c r="CQL447" s="107"/>
      <c r="CQM447" s="107"/>
      <c r="CQN447" s="107"/>
      <c r="CQO447" s="107"/>
      <c r="CQP447" s="107"/>
      <c r="CQQ447" s="107"/>
      <c r="CQR447" s="107"/>
      <c r="CQS447" s="107"/>
      <c r="CQT447" s="107"/>
      <c r="CQU447" s="107"/>
      <c r="CQV447" s="107"/>
      <c r="CQW447" s="107"/>
      <c r="CQX447" s="107"/>
      <c r="CQY447" s="107"/>
      <c r="CQZ447" s="107"/>
      <c r="CRA447" s="107"/>
      <c r="CRB447" s="107"/>
      <c r="CRC447" s="107"/>
      <c r="CRD447" s="107"/>
      <c r="CRE447" s="107"/>
      <c r="CRF447" s="107"/>
      <c r="CRG447" s="107"/>
      <c r="CRH447" s="107"/>
      <c r="CRI447" s="107"/>
      <c r="CRJ447" s="107"/>
      <c r="CRK447" s="107"/>
      <c r="CRL447" s="107"/>
      <c r="CRM447" s="107"/>
      <c r="CRN447" s="107"/>
      <c r="CRO447" s="107"/>
      <c r="CRP447" s="107"/>
      <c r="CRQ447" s="107"/>
      <c r="CRR447" s="107"/>
      <c r="CRS447" s="107"/>
      <c r="CRT447" s="107"/>
      <c r="CRU447" s="107"/>
      <c r="CRV447" s="107"/>
      <c r="CRW447" s="107"/>
      <c r="CRX447" s="107"/>
      <c r="CRY447" s="107"/>
      <c r="CRZ447" s="107"/>
      <c r="CSA447" s="107"/>
      <c r="CSB447" s="107"/>
      <c r="CSC447" s="107"/>
      <c r="CSD447" s="107"/>
      <c r="CSE447" s="107"/>
      <c r="CSF447" s="107"/>
      <c r="CSG447" s="107"/>
      <c r="CSH447" s="107"/>
      <c r="CSI447" s="107"/>
      <c r="CSJ447" s="107"/>
      <c r="CSK447" s="107"/>
      <c r="CSL447" s="107"/>
      <c r="CSM447" s="107"/>
      <c r="CSN447" s="107"/>
      <c r="CSO447" s="107"/>
      <c r="CSP447" s="107"/>
      <c r="CSQ447" s="107"/>
      <c r="CSR447" s="107"/>
      <c r="CSS447" s="107"/>
      <c r="CST447" s="107"/>
      <c r="CSU447" s="107"/>
      <c r="CSV447" s="107"/>
      <c r="CSW447" s="107"/>
      <c r="CSX447" s="107"/>
      <c r="CSY447" s="107"/>
      <c r="CSZ447" s="107"/>
      <c r="CTA447" s="107"/>
      <c r="CTB447" s="107"/>
      <c r="CTC447" s="107"/>
      <c r="CTD447" s="107"/>
      <c r="CTE447" s="107"/>
      <c r="CTF447" s="107"/>
      <c r="CTG447" s="107"/>
      <c r="CTH447" s="107"/>
      <c r="CTI447" s="107"/>
      <c r="CTJ447" s="107"/>
      <c r="CTK447" s="107"/>
      <c r="CTL447" s="107"/>
      <c r="CTM447" s="107"/>
      <c r="CTN447" s="107"/>
      <c r="CTO447" s="107"/>
      <c r="CTP447" s="107"/>
      <c r="CTQ447" s="107"/>
      <c r="CTR447" s="107"/>
      <c r="CTS447" s="107"/>
      <c r="CTT447" s="107"/>
      <c r="CTU447" s="107"/>
      <c r="CTV447" s="107"/>
      <c r="CTW447" s="107"/>
      <c r="CTX447" s="107"/>
      <c r="CTY447" s="107"/>
      <c r="CTZ447" s="107"/>
      <c r="CUA447" s="107"/>
      <c r="CUB447" s="107"/>
      <c r="CUC447" s="107"/>
      <c r="CUD447" s="107"/>
      <c r="CUE447" s="107"/>
      <c r="CUF447" s="107"/>
      <c r="CUG447" s="107"/>
      <c r="CUH447" s="107"/>
      <c r="CUI447" s="107"/>
      <c r="CUJ447" s="107"/>
      <c r="CUK447" s="107"/>
      <c r="CUL447" s="107"/>
      <c r="CUM447" s="107"/>
      <c r="CUN447" s="107"/>
      <c r="CUO447" s="107"/>
      <c r="CUP447" s="107"/>
      <c r="CUQ447" s="107"/>
      <c r="CUR447" s="107"/>
      <c r="CUS447" s="107"/>
      <c r="CUT447" s="107"/>
      <c r="CUU447" s="107"/>
      <c r="CUV447" s="107"/>
      <c r="CUW447" s="107"/>
      <c r="CUX447" s="107"/>
      <c r="CUY447" s="107"/>
      <c r="CUZ447" s="107"/>
      <c r="CVA447" s="107"/>
      <c r="CVB447" s="107"/>
      <c r="CVC447" s="107"/>
      <c r="CVD447" s="107"/>
      <c r="CVE447" s="107"/>
      <c r="CVF447" s="107"/>
      <c r="CVG447" s="107"/>
      <c r="CVH447" s="107"/>
      <c r="CVI447" s="107"/>
      <c r="CVJ447" s="107"/>
      <c r="CVK447" s="107"/>
      <c r="CVL447" s="107"/>
      <c r="CVM447" s="107"/>
      <c r="CVN447" s="107"/>
      <c r="CVO447" s="107"/>
      <c r="CVP447" s="107"/>
      <c r="CVQ447" s="107"/>
      <c r="CVR447" s="107"/>
      <c r="CVS447" s="107"/>
      <c r="CVT447" s="107"/>
      <c r="CVU447" s="107"/>
      <c r="CVV447" s="107"/>
      <c r="CVW447" s="107"/>
      <c r="CVX447" s="107"/>
      <c r="CVY447" s="107"/>
      <c r="CVZ447" s="107"/>
      <c r="CWA447" s="107"/>
      <c r="CWB447" s="107"/>
      <c r="CWC447" s="107"/>
      <c r="CWD447" s="107"/>
      <c r="CWE447" s="107"/>
      <c r="CWF447" s="107"/>
      <c r="CWG447" s="107"/>
      <c r="CWH447" s="107"/>
      <c r="CWI447" s="107"/>
      <c r="CWJ447" s="107"/>
      <c r="CWK447" s="107"/>
      <c r="CWL447" s="107"/>
      <c r="CWM447" s="107"/>
      <c r="CWN447" s="107"/>
      <c r="CWO447" s="107"/>
      <c r="CWP447" s="107"/>
      <c r="CWQ447" s="107"/>
      <c r="CWR447" s="107"/>
      <c r="CWS447" s="107"/>
      <c r="CWT447" s="107"/>
      <c r="CWU447" s="107"/>
      <c r="CWV447" s="107"/>
      <c r="CWW447" s="107"/>
      <c r="CWX447" s="107"/>
      <c r="CWY447" s="107"/>
      <c r="CWZ447" s="107"/>
      <c r="CXA447" s="107"/>
      <c r="CXB447" s="107"/>
      <c r="CXC447" s="107"/>
      <c r="CXD447" s="107"/>
      <c r="CXE447" s="107"/>
      <c r="CXF447" s="107"/>
      <c r="CXG447" s="107"/>
      <c r="CXH447" s="107"/>
      <c r="CXI447" s="107"/>
      <c r="CXJ447" s="107"/>
      <c r="CXK447" s="107"/>
      <c r="CXL447" s="107"/>
      <c r="CXM447" s="107"/>
      <c r="CXN447" s="107"/>
      <c r="CXO447" s="107"/>
      <c r="CXP447" s="107"/>
      <c r="CXQ447" s="107"/>
      <c r="CXR447" s="107"/>
      <c r="CXS447" s="107"/>
      <c r="CXT447" s="107"/>
      <c r="CXU447" s="107"/>
      <c r="CXV447" s="107"/>
      <c r="CXW447" s="107"/>
      <c r="CXX447" s="107"/>
      <c r="CXY447" s="107"/>
      <c r="CXZ447" s="107"/>
      <c r="CYA447" s="107"/>
      <c r="CYB447" s="107"/>
      <c r="CYC447" s="107"/>
      <c r="CYD447" s="107"/>
      <c r="CYE447" s="107"/>
      <c r="CYF447" s="107"/>
      <c r="CYG447" s="107"/>
      <c r="CYH447" s="107"/>
      <c r="CYI447" s="107"/>
      <c r="CYJ447" s="107"/>
      <c r="CYK447" s="107"/>
      <c r="CYL447" s="107"/>
      <c r="CYM447" s="107"/>
      <c r="CYN447" s="107"/>
      <c r="CYO447" s="107"/>
      <c r="CYP447" s="107"/>
      <c r="CYQ447" s="107"/>
      <c r="CYR447" s="107"/>
      <c r="CYS447" s="107"/>
      <c r="CYT447" s="107"/>
      <c r="CYU447" s="107"/>
      <c r="CYV447" s="107"/>
      <c r="CYW447" s="107"/>
      <c r="CYX447" s="107"/>
      <c r="CYY447" s="107"/>
      <c r="CYZ447" s="107"/>
      <c r="CZA447" s="107"/>
      <c r="CZB447" s="107"/>
      <c r="CZC447" s="107"/>
      <c r="CZD447" s="107"/>
      <c r="CZE447" s="107"/>
      <c r="CZF447" s="107"/>
      <c r="CZG447" s="107"/>
      <c r="CZH447" s="107"/>
      <c r="CZI447" s="107"/>
      <c r="CZJ447" s="107"/>
      <c r="CZK447" s="107"/>
      <c r="CZL447" s="107"/>
      <c r="CZM447" s="107"/>
      <c r="CZN447" s="107"/>
      <c r="CZO447" s="107"/>
      <c r="CZP447" s="107"/>
      <c r="CZQ447" s="107"/>
      <c r="CZR447" s="107"/>
      <c r="CZS447" s="107"/>
      <c r="CZT447" s="107"/>
      <c r="CZU447" s="107"/>
      <c r="CZV447" s="107"/>
      <c r="CZW447" s="107"/>
      <c r="CZX447" s="107"/>
      <c r="CZY447" s="107"/>
      <c r="CZZ447" s="107"/>
      <c r="DAA447" s="107"/>
      <c r="DAB447" s="107"/>
      <c r="DAC447" s="107"/>
      <c r="DAD447" s="107"/>
      <c r="DAE447" s="107"/>
      <c r="DAF447" s="107"/>
      <c r="DAG447" s="107"/>
      <c r="DAH447" s="107"/>
      <c r="DAI447" s="107"/>
      <c r="DAJ447" s="107"/>
      <c r="DAK447" s="107"/>
      <c r="DAL447" s="107"/>
      <c r="DAM447" s="107"/>
      <c r="DAN447" s="107"/>
      <c r="DAO447" s="107"/>
      <c r="DAP447" s="107"/>
      <c r="DAQ447" s="107"/>
      <c r="DAR447" s="107"/>
      <c r="DAS447" s="107"/>
      <c r="DAT447" s="107"/>
      <c r="DAU447" s="107"/>
      <c r="DAV447" s="107"/>
      <c r="DAW447" s="107"/>
      <c r="DAX447" s="107"/>
      <c r="DAY447" s="107"/>
      <c r="DAZ447" s="107"/>
      <c r="DBA447" s="107"/>
      <c r="DBB447" s="107"/>
      <c r="DBC447" s="107"/>
      <c r="DBD447" s="107"/>
      <c r="DBE447" s="107"/>
      <c r="DBF447" s="107"/>
      <c r="DBG447" s="107"/>
      <c r="DBH447" s="107"/>
      <c r="DBI447" s="107"/>
      <c r="DBJ447" s="107"/>
      <c r="DBK447" s="107"/>
      <c r="DBL447" s="107"/>
      <c r="DBM447" s="107"/>
      <c r="DBN447" s="107"/>
      <c r="DBO447" s="107"/>
      <c r="DBP447" s="107"/>
      <c r="DBQ447" s="107"/>
      <c r="DBR447" s="107"/>
      <c r="DBS447" s="107"/>
      <c r="DBT447" s="107"/>
      <c r="DBU447" s="107"/>
      <c r="DBV447" s="107"/>
      <c r="DBW447" s="107"/>
      <c r="DBX447" s="107"/>
      <c r="DBY447" s="107"/>
      <c r="DBZ447" s="107"/>
      <c r="DCA447" s="107"/>
      <c r="DCB447" s="107"/>
      <c r="DCC447" s="107"/>
      <c r="DCD447" s="107"/>
      <c r="DCE447" s="107"/>
      <c r="DCF447" s="107"/>
      <c r="DCG447" s="107"/>
      <c r="DCH447" s="107"/>
      <c r="DCI447" s="107"/>
      <c r="DCJ447" s="107"/>
      <c r="DCK447" s="107"/>
      <c r="DCL447" s="107"/>
      <c r="DCM447" s="107"/>
      <c r="DCN447" s="107"/>
      <c r="DCO447" s="107"/>
      <c r="DCP447" s="107"/>
      <c r="DCQ447" s="107"/>
      <c r="DCR447" s="107"/>
      <c r="DCS447" s="107"/>
      <c r="DCT447" s="107"/>
      <c r="DCU447" s="107"/>
      <c r="DCV447" s="107"/>
      <c r="DCW447" s="107"/>
      <c r="DCX447" s="107"/>
      <c r="DCY447" s="107"/>
      <c r="DCZ447" s="107"/>
      <c r="DDA447" s="107"/>
      <c r="DDB447" s="107"/>
      <c r="DDC447" s="107"/>
      <c r="DDD447" s="107"/>
      <c r="DDE447" s="107"/>
      <c r="DDF447" s="107"/>
      <c r="DDG447" s="107"/>
      <c r="DDH447" s="107"/>
      <c r="DDI447" s="107"/>
      <c r="DDJ447" s="107"/>
      <c r="DDK447" s="107"/>
      <c r="DDL447" s="107"/>
      <c r="DDM447" s="107"/>
      <c r="DDN447" s="107"/>
      <c r="DDO447" s="107"/>
      <c r="DDP447" s="107"/>
      <c r="DDQ447" s="107"/>
      <c r="DDR447" s="107"/>
      <c r="DDS447" s="107"/>
      <c r="DDT447" s="107"/>
      <c r="DDU447" s="107"/>
      <c r="DDV447" s="107"/>
      <c r="DDW447" s="107"/>
      <c r="DDX447" s="107"/>
      <c r="DDY447" s="107"/>
      <c r="DDZ447" s="107"/>
      <c r="DEA447" s="107"/>
      <c r="DEB447" s="107"/>
      <c r="DEC447" s="107"/>
      <c r="DED447" s="107"/>
      <c r="DEE447" s="107"/>
      <c r="DEF447" s="107"/>
      <c r="DEG447" s="107"/>
      <c r="DEH447" s="107"/>
      <c r="DEI447" s="107"/>
      <c r="DEJ447" s="107"/>
      <c r="DEK447" s="107"/>
      <c r="DEL447" s="107"/>
      <c r="DEM447" s="107"/>
      <c r="DEN447" s="107"/>
      <c r="DEO447" s="107"/>
      <c r="DEP447" s="107"/>
      <c r="DEQ447" s="107"/>
      <c r="DER447" s="107"/>
      <c r="DES447" s="107"/>
      <c r="DET447" s="107"/>
      <c r="DEU447" s="107"/>
      <c r="DEV447" s="107"/>
      <c r="DEW447" s="107"/>
      <c r="DEX447" s="107"/>
      <c r="DEY447" s="107"/>
      <c r="DEZ447" s="107"/>
      <c r="DFA447" s="107"/>
      <c r="DFB447" s="107"/>
      <c r="DFC447" s="107"/>
      <c r="DFD447" s="107"/>
      <c r="DFE447" s="107"/>
      <c r="DFF447" s="107"/>
      <c r="DFG447" s="107"/>
      <c r="DFH447" s="107"/>
      <c r="DFI447" s="107"/>
      <c r="DFJ447" s="107"/>
      <c r="DFK447" s="107"/>
      <c r="DFL447" s="107"/>
      <c r="DFM447" s="107"/>
      <c r="DFN447" s="107"/>
      <c r="DFO447" s="107"/>
      <c r="DFP447" s="107"/>
      <c r="DFQ447" s="107"/>
      <c r="DFR447" s="107"/>
      <c r="DFS447" s="107"/>
      <c r="DFT447" s="107"/>
      <c r="DFU447" s="107"/>
      <c r="DFV447" s="107"/>
      <c r="DFW447" s="107"/>
      <c r="DFX447" s="107"/>
      <c r="DFY447" s="107"/>
      <c r="DFZ447" s="107"/>
      <c r="DGA447" s="107"/>
      <c r="DGB447" s="107"/>
      <c r="DGC447" s="107"/>
      <c r="DGD447" s="107"/>
      <c r="DGE447" s="107"/>
      <c r="DGF447" s="107"/>
      <c r="DGG447" s="107"/>
      <c r="DGH447" s="107"/>
      <c r="DGI447" s="107"/>
      <c r="DGJ447" s="107"/>
      <c r="DGK447" s="107"/>
      <c r="DGL447" s="107"/>
      <c r="DGM447" s="107"/>
      <c r="DGN447" s="107"/>
      <c r="DGO447" s="107"/>
      <c r="DGP447" s="107"/>
      <c r="DGQ447" s="107"/>
      <c r="DGR447" s="107"/>
      <c r="DGS447" s="107"/>
      <c r="DGT447" s="107"/>
      <c r="DGU447" s="107"/>
      <c r="DGV447" s="107"/>
      <c r="DGW447" s="107"/>
      <c r="DGX447" s="107"/>
      <c r="DGY447" s="107"/>
      <c r="DGZ447" s="107"/>
      <c r="DHA447" s="107"/>
      <c r="DHB447" s="107"/>
      <c r="DHC447" s="107"/>
      <c r="DHD447" s="107"/>
      <c r="DHE447" s="107"/>
      <c r="DHF447" s="107"/>
      <c r="DHG447" s="107"/>
      <c r="DHH447" s="107"/>
      <c r="DHI447" s="107"/>
      <c r="DHJ447" s="107"/>
      <c r="DHK447" s="107"/>
      <c r="DHL447" s="107"/>
      <c r="DHM447" s="107"/>
      <c r="DHN447" s="107"/>
      <c r="DHO447" s="107"/>
      <c r="DHP447" s="107"/>
      <c r="DHQ447" s="107"/>
      <c r="DHR447" s="107"/>
      <c r="DHS447" s="107"/>
      <c r="DHT447" s="107"/>
      <c r="DHU447" s="107"/>
      <c r="DHV447" s="107"/>
      <c r="DHW447" s="107"/>
      <c r="DHX447" s="107"/>
      <c r="DHY447" s="107"/>
      <c r="DHZ447" s="107"/>
      <c r="DIA447" s="107"/>
      <c r="DIB447" s="107"/>
      <c r="DIC447" s="107"/>
      <c r="DID447" s="107"/>
      <c r="DIE447" s="107"/>
      <c r="DIF447" s="107"/>
      <c r="DIG447" s="107"/>
      <c r="DIH447" s="107"/>
      <c r="DII447" s="107"/>
      <c r="DIJ447" s="107"/>
      <c r="DIK447" s="107"/>
      <c r="DIL447" s="107"/>
      <c r="DIM447" s="107"/>
      <c r="DIN447" s="107"/>
      <c r="DIO447" s="107"/>
      <c r="DIP447" s="107"/>
      <c r="DIQ447" s="107"/>
      <c r="DIR447" s="107"/>
      <c r="DIS447" s="107"/>
      <c r="DIT447" s="107"/>
      <c r="DIU447" s="107"/>
      <c r="DIV447" s="107"/>
      <c r="DIW447" s="107"/>
      <c r="DIX447" s="107"/>
      <c r="DIY447" s="107"/>
      <c r="DIZ447" s="107"/>
      <c r="DJA447" s="107"/>
      <c r="DJB447" s="107"/>
      <c r="DJC447" s="107"/>
      <c r="DJD447" s="107"/>
      <c r="DJE447" s="107"/>
      <c r="DJF447" s="107"/>
      <c r="DJG447" s="107"/>
      <c r="DJH447" s="107"/>
      <c r="DJI447" s="107"/>
      <c r="DJJ447" s="107"/>
      <c r="DJK447" s="107"/>
      <c r="DJL447" s="107"/>
      <c r="DJM447" s="107"/>
      <c r="DJN447" s="107"/>
      <c r="DJO447" s="107"/>
      <c r="DJP447" s="107"/>
      <c r="DJQ447" s="107"/>
      <c r="DJR447" s="107"/>
      <c r="DJS447" s="107"/>
      <c r="DJT447" s="107"/>
      <c r="DJU447" s="107"/>
      <c r="DJV447" s="107"/>
      <c r="DJW447" s="107"/>
      <c r="DJX447" s="107"/>
      <c r="DJY447" s="107"/>
      <c r="DJZ447" s="107"/>
      <c r="DKA447" s="107"/>
      <c r="DKB447" s="107"/>
      <c r="DKC447" s="107"/>
      <c r="DKD447" s="107"/>
      <c r="DKE447" s="107"/>
      <c r="DKF447" s="107"/>
      <c r="DKG447" s="107"/>
      <c r="DKH447" s="107"/>
      <c r="DKI447" s="107"/>
      <c r="DKJ447" s="107"/>
      <c r="DKK447" s="107"/>
      <c r="DKL447" s="107"/>
      <c r="DKM447" s="107"/>
      <c r="DKN447" s="107"/>
      <c r="DKO447" s="107"/>
      <c r="DKP447" s="107"/>
      <c r="DKQ447" s="107"/>
      <c r="DKR447" s="107"/>
      <c r="DKS447" s="107"/>
      <c r="DKT447" s="107"/>
      <c r="DKU447" s="107"/>
      <c r="DKV447" s="107"/>
      <c r="DKW447" s="107"/>
      <c r="DKX447" s="107"/>
      <c r="DKY447" s="107"/>
      <c r="DKZ447" s="107"/>
      <c r="DLA447" s="107"/>
      <c r="DLB447" s="107"/>
      <c r="DLC447" s="107"/>
      <c r="DLD447" s="107"/>
      <c r="DLE447" s="107"/>
      <c r="DLF447" s="107"/>
      <c r="DLG447" s="107"/>
      <c r="DLH447" s="107"/>
      <c r="DLI447" s="107"/>
      <c r="DLJ447" s="107"/>
      <c r="DLK447" s="107"/>
      <c r="DLL447" s="107"/>
      <c r="DLM447" s="107"/>
      <c r="DLN447" s="107"/>
      <c r="DLO447" s="107"/>
      <c r="DLP447" s="107"/>
      <c r="DLQ447" s="107"/>
      <c r="DLR447" s="107"/>
      <c r="DLS447" s="107"/>
      <c r="DLT447" s="107"/>
      <c r="DLU447" s="107"/>
      <c r="DLV447" s="107"/>
      <c r="DLW447" s="107"/>
      <c r="DLX447" s="107"/>
      <c r="DLY447" s="107"/>
      <c r="DLZ447" s="107"/>
      <c r="DMA447" s="107"/>
      <c r="DMB447" s="107"/>
      <c r="DMC447" s="107"/>
      <c r="DMD447" s="107"/>
      <c r="DME447" s="107"/>
      <c r="DMF447" s="107"/>
      <c r="DMG447" s="107"/>
      <c r="DMH447" s="107"/>
      <c r="DMI447" s="107"/>
      <c r="DMJ447" s="107"/>
      <c r="DMK447" s="107"/>
      <c r="DML447" s="107"/>
      <c r="DMM447" s="107"/>
      <c r="DMN447" s="107"/>
      <c r="DMO447" s="107"/>
      <c r="DMP447" s="107"/>
      <c r="DMQ447" s="107"/>
      <c r="DMR447" s="107"/>
      <c r="DMS447" s="107"/>
      <c r="DMT447" s="107"/>
      <c r="DMU447" s="107"/>
      <c r="DMV447" s="107"/>
      <c r="DMW447" s="107"/>
      <c r="DMX447" s="107"/>
      <c r="DMY447" s="107"/>
      <c r="DMZ447" s="107"/>
      <c r="DNA447" s="107"/>
      <c r="DNB447" s="107"/>
      <c r="DNC447" s="107"/>
      <c r="DND447" s="107"/>
      <c r="DNE447" s="107"/>
      <c r="DNF447" s="107"/>
      <c r="DNG447" s="107"/>
      <c r="DNH447" s="107"/>
      <c r="DNI447" s="107"/>
      <c r="DNJ447" s="107"/>
      <c r="DNK447" s="107"/>
      <c r="DNL447" s="107"/>
      <c r="DNM447" s="107"/>
      <c r="DNN447" s="107"/>
      <c r="DNO447" s="107"/>
      <c r="DNP447" s="107"/>
      <c r="DNQ447" s="107"/>
      <c r="DNR447" s="107"/>
      <c r="DNS447" s="107"/>
      <c r="DNT447" s="107"/>
      <c r="DNU447" s="107"/>
      <c r="DNV447" s="107"/>
      <c r="DNW447" s="107"/>
      <c r="DNX447" s="107"/>
      <c r="DNY447" s="107"/>
      <c r="DNZ447" s="107"/>
      <c r="DOA447" s="107"/>
      <c r="DOB447" s="107"/>
      <c r="DOC447" s="107"/>
      <c r="DOD447" s="107"/>
      <c r="DOE447" s="107"/>
      <c r="DOF447" s="107"/>
      <c r="DOG447" s="107"/>
      <c r="DOH447" s="107"/>
      <c r="DOI447" s="107"/>
      <c r="DOJ447" s="107"/>
      <c r="DOK447" s="107"/>
      <c r="DOL447" s="107"/>
      <c r="DOM447" s="107"/>
      <c r="DON447" s="107"/>
      <c r="DOO447" s="107"/>
      <c r="DOP447" s="107"/>
      <c r="DOQ447" s="107"/>
      <c r="DOR447" s="107"/>
      <c r="DOS447" s="107"/>
      <c r="DOT447" s="107"/>
      <c r="DOU447" s="107"/>
      <c r="DOV447" s="107"/>
      <c r="DOW447" s="107"/>
      <c r="DOX447" s="107"/>
      <c r="DOY447" s="107"/>
      <c r="DOZ447" s="107"/>
      <c r="DPA447" s="107"/>
      <c r="DPB447" s="107"/>
      <c r="DPC447" s="107"/>
      <c r="DPD447" s="107"/>
      <c r="DPE447" s="107"/>
      <c r="DPF447" s="107"/>
      <c r="DPG447" s="107"/>
      <c r="DPH447" s="107"/>
      <c r="DPI447" s="107"/>
      <c r="DPJ447" s="107"/>
      <c r="DPK447" s="107"/>
      <c r="DPL447" s="107"/>
      <c r="DPM447" s="107"/>
      <c r="DPN447" s="107"/>
      <c r="DPO447" s="107"/>
      <c r="DPP447" s="107"/>
      <c r="DPQ447" s="107"/>
      <c r="DPR447" s="107"/>
      <c r="DPS447" s="107"/>
      <c r="DPT447" s="107"/>
      <c r="DPU447" s="107"/>
      <c r="DPV447" s="107"/>
      <c r="DPW447" s="107"/>
      <c r="DPX447" s="107"/>
      <c r="DPY447" s="107"/>
      <c r="DPZ447" s="107"/>
      <c r="DQA447" s="107"/>
      <c r="DQB447" s="107"/>
      <c r="DQC447" s="107"/>
      <c r="DQD447" s="107"/>
      <c r="DQE447" s="107"/>
      <c r="DQF447" s="107"/>
      <c r="DQG447" s="107"/>
      <c r="DQH447" s="107"/>
      <c r="DQI447" s="107"/>
      <c r="DQJ447" s="107"/>
      <c r="DQK447" s="107"/>
      <c r="DQL447" s="107"/>
      <c r="DQM447" s="107"/>
      <c r="DQN447" s="107"/>
      <c r="DQO447" s="107"/>
      <c r="DQP447" s="107"/>
      <c r="DQQ447" s="107"/>
      <c r="DQR447" s="107"/>
      <c r="DQS447" s="107"/>
      <c r="DQT447" s="107"/>
      <c r="DQU447" s="107"/>
      <c r="DQV447" s="107"/>
      <c r="DQW447" s="107"/>
      <c r="DQX447" s="107"/>
      <c r="DQY447" s="107"/>
      <c r="DQZ447" s="107"/>
      <c r="DRA447" s="107"/>
      <c r="DRB447" s="107"/>
      <c r="DRC447" s="107"/>
      <c r="DRD447" s="107"/>
      <c r="DRE447" s="107"/>
      <c r="DRF447" s="107"/>
      <c r="DRG447" s="107"/>
      <c r="DRH447" s="107"/>
      <c r="DRI447" s="107"/>
      <c r="DRJ447" s="107"/>
      <c r="DRK447" s="107"/>
      <c r="DRL447" s="107"/>
      <c r="DRM447" s="107"/>
      <c r="DRN447" s="107"/>
      <c r="DRO447" s="107"/>
      <c r="DRP447" s="107"/>
      <c r="DRQ447" s="107"/>
      <c r="DRR447" s="107"/>
      <c r="DRS447" s="107"/>
      <c r="DRT447" s="107"/>
      <c r="DRU447" s="107"/>
      <c r="DRV447" s="107"/>
      <c r="DRW447" s="107"/>
      <c r="DRX447" s="107"/>
      <c r="DRY447" s="107"/>
      <c r="DRZ447" s="107"/>
      <c r="DSA447" s="107"/>
      <c r="DSB447" s="107"/>
      <c r="DSC447" s="107"/>
      <c r="DSD447" s="107"/>
      <c r="DSE447" s="107"/>
      <c r="DSF447" s="107"/>
      <c r="DSG447" s="107"/>
      <c r="DSH447" s="107"/>
      <c r="DSI447" s="107"/>
      <c r="DSJ447" s="107"/>
      <c r="DSK447" s="107"/>
      <c r="DSL447" s="107"/>
      <c r="DSM447" s="107"/>
      <c r="DSN447" s="107"/>
      <c r="DSO447" s="107"/>
      <c r="DSP447" s="107"/>
      <c r="DSQ447" s="107"/>
      <c r="DSR447" s="107"/>
      <c r="DSS447" s="107"/>
      <c r="DST447" s="107"/>
      <c r="DSU447" s="107"/>
      <c r="DSV447" s="107"/>
      <c r="DSW447" s="107"/>
      <c r="DSX447" s="107"/>
      <c r="DSY447" s="107"/>
      <c r="DSZ447" s="107"/>
      <c r="DTA447" s="107"/>
      <c r="DTB447" s="107"/>
      <c r="DTC447" s="107"/>
      <c r="DTD447" s="107"/>
      <c r="DTE447" s="107"/>
      <c r="DTF447" s="107"/>
      <c r="DTG447" s="107"/>
      <c r="DTH447" s="107"/>
      <c r="DTI447" s="107"/>
      <c r="DTJ447" s="107"/>
      <c r="DTK447" s="107"/>
      <c r="DTL447" s="107"/>
      <c r="DTM447" s="107"/>
      <c r="DTN447" s="107"/>
      <c r="DTO447" s="107"/>
      <c r="DTP447" s="107"/>
      <c r="DTQ447" s="107"/>
      <c r="DTR447" s="107"/>
      <c r="DTS447" s="107"/>
      <c r="DTT447" s="107"/>
      <c r="DTU447" s="107"/>
      <c r="DTV447" s="107"/>
      <c r="DTW447" s="107"/>
      <c r="DTX447" s="107"/>
      <c r="DTY447" s="107"/>
      <c r="DTZ447" s="107"/>
      <c r="DUA447" s="107"/>
      <c r="DUB447" s="107"/>
      <c r="DUC447" s="107"/>
      <c r="DUD447" s="107"/>
      <c r="DUE447" s="107"/>
      <c r="DUF447" s="107"/>
      <c r="DUG447" s="107"/>
      <c r="DUH447" s="107"/>
      <c r="DUI447" s="107"/>
      <c r="DUJ447" s="107"/>
      <c r="DUK447" s="107"/>
      <c r="DUL447" s="107"/>
      <c r="DUM447" s="107"/>
      <c r="DUN447" s="107"/>
      <c r="DUO447" s="107"/>
      <c r="DUP447" s="107"/>
      <c r="DUQ447" s="107"/>
      <c r="DUR447" s="107"/>
      <c r="DUS447" s="107"/>
      <c r="DUT447" s="107"/>
      <c r="DUU447" s="107"/>
      <c r="DUV447" s="107"/>
      <c r="DUW447" s="107"/>
      <c r="DUX447" s="107"/>
      <c r="DUY447" s="107"/>
      <c r="DUZ447" s="107"/>
      <c r="DVA447" s="107"/>
      <c r="DVB447" s="107"/>
      <c r="DVC447" s="107"/>
      <c r="DVD447" s="107"/>
      <c r="DVE447" s="107"/>
      <c r="DVF447" s="107"/>
      <c r="DVG447" s="107"/>
      <c r="DVH447" s="107"/>
      <c r="DVI447" s="107"/>
      <c r="DVJ447" s="107"/>
      <c r="DVK447" s="107"/>
      <c r="DVL447" s="107"/>
      <c r="DVM447" s="107"/>
      <c r="DVN447" s="107"/>
      <c r="DVO447" s="107"/>
      <c r="DVP447" s="107"/>
      <c r="DVQ447" s="107"/>
      <c r="DVR447" s="107"/>
      <c r="DVS447" s="107"/>
      <c r="DVT447" s="107"/>
      <c r="DVU447" s="107"/>
      <c r="DVV447" s="107"/>
      <c r="DVW447" s="107"/>
      <c r="DVX447" s="107"/>
      <c r="DVY447" s="107"/>
      <c r="DVZ447" s="107"/>
      <c r="DWA447" s="107"/>
      <c r="DWB447" s="107"/>
      <c r="DWC447" s="107"/>
      <c r="DWD447" s="107"/>
      <c r="DWE447" s="107"/>
      <c r="DWF447" s="107"/>
      <c r="DWG447" s="107"/>
      <c r="DWH447" s="107"/>
      <c r="DWI447" s="107"/>
      <c r="DWJ447" s="107"/>
      <c r="DWK447" s="107"/>
      <c r="DWL447" s="107"/>
      <c r="DWM447" s="107"/>
      <c r="DWN447" s="107"/>
      <c r="DWO447" s="107"/>
      <c r="DWP447" s="107"/>
      <c r="DWQ447" s="107"/>
      <c r="DWR447" s="107"/>
      <c r="DWS447" s="107"/>
      <c r="DWT447" s="107"/>
      <c r="DWU447" s="107"/>
      <c r="DWV447" s="107"/>
      <c r="DWW447" s="107"/>
      <c r="DWX447" s="107"/>
      <c r="DWY447" s="107"/>
      <c r="DWZ447" s="107"/>
      <c r="DXA447" s="107"/>
      <c r="DXB447" s="107"/>
      <c r="DXC447" s="107"/>
      <c r="DXD447" s="107"/>
      <c r="DXE447" s="107"/>
      <c r="DXF447" s="107"/>
      <c r="DXG447" s="107"/>
      <c r="DXH447" s="107"/>
      <c r="DXI447" s="107"/>
      <c r="DXJ447" s="107"/>
      <c r="DXK447" s="107"/>
      <c r="DXL447" s="107"/>
      <c r="DXM447" s="107"/>
      <c r="DXN447" s="107"/>
      <c r="DXO447" s="107"/>
      <c r="DXP447" s="107"/>
      <c r="DXQ447" s="107"/>
      <c r="DXR447" s="107"/>
      <c r="DXS447" s="107"/>
      <c r="DXT447" s="107"/>
      <c r="DXU447" s="107"/>
      <c r="DXV447" s="107"/>
      <c r="DXW447" s="107"/>
      <c r="DXX447" s="107"/>
      <c r="DXY447" s="107"/>
      <c r="DXZ447" s="107"/>
      <c r="DYA447" s="107"/>
      <c r="DYB447" s="107"/>
      <c r="DYC447" s="107"/>
      <c r="DYD447" s="107"/>
      <c r="DYE447" s="107"/>
      <c r="DYF447" s="107"/>
      <c r="DYG447" s="107"/>
      <c r="DYH447" s="107"/>
      <c r="DYI447" s="107"/>
      <c r="DYJ447" s="107"/>
      <c r="DYK447" s="107"/>
      <c r="DYL447" s="107"/>
      <c r="DYM447" s="107"/>
      <c r="DYN447" s="107"/>
      <c r="DYO447" s="107"/>
      <c r="DYP447" s="107"/>
      <c r="DYQ447" s="107"/>
      <c r="DYR447" s="107"/>
      <c r="DYS447" s="107"/>
      <c r="DYT447" s="107"/>
      <c r="DYU447" s="107"/>
      <c r="DYV447" s="107"/>
      <c r="DYW447" s="107"/>
      <c r="DYX447" s="107"/>
      <c r="DYY447" s="107"/>
      <c r="DYZ447" s="107"/>
      <c r="DZA447" s="107"/>
      <c r="DZB447" s="107"/>
      <c r="DZC447" s="107"/>
      <c r="DZD447" s="107"/>
      <c r="DZE447" s="107"/>
      <c r="DZF447" s="107"/>
      <c r="DZG447" s="107"/>
      <c r="DZH447" s="107"/>
      <c r="DZI447" s="107"/>
      <c r="DZJ447" s="107"/>
      <c r="DZK447" s="107"/>
      <c r="DZL447" s="107"/>
      <c r="DZM447" s="107"/>
      <c r="DZN447" s="107"/>
      <c r="DZO447" s="107"/>
      <c r="DZP447" s="107"/>
      <c r="DZQ447" s="107"/>
      <c r="DZR447" s="107"/>
      <c r="DZS447" s="107"/>
      <c r="DZT447" s="107"/>
      <c r="DZU447" s="107"/>
      <c r="DZV447" s="107"/>
      <c r="DZW447" s="107"/>
      <c r="DZX447" s="107"/>
      <c r="DZY447" s="107"/>
      <c r="DZZ447" s="107"/>
      <c r="EAA447" s="107"/>
      <c r="EAB447" s="107"/>
      <c r="EAC447" s="107"/>
      <c r="EAD447" s="107"/>
      <c r="EAE447" s="107"/>
      <c r="EAF447" s="107"/>
      <c r="EAG447" s="107"/>
      <c r="EAH447" s="107"/>
      <c r="EAI447" s="107"/>
      <c r="EAJ447" s="107"/>
      <c r="EAK447" s="107"/>
      <c r="EAL447" s="107"/>
      <c r="EAM447" s="107"/>
      <c r="EAN447" s="107"/>
      <c r="EAO447" s="107"/>
      <c r="EAP447" s="107"/>
      <c r="EAQ447" s="107"/>
      <c r="EAR447" s="107"/>
      <c r="EAS447" s="107"/>
      <c r="EAT447" s="107"/>
      <c r="EAU447" s="107"/>
      <c r="EAV447" s="107"/>
      <c r="EAW447" s="107"/>
      <c r="EAX447" s="107"/>
      <c r="EAY447" s="107"/>
      <c r="EAZ447" s="107"/>
      <c r="EBA447" s="107"/>
      <c r="EBB447" s="107"/>
      <c r="EBC447" s="107"/>
      <c r="EBD447" s="107"/>
      <c r="EBE447" s="107"/>
      <c r="EBF447" s="107"/>
      <c r="EBG447" s="107"/>
      <c r="EBH447" s="107"/>
      <c r="EBI447" s="107"/>
      <c r="EBJ447" s="107"/>
      <c r="EBK447" s="107"/>
      <c r="EBL447" s="107"/>
      <c r="EBM447" s="107"/>
      <c r="EBN447" s="107"/>
      <c r="EBO447" s="107"/>
      <c r="EBP447" s="107"/>
      <c r="EBQ447" s="107"/>
      <c r="EBR447" s="107"/>
      <c r="EBS447" s="107"/>
      <c r="EBT447" s="107"/>
      <c r="EBU447" s="107"/>
      <c r="EBV447" s="107"/>
      <c r="EBW447" s="107"/>
      <c r="EBX447" s="107"/>
      <c r="EBY447" s="107"/>
      <c r="EBZ447" s="107"/>
      <c r="ECA447" s="107"/>
      <c r="ECB447" s="107"/>
      <c r="ECC447" s="107"/>
      <c r="ECD447" s="107"/>
      <c r="ECE447" s="107"/>
      <c r="ECF447" s="107"/>
      <c r="ECG447" s="107"/>
      <c r="ECH447" s="107"/>
      <c r="ECI447" s="107"/>
      <c r="ECJ447" s="107"/>
      <c r="ECK447" s="107"/>
      <c r="ECL447" s="107"/>
      <c r="ECM447" s="107"/>
      <c r="ECN447" s="107"/>
      <c r="ECO447" s="107"/>
      <c r="ECP447" s="107"/>
      <c r="ECQ447" s="107"/>
      <c r="ECR447" s="107"/>
      <c r="ECS447" s="107"/>
      <c r="ECT447" s="107"/>
      <c r="ECU447" s="107"/>
      <c r="ECV447" s="107"/>
      <c r="ECW447" s="107"/>
      <c r="ECX447" s="107"/>
      <c r="ECY447" s="107"/>
      <c r="ECZ447" s="107"/>
      <c r="EDA447" s="107"/>
      <c r="EDB447" s="107"/>
      <c r="EDC447" s="107"/>
      <c r="EDD447" s="107"/>
      <c r="EDE447" s="107"/>
      <c r="EDF447" s="107"/>
      <c r="EDG447" s="107"/>
      <c r="EDH447" s="107"/>
      <c r="EDI447" s="107"/>
      <c r="EDJ447" s="107"/>
      <c r="EDK447" s="107"/>
      <c r="EDL447" s="107"/>
      <c r="EDM447" s="107"/>
      <c r="EDN447" s="107"/>
      <c r="EDO447" s="107"/>
      <c r="EDP447" s="107"/>
      <c r="EDQ447" s="107"/>
      <c r="EDR447" s="107"/>
      <c r="EDS447" s="107"/>
      <c r="EDT447" s="107"/>
      <c r="EDU447" s="107"/>
      <c r="EDV447" s="107"/>
      <c r="EDW447" s="107"/>
      <c r="EDX447" s="107"/>
      <c r="EDY447" s="107"/>
      <c r="EDZ447" s="107"/>
      <c r="EEA447" s="107"/>
      <c r="EEB447" s="107"/>
      <c r="EEC447" s="107"/>
      <c r="EED447" s="107"/>
      <c r="EEE447" s="107"/>
      <c r="EEF447" s="107"/>
      <c r="EEG447" s="107"/>
      <c r="EEH447" s="107"/>
      <c r="EEI447" s="107"/>
      <c r="EEJ447" s="107"/>
      <c r="EEK447" s="107"/>
      <c r="EEL447" s="107"/>
      <c r="EEM447" s="107"/>
      <c r="EEN447" s="107"/>
      <c r="EEO447" s="107"/>
      <c r="EEP447" s="107"/>
      <c r="EEQ447" s="107"/>
      <c r="EER447" s="107"/>
      <c r="EES447" s="107"/>
      <c r="EET447" s="107"/>
      <c r="EEU447" s="107"/>
      <c r="EEV447" s="107"/>
      <c r="EEW447" s="107"/>
      <c r="EEX447" s="107"/>
      <c r="EEY447" s="107"/>
      <c r="EEZ447" s="107"/>
      <c r="EFA447" s="107"/>
      <c r="EFB447" s="107"/>
      <c r="EFC447" s="107"/>
      <c r="EFD447" s="107"/>
      <c r="EFE447" s="107"/>
      <c r="EFF447" s="107"/>
      <c r="EFG447" s="107"/>
      <c r="EFH447" s="107"/>
      <c r="EFI447" s="107"/>
      <c r="EFJ447" s="107"/>
      <c r="EFK447" s="107"/>
      <c r="EFL447" s="107"/>
      <c r="EFM447" s="107"/>
      <c r="EFN447" s="107"/>
      <c r="EFO447" s="107"/>
      <c r="EFP447" s="107"/>
      <c r="EFQ447" s="107"/>
      <c r="EFR447" s="107"/>
      <c r="EFS447" s="107"/>
      <c r="EFT447" s="107"/>
      <c r="EFU447" s="107"/>
      <c r="EFV447" s="107"/>
      <c r="EFW447" s="107"/>
      <c r="EFX447" s="107"/>
      <c r="EFY447" s="107"/>
      <c r="EFZ447" s="107"/>
      <c r="EGA447" s="107"/>
      <c r="EGB447" s="107"/>
      <c r="EGC447" s="107"/>
      <c r="EGD447" s="107"/>
      <c r="EGE447" s="107"/>
      <c r="EGF447" s="107"/>
      <c r="EGG447" s="107"/>
      <c r="EGH447" s="107"/>
      <c r="EGI447" s="107"/>
      <c r="EGJ447" s="107"/>
      <c r="EGK447" s="107"/>
      <c r="EGL447" s="107"/>
      <c r="EGM447" s="107"/>
      <c r="EGN447" s="107"/>
      <c r="EGO447" s="107"/>
      <c r="EGP447" s="107"/>
      <c r="EGQ447" s="107"/>
      <c r="EGR447" s="107"/>
      <c r="EGS447" s="107"/>
      <c r="EGT447" s="107"/>
      <c r="EGU447" s="107"/>
      <c r="EGV447" s="107"/>
      <c r="EGW447" s="107"/>
      <c r="EGX447" s="107"/>
      <c r="EGY447" s="107"/>
      <c r="EGZ447" s="107"/>
      <c r="EHA447" s="107"/>
      <c r="EHB447" s="107"/>
      <c r="EHC447" s="107"/>
      <c r="EHD447" s="107"/>
      <c r="EHE447" s="107"/>
      <c r="EHF447" s="107"/>
      <c r="EHG447" s="107"/>
      <c r="EHH447" s="107"/>
      <c r="EHI447" s="107"/>
      <c r="EHJ447" s="107"/>
      <c r="EHK447" s="107"/>
      <c r="EHL447" s="107"/>
      <c r="EHM447" s="107"/>
      <c r="EHN447" s="107"/>
      <c r="EHO447" s="107"/>
      <c r="EHP447" s="107"/>
      <c r="EHQ447" s="107"/>
      <c r="EHR447" s="107"/>
      <c r="EHS447" s="107"/>
      <c r="EHT447" s="107"/>
      <c r="EHU447" s="107"/>
      <c r="EHV447" s="107"/>
      <c r="EHW447" s="107"/>
      <c r="EHX447" s="107"/>
      <c r="EHY447" s="107"/>
      <c r="EHZ447" s="107"/>
      <c r="EIA447" s="107"/>
      <c r="EIB447" s="107"/>
      <c r="EIC447" s="107"/>
      <c r="EID447" s="107"/>
      <c r="EIE447" s="107"/>
      <c r="EIF447" s="107"/>
      <c r="EIG447" s="107"/>
      <c r="EIH447" s="107"/>
      <c r="EII447" s="107"/>
      <c r="EIJ447" s="107"/>
      <c r="EIK447" s="107"/>
      <c r="EIL447" s="107"/>
      <c r="EIM447" s="107"/>
      <c r="EIN447" s="107"/>
      <c r="EIO447" s="107"/>
      <c r="EIP447" s="107"/>
      <c r="EIQ447" s="107"/>
      <c r="EIR447" s="107"/>
      <c r="EIS447" s="107"/>
      <c r="EIT447" s="107"/>
      <c r="EIU447" s="107"/>
      <c r="EIV447" s="107"/>
      <c r="EIW447" s="107"/>
      <c r="EIX447" s="107"/>
      <c r="EIY447" s="107"/>
      <c r="EIZ447" s="107"/>
      <c r="EJA447" s="107"/>
      <c r="EJB447" s="107"/>
      <c r="EJC447" s="107"/>
      <c r="EJD447" s="107"/>
      <c r="EJE447" s="107"/>
      <c r="EJF447" s="107"/>
      <c r="EJG447" s="107"/>
      <c r="EJH447" s="107"/>
      <c r="EJI447" s="107"/>
      <c r="EJJ447" s="107"/>
      <c r="EJK447" s="107"/>
      <c r="EJL447" s="107"/>
      <c r="EJM447" s="107"/>
      <c r="EJN447" s="107"/>
      <c r="EJO447" s="107"/>
      <c r="EJP447" s="107"/>
      <c r="EJQ447" s="107"/>
      <c r="EJR447" s="107"/>
      <c r="EJS447" s="107"/>
      <c r="EJT447" s="107"/>
      <c r="EJU447" s="107"/>
      <c r="EJV447" s="107"/>
      <c r="EJW447" s="107"/>
      <c r="EJX447" s="107"/>
      <c r="EJY447" s="107"/>
      <c r="EJZ447" s="107"/>
      <c r="EKA447" s="107"/>
      <c r="EKB447" s="107"/>
      <c r="EKC447" s="107"/>
      <c r="EKD447" s="107"/>
      <c r="EKE447" s="107"/>
      <c r="EKF447" s="107"/>
      <c r="EKG447" s="107"/>
      <c r="EKH447" s="107"/>
      <c r="EKI447" s="107"/>
      <c r="EKJ447" s="107"/>
      <c r="EKK447" s="107"/>
      <c r="EKL447" s="107"/>
      <c r="EKM447" s="107"/>
      <c r="EKN447" s="107"/>
      <c r="EKO447" s="107"/>
      <c r="EKP447" s="107"/>
      <c r="EKQ447" s="107"/>
      <c r="EKR447" s="107"/>
      <c r="EKS447" s="107"/>
      <c r="EKT447" s="107"/>
      <c r="EKU447" s="107"/>
      <c r="EKV447" s="107"/>
      <c r="EKW447" s="107"/>
      <c r="EKX447" s="107"/>
      <c r="EKY447" s="107"/>
      <c r="EKZ447" s="107"/>
      <c r="ELA447" s="107"/>
      <c r="ELB447" s="107"/>
      <c r="ELC447" s="107"/>
      <c r="ELD447" s="107"/>
      <c r="ELE447" s="107"/>
      <c r="ELF447" s="107"/>
      <c r="ELG447" s="107"/>
      <c r="ELH447" s="107"/>
      <c r="ELI447" s="107"/>
      <c r="ELJ447" s="107"/>
      <c r="ELK447" s="107"/>
      <c r="ELL447" s="107"/>
      <c r="ELM447" s="107"/>
      <c r="ELN447" s="107"/>
      <c r="ELO447" s="107"/>
      <c r="ELP447" s="107"/>
      <c r="ELQ447" s="107"/>
      <c r="ELR447" s="107"/>
      <c r="ELS447" s="107"/>
      <c r="ELT447" s="107"/>
      <c r="ELU447" s="107"/>
      <c r="ELV447" s="107"/>
      <c r="ELW447" s="107"/>
      <c r="ELX447" s="107"/>
      <c r="ELY447" s="107"/>
      <c r="ELZ447" s="107"/>
      <c r="EMA447" s="107"/>
      <c r="EMB447" s="107"/>
      <c r="EMC447" s="107"/>
      <c r="EMD447" s="107"/>
      <c r="EME447" s="107"/>
      <c r="EMF447" s="107"/>
      <c r="EMG447" s="107"/>
      <c r="EMH447" s="107"/>
      <c r="EMI447" s="107"/>
      <c r="EMJ447" s="107"/>
      <c r="EMK447" s="107"/>
      <c r="EML447" s="107"/>
      <c r="EMM447" s="107"/>
      <c r="EMN447" s="107"/>
      <c r="EMO447" s="107"/>
      <c r="EMP447" s="107"/>
      <c r="EMQ447" s="107"/>
      <c r="EMR447" s="107"/>
      <c r="EMS447" s="107"/>
      <c r="EMT447" s="107"/>
      <c r="EMU447" s="107"/>
      <c r="EMV447" s="107"/>
      <c r="EMW447" s="107"/>
      <c r="EMX447" s="107"/>
      <c r="EMY447" s="107"/>
      <c r="EMZ447" s="107"/>
      <c r="ENA447" s="107"/>
      <c r="ENB447" s="107"/>
      <c r="ENC447" s="107"/>
      <c r="END447" s="107"/>
      <c r="ENE447" s="107"/>
      <c r="ENF447" s="107"/>
      <c r="ENG447" s="107"/>
      <c r="ENH447" s="107"/>
      <c r="ENI447" s="107"/>
      <c r="ENJ447" s="107"/>
      <c r="ENK447" s="107"/>
      <c r="ENL447" s="107"/>
      <c r="ENM447" s="107"/>
      <c r="ENN447" s="107"/>
      <c r="ENO447" s="107"/>
      <c r="ENP447" s="107"/>
      <c r="ENQ447" s="107"/>
      <c r="ENR447" s="107"/>
      <c r="ENS447" s="107"/>
      <c r="ENT447" s="107"/>
      <c r="ENU447" s="107"/>
      <c r="ENV447" s="107"/>
      <c r="ENW447" s="107"/>
      <c r="ENX447" s="107"/>
      <c r="ENY447" s="107"/>
      <c r="ENZ447" s="107"/>
      <c r="EOA447" s="107"/>
      <c r="EOB447" s="107"/>
      <c r="EOC447" s="107"/>
      <c r="EOD447" s="107"/>
      <c r="EOE447" s="107"/>
      <c r="EOF447" s="107"/>
      <c r="EOG447" s="107"/>
      <c r="EOH447" s="107"/>
      <c r="EOI447" s="107"/>
      <c r="EOJ447" s="107"/>
      <c r="EOK447" s="107"/>
      <c r="EOL447" s="107"/>
      <c r="EOM447" s="107"/>
      <c r="EON447" s="107"/>
      <c r="EOO447" s="107"/>
      <c r="EOP447" s="107"/>
      <c r="EOQ447" s="107"/>
      <c r="EOR447" s="107"/>
      <c r="EOS447" s="107"/>
      <c r="EOT447" s="107"/>
      <c r="EOU447" s="107"/>
      <c r="EOV447" s="107"/>
      <c r="EOW447" s="107"/>
      <c r="EOX447" s="107"/>
      <c r="EOY447" s="107"/>
      <c r="EOZ447" s="107"/>
      <c r="EPA447" s="107"/>
      <c r="EPB447" s="107"/>
      <c r="EPC447" s="107"/>
      <c r="EPD447" s="107"/>
      <c r="EPE447" s="107"/>
      <c r="EPF447" s="107"/>
      <c r="EPG447" s="107"/>
      <c r="EPH447" s="107"/>
      <c r="EPI447" s="107"/>
      <c r="EPJ447" s="107"/>
      <c r="EPK447" s="107"/>
      <c r="EPL447" s="107"/>
      <c r="EPM447" s="107"/>
      <c r="EPN447" s="107"/>
      <c r="EPO447" s="107"/>
      <c r="EPP447" s="107"/>
      <c r="EPQ447" s="107"/>
      <c r="EPR447" s="107"/>
      <c r="EPS447" s="107"/>
      <c r="EPT447" s="107"/>
      <c r="EPU447" s="107"/>
      <c r="EPV447" s="107"/>
      <c r="EPW447" s="107"/>
      <c r="EPX447" s="107"/>
      <c r="EPY447" s="107"/>
      <c r="EPZ447" s="107"/>
      <c r="EQA447" s="107"/>
      <c r="EQB447" s="107"/>
      <c r="EQC447" s="107"/>
      <c r="EQD447" s="107"/>
      <c r="EQE447" s="107"/>
      <c r="EQF447" s="107"/>
      <c r="EQG447" s="107"/>
      <c r="EQH447" s="107"/>
      <c r="EQI447" s="107"/>
      <c r="EQJ447" s="107"/>
      <c r="EQK447" s="107"/>
      <c r="EQL447" s="107"/>
      <c r="EQM447" s="107"/>
      <c r="EQN447" s="107"/>
      <c r="EQO447" s="107"/>
      <c r="EQP447" s="107"/>
      <c r="EQQ447" s="107"/>
      <c r="EQR447" s="107"/>
      <c r="EQS447" s="107"/>
      <c r="EQT447" s="107"/>
      <c r="EQU447" s="107"/>
      <c r="EQV447" s="107"/>
      <c r="EQW447" s="107"/>
      <c r="EQX447" s="107"/>
      <c r="EQY447" s="107"/>
      <c r="EQZ447" s="107"/>
      <c r="ERA447" s="107"/>
      <c r="ERB447" s="107"/>
      <c r="ERC447" s="107"/>
      <c r="ERD447" s="107"/>
      <c r="ERE447" s="107"/>
      <c r="ERF447" s="107"/>
      <c r="ERG447" s="107"/>
      <c r="ERH447" s="107"/>
      <c r="ERI447" s="107"/>
      <c r="ERJ447" s="107"/>
      <c r="ERK447" s="107"/>
      <c r="ERL447" s="107"/>
      <c r="ERM447" s="107"/>
      <c r="ERN447" s="107"/>
      <c r="ERO447" s="107"/>
      <c r="ERP447" s="107"/>
      <c r="ERQ447" s="107"/>
      <c r="ERR447" s="107"/>
      <c r="ERS447" s="107"/>
      <c r="ERT447" s="107"/>
      <c r="ERU447" s="107"/>
      <c r="ERV447" s="107"/>
      <c r="ERW447" s="107"/>
      <c r="ERX447" s="107"/>
      <c r="ERY447" s="107"/>
      <c r="ERZ447" s="107"/>
      <c r="ESA447" s="107"/>
      <c r="ESB447" s="107"/>
      <c r="ESC447" s="107"/>
      <c r="ESD447" s="107"/>
      <c r="ESE447" s="107"/>
      <c r="ESF447" s="107"/>
      <c r="ESG447" s="107"/>
      <c r="ESH447" s="107"/>
      <c r="ESI447" s="107"/>
      <c r="ESJ447" s="107"/>
      <c r="ESK447" s="107"/>
      <c r="ESL447" s="107"/>
      <c r="ESM447" s="107"/>
      <c r="ESN447" s="107"/>
      <c r="ESO447" s="107"/>
      <c r="ESP447" s="107"/>
      <c r="ESQ447" s="107"/>
      <c r="ESR447" s="107"/>
      <c r="ESS447" s="107"/>
      <c r="EST447" s="107"/>
      <c r="ESU447" s="107"/>
      <c r="ESV447" s="107"/>
      <c r="ESW447" s="107"/>
      <c r="ESX447" s="107"/>
      <c r="ESY447" s="107"/>
      <c r="ESZ447" s="107"/>
      <c r="ETA447" s="107"/>
      <c r="ETB447" s="107"/>
      <c r="ETC447" s="107"/>
      <c r="ETD447" s="107"/>
      <c r="ETE447" s="107"/>
      <c r="ETF447" s="107"/>
      <c r="ETG447" s="107"/>
      <c r="ETH447" s="107"/>
      <c r="ETI447" s="107"/>
      <c r="ETJ447" s="107"/>
      <c r="ETK447" s="107"/>
      <c r="ETL447" s="107"/>
      <c r="ETM447" s="107"/>
      <c r="ETN447" s="107"/>
      <c r="ETO447" s="107"/>
      <c r="ETP447" s="107"/>
      <c r="ETQ447" s="107"/>
      <c r="ETR447" s="107"/>
      <c r="ETS447" s="107"/>
      <c r="ETT447" s="107"/>
      <c r="ETU447" s="107"/>
      <c r="ETV447" s="107"/>
      <c r="ETW447" s="107"/>
      <c r="ETX447" s="107"/>
      <c r="ETY447" s="107"/>
      <c r="ETZ447" s="107"/>
      <c r="EUA447" s="107"/>
      <c r="EUB447" s="107"/>
      <c r="EUC447" s="107"/>
      <c r="EUD447" s="107"/>
      <c r="EUE447" s="107"/>
      <c r="EUF447" s="107"/>
      <c r="EUG447" s="107"/>
      <c r="EUH447" s="107"/>
      <c r="EUI447" s="107"/>
      <c r="EUJ447" s="107"/>
      <c r="EUK447" s="107"/>
      <c r="EUL447" s="107"/>
      <c r="EUM447" s="107"/>
      <c r="EUN447" s="107"/>
      <c r="EUO447" s="107"/>
      <c r="EUP447" s="107"/>
      <c r="EUQ447" s="107"/>
      <c r="EUR447" s="107"/>
      <c r="EUS447" s="107"/>
      <c r="EUT447" s="107"/>
      <c r="EUU447" s="107"/>
      <c r="EUV447" s="107"/>
      <c r="EUW447" s="107"/>
      <c r="EUX447" s="107"/>
      <c r="EUY447" s="107"/>
      <c r="EUZ447" s="107"/>
      <c r="EVA447" s="107"/>
      <c r="EVB447" s="107"/>
      <c r="EVC447" s="107"/>
      <c r="EVD447" s="107"/>
      <c r="EVE447" s="107"/>
      <c r="EVF447" s="107"/>
      <c r="EVG447" s="107"/>
      <c r="EVH447" s="107"/>
      <c r="EVI447" s="107"/>
      <c r="EVJ447" s="107"/>
      <c r="EVK447" s="107"/>
      <c r="EVL447" s="107"/>
      <c r="EVM447" s="107"/>
      <c r="EVN447" s="107"/>
      <c r="EVO447" s="107"/>
      <c r="EVP447" s="107"/>
      <c r="EVQ447" s="107"/>
      <c r="EVR447" s="107"/>
      <c r="EVS447" s="107"/>
      <c r="EVT447" s="107"/>
      <c r="EVU447" s="107"/>
      <c r="EVV447" s="107"/>
      <c r="EVW447" s="107"/>
      <c r="EVX447" s="107"/>
      <c r="EVY447" s="107"/>
      <c r="EVZ447" s="107"/>
      <c r="EWA447" s="107"/>
      <c r="EWB447" s="107"/>
      <c r="EWC447" s="107"/>
      <c r="EWD447" s="107"/>
      <c r="EWE447" s="107"/>
      <c r="EWF447" s="107"/>
      <c r="EWG447" s="107"/>
      <c r="EWH447" s="107"/>
      <c r="EWI447" s="107"/>
      <c r="EWJ447" s="107"/>
      <c r="EWK447" s="107"/>
      <c r="EWL447" s="107"/>
      <c r="EWM447" s="107"/>
      <c r="EWN447" s="107"/>
      <c r="EWO447" s="107"/>
      <c r="EWP447" s="107"/>
      <c r="EWQ447" s="107"/>
      <c r="EWR447" s="107"/>
      <c r="EWS447" s="107"/>
      <c r="EWT447" s="107"/>
      <c r="EWU447" s="107"/>
      <c r="EWV447" s="107"/>
      <c r="EWW447" s="107"/>
      <c r="EWX447" s="107"/>
      <c r="EWY447" s="107"/>
      <c r="EWZ447" s="107"/>
      <c r="EXA447" s="107"/>
      <c r="EXB447" s="107"/>
      <c r="EXC447" s="107"/>
      <c r="EXD447" s="107"/>
      <c r="EXE447" s="107"/>
      <c r="EXF447" s="107"/>
      <c r="EXG447" s="107"/>
      <c r="EXH447" s="107"/>
      <c r="EXI447" s="107"/>
      <c r="EXJ447" s="107"/>
      <c r="EXK447" s="107"/>
      <c r="EXL447" s="107"/>
      <c r="EXM447" s="107"/>
      <c r="EXN447" s="107"/>
      <c r="EXO447" s="107"/>
      <c r="EXP447" s="107"/>
      <c r="EXQ447" s="107"/>
      <c r="EXR447" s="107"/>
      <c r="EXS447" s="107"/>
      <c r="EXT447" s="107"/>
      <c r="EXU447" s="107"/>
      <c r="EXV447" s="107"/>
      <c r="EXW447" s="107"/>
      <c r="EXX447" s="107"/>
      <c r="EXY447" s="107"/>
      <c r="EXZ447" s="107"/>
      <c r="EYA447" s="107"/>
      <c r="EYB447" s="107"/>
      <c r="EYC447" s="107"/>
      <c r="EYD447" s="107"/>
      <c r="EYE447" s="107"/>
      <c r="EYF447" s="107"/>
      <c r="EYG447" s="107"/>
      <c r="EYH447" s="107"/>
      <c r="EYI447" s="107"/>
      <c r="EYJ447" s="107"/>
      <c r="EYK447" s="107"/>
      <c r="EYL447" s="107"/>
      <c r="EYM447" s="107"/>
      <c r="EYN447" s="107"/>
      <c r="EYO447" s="107"/>
      <c r="EYP447" s="107"/>
      <c r="EYQ447" s="107"/>
      <c r="EYR447" s="107"/>
      <c r="EYS447" s="107"/>
      <c r="EYT447" s="107"/>
      <c r="EYU447" s="107"/>
      <c r="EYV447" s="107"/>
      <c r="EYW447" s="107"/>
      <c r="EYX447" s="107"/>
      <c r="EYY447" s="107"/>
      <c r="EYZ447" s="107"/>
      <c r="EZA447" s="107"/>
      <c r="EZB447" s="107"/>
      <c r="EZC447" s="107"/>
      <c r="EZD447" s="107"/>
      <c r="EZE447" s="107"/>
      <c r="EZF447" s="107"/>
      <c r="EZG447" s="107"/>
      <c r="EZH447" s="107"/>
      <c r="EZI447" s="107"/>
      <c r="EZJ447" s="107"/>
      <c r="EZK447" s="107"/>
      <c r="EZL447" s="107"/>
      <c r="EZM447" s="107"/>
      <c r="EZN447" s="107"/>
      <c r="EZO447" s="107"/>
      <c r="EZP447" s="107"/>
      <c r="EZQ447" s="107"/>
      <c r="EZR447" s="107"/>
      <c r="EZS447" s="107"/>
      <c r="EZT447" s="107"/>
      <c r="EZU447" s="107"/>
      <c r="EZV447" s="107"/>
      <c r="EZW447" s="107"/>
      <c r="EZX447" s="107"/>
      <c r="EZY447" s="107"/>
      <c r="EZZ447" s="107"/>
      <c r="FAA447" s="107"/>
      <c r="FAB447" s="107"/>
      <c r="FAC447" s="107"/>
      <c r="FAD447" s="107"/>
      <c r="FAE447" s="107"/>
      <c r="FAF447" s="107"/>
      <c r="FAG447" s="107"/>
      <c r="FAH447" s="107"/>
      <c r="FAI447" s="107"/>
      <c r="FAJ447" s="107"/>
      <c r="FAK447" s="107"/>
      <c r="FAL447" s="107"/>
      <c r="FAM447" s="107"/>
      <c r="FAN447" s="107"/>
      <c r="FAO447" s="107"/>
      <c r="FAP447" s="107"/>
      <c r="FAQ447" s="107"/>
      <c r="FAR447" s="107"/>
      <c r="FAS447" s="107"/>
      <c r="FAT447" s="107"/>
      <c r="FAU447" s="107"/>
      <c r="FAV447" s="107"/>
      <c r="FAW447" s="107"/>
      <c r="FAX447" s="107"/>
      <c r="FAY447" s="107"/>
      <c r="FAZ447" s="107"/>
      <c r="FBA447" s="107"/>
      <c r="FBB447" s="107"/>
      <c r="FBC447" s="107"/>
      <c r="FBD447" s="107"/>
      <c r="FBE447" s="107"/>
      <c r="FBF447" s="107"/>
      <c r="FBG447" s="107"/>
      <c r="FBH447" s="107"/>
      <c r="FBI447" s="107"/>
      <c r="FBJ447" s="107"/>
      <c r="FBK447" s="107"/>
      <c r="FBL447" s="107"/>
      <c r="FBM447" s="107"/>
      <c r="FBN447" s="107"/>
      <c r="FBO447" s="107"/>
      <c r="FBP447" s="107"/>
      <c r="FBQ447" s="107"/>
      <c r="FBR447" s="107"/>
      <c r="FBS447" s="107"/>
      <c r="FBT447" s="107"/>
      <c r="FBU447" s="107"/>
      <c r="FBV447" s="107"/>
      <c r="FBW447" s="107"/>
      <c r="FBX447" s="107"/>
      <c r="FBY447" s="107"/>
      <c r="FBZ447" s="107"/>
      <c r="FCA447" s="107"/>
      <c r="FCB447" s="107"/>
      <c r="FCC447" s="107"/>
      <c r="FCD447" s="107"/>
      <c r="FCE447" s="107"/>
      <c r="FCF447" s="107"/>
      <c r="FCG447" s="107"/>
      <c r="FCH447" s="107"/>
      <c r="FCI447" s="107"/>
      <c r="FCJ447" s="107"/>
      <c r="FCK447" s="107"/>
      <c r="FCL447" s="107"/>
      <c r="FCM447" s="107"/>
      <c r="FCN447" s="107"/>
      <c r="FCO447" s="107"/>
      <c r="FCP447" s="107"/>
      <c r="FCQ447" s="107"/>
      <c r="FCR447" s="107"/>
      <c r="FCS447" s="107"/>
      <c r="FCT447" s="107"/>
      <c r="FCU447" s="107"/>
      <c r="FCV447" s="107"/>
      <c r="FCW447" s="107"/>
      <c r="FCX447" s="107"/>
      <c r="FCY447" s="107"/>
      <c r="FCZ447" s="107"/>
      <c r="FDA447" s="107"/>
      <c r="FDB447" s="107"/>
      <c r="FDC447" s="107"/>
      <c r="FDD447" s="107"/>
      <c r="FDE447" s="107"/>
      <c r="FDF447" s="107"/>
      <c r="FDG447" s="107"/>
      <c r="FDH447" s="107"/>
      <c r="FDI447" s="107"/>
      <c r="FDJ447" s="107"/>
      <c r="FDK447" s="107"/>
      <c r="FDL447" s="107"/>
      <c r="FDM447" s="107"/>
      <c r="FDN447" s="107"/>
      <c r="FDO447" s="107"/>
      <c r="FDP447" s="107"/>
      <c r="FDQ447" s="107"/>
      <c r="FDR447" s="107"/>
      <c r="FDS447" s="107"/>
      <c r="FDT447" s="107"/>
      <c r="FDU447" s="107"/>
      <c r="FDV447" s="107"/>
      <c r="FDW447" s="107"/>
      <c r="FDX447" s="107"/>
      <c r="FDY447" s="107"/>
      <c r="FDZ447" s="107"/>
      <c r="FEA447" s="107"/>
      <c r="FEB447" s="107"/>
      <c r="FEC447" s="107"/>
      <c r="FED447" s="107"/>
      <c r="FEE447" s="107"/>
      <c r="FEF447" s="107"/>
      <c r="FEG447" s="107"/>
      <c r="FEH447" s="107"/>
      <c r="FEI447" s="107"/>
      <c r="FEJ447" s="107"/>
      <c r="FEK447" s="107"/>
      <c r="FEL447" s="107"/>
      <c r="FEM447" s="107"/>
      <c r="FEN447" s="107"/>
      <c r="FEO447" s="107"/>
      <c r="FEP447" s="107"/>
      <c r="FEQ447" s="107"/>
      <c r="FER447" s="107"/>
      <c r="FES447" s="107"/>
      <c r="FET447" s="107"/>
      <c r="FEU447" s="107"/>
      <c r="FEV447" s="107"/>
      <c r="FEW447" s="107"/>
      <c r="FEX447" s="107"/>
      <c r="FEY447" s="107"/>
      <c r="FEZ447" s="107"/>
      <c r="FFA447" s="107"/>
      <c r="FFB447" s="107"/>
      <c r="FFC447" s="107"/>
      <c r="FFD447" s="107"/>
      <c r="FFE447" s="107"/>
      <c r="FFF447" s="107"/>
      <c r="FFG447" s="107"/>
      <c r="FFH447" s="107"/>
      <c r="FFI447" s="107"/>
      <c r="FFJ447" s="107"/>
      <c r="FFK447" s="107"/>
      <c r="FFL447" s="107"/>
      <c r="FFM447" s="107"/>
      <c r="FFN447" s="107"/>
      <c r="FFO447" s="107"/>
      <c r="FFP447" s="107"/>
      <c r="FFQ447" s="107"/>
      <c r="FFR447" s="107"/>
      <c r="FFS447" s="107"/>
      <c r="FFT447" s="107"/>
      <c r="FFU447" s="107"/>
      <c r="FFV447" s="107"/>
      <c r="FFW447" s="107"/>
      <c r="FFX447" s="107"/>
      <c r="FFY447" s="107"/>
      <c r="FFZ447" s="107"/>
      <c r="FGA447" s="107"/>
      <c r="FGB447" s="107"/>
      <c r="FGC447" s="107"/>
      <c r="FGD447" s="107"/>
      <c r="FGE447" s="107"/>
      <c r="FGF447" s="107"/>
      <c r="FGG447" s="107"/>
      <c r="FGH447" s="107"/>
      <c r="FGI447" s="107"/>
      <c r="FGJ447" s="107"/>
      <c r="FGK447" s="107"/>
      <c r="FGL447" s="107"/>
      <c r="FGM447" s="107"/>
      <c r="FGN447" s="107"/>
      <c r="FGO447" s="107"/>
      <c r="FGP447" s="107"/>
      <c r="FGQ447" s="107"/>
      <c r="FGR447" s="107"/>
      <c r="FGS447" s="107"/>
      <c r="FGT447" s="107"/>
      <c r="FGU447" s="107"/>
      <c r="FGV447" s="107"/>
      <c r="FGW447" s="107"/>
      <c r="FGX447" s="107"/>
      <c r="FGY447" s="107"/>
      <c r="FGZ447" s="107"/>
      <c r="FHA447" s="107"/>
      <c r="FHB447" s="107"/>
      <c r="FHC447" s="107"/>
      <c r="FHD447" s="107"/>
      <c r="FHE447" s="107"/>
      <c r="FHF447" s="107"/>
      <c r="FHG447" s="107"/>
      <c r="FHH447" s="107"/>
      <c r="FHI447" s="107"/>
      <c r="FHJ447" s="107"/>
      <c r="FHK447" s="107"/>
      <c r="FHL447" s="107"/>
      <c r="FHM447" s="107"/>
      <c r="FHN447" s="107"/>
      <c r="FHO447" s="107"/>
      <c r="FHP447" s="107"/>
      <c r="FHQ447" s="107"/>
      <c r="FHR447" s="107"/>
      <c r="FHS447" s="107"/>
      <c r="FHT447" s="107"/>
      <c r="FHU447" s="107"/>
      <c r="FHV447" s="107"/>
      <c r="FHW447" s="107"/>
      <c r="FHX447" s="107"/>
      <c r="FHY447" s="107"/>
      <c r="FHZ447" s="107"/>
      <c r="FIA447" s="107"/>
      <c r="FIB447" s="107"/>
      <c r="FIC447" s="107"/>
      <c r="FID447" s="107"/>
      <c r="FIE447" s="107"/>
      <c r="FIF447" s="107"/>
      <c r="FIG447" s="107"/>
      <c r="FIH447" s="107"/>
      <c r="FII447" s="107"/>
      <c r="FIJ447" s="107"/>
      <c r="FIK447" s="107"/>
      <c r="FIL447" s="107"/>
      <c r="FIM447" s="107"/>
      <c r="FIN447" s="107"/>
      <c r="FIO447" s="107"/>
      <c r="FIP447" s="107"/>
      <c r="FIQ447" s="107"/>
      <c r="FIR447" s="107"/>
      <c r="FIS447" s="107"/>
      <c r="FIT447" s="107"/>
      <c r="FIU447" s="107"/>
      <c r="FIV447" s="107"/>
      <c r="FIW447" s="107"/>
      <c r="FIX447" s="107"/>
      <c r="FIY447" s="107"/>
      <c r="FIZ447" s="107"/>
      <c r="FJA447" s="107"/>
      <c r="FJB447" s="107"/>
      <c r="FJC447" s="107"/>
      <c r="FJD447" s="107"/>
      <c r="FJE447" s="107"/>
      <c r="FJF447" s="107"/>
      <c r="FJG447" s="107"/>
      <c r="FJH447" s="107"/>
      <c r="FJI447" s="107"/>
      <c r="FJJ447" s="107"/>
      <c r="FJK447" s="107"/>
      <c r="FJL447" s="107"/>
      <c r="FJM447" s="107"/>
      <c r="FJN447" s="107"/>
      <c r="FJO447" s="107"/>
      <c r="FJP447" s="107"/>
      <c r="FJQ447" s="107"/>
      <c r="FJR447" s="107"/>
      <c r="FJS447" s="107"/>
      <c r="FJT447" s="107"/>
      <c r="FJU447" s="107"/>
      <c r="FJV447" s="107"/>
      <c r="FJW447" s="107"/>
      <c r="FJX447" s="107"/>
      <c r="FJY447" s="107"/>
      <c r="FJZ447" s="107"/>
      <c r="FKA447" s="107"/>
      <c r="FKB447" s="107"/>
      <c r="FKC447" s="107"/>
      <c r="FKD447" s="107"/>
      <c r="FKE447" s="107"/>
      <c r="FKF447" s="107"/>
      <c r="FKG447" s="107"/>
      <c r="FKH447" s="107"/>
      <c r="FKI447" s="107"/>
      <c r="FKJ447" s="107"/>
      <c r="FKK447" s="107"/>
      <c r="FKL447" s="107"/>
      <c r="FKM447" s="107"/>
      <c r="FKN447" s="107"/>
      <c r="FKO447" s="107"/>
      <c r="FKP447" s="107"/>
      <c r="FKQ447" s="107"/>
      <c r="FKR447" s="107"/>
      <c r="FKS447" s="107"/>
      <c r="FKT447" s="107"/>
      <c r="FKU447" s="107"/>
      <c r="FKV447" s="107"/>
      <c r="FKW447" s="107"/>
      <c r="FKX447" s="107"/>
      <c r="FKY447" s="107"/>
      <c r="FKZ447" s="107"/>
      <c r="FLA447" s="107"/>
      <c r="FLB447" s="107"/>
      <c r="FLC447" s="107"/>
      <c r="FLD447" s="107"/>
      <c r="FLE447" s="107"/>
      <c r="FLF447" s="107"/>
      <c r="FLG447" s="107"/>
      <c r="FLH447" s="107"/>
      <c r="FLI447" s="107"/>
      <c r="FLJ447" s="107"/>
      <c r="FLK447" s="107"/>
      <c r="FLL447" s="107"/>
      <c r="FLM447" s="107"/>
      <c r="FLN447" s="107"/>
      <c r="FLO447" s="107"/>
      <c r="FLP447" s="107"/>
      <c r="FLQ447" s="107"/>
      <c r="FLR447" s="107"/>
      <c r="FLS447" s="107"/>
      <c r="FLT447" s="107"/>
      <c r="FLU447" s="107"/>
      <c r="FLV447" s="107"/>
      <c r="FLW447" s="107"/>
      <c r="FLX447" s="107"/>
      <c r="FLY447" s="107"/>
      <c r="FLZ447" s="107"/>
      <c r="FMA447" s="107"/>
      <c r="FMB447" s="107"/>
      <c r="FMC447" s="107"/>
      <c r="FMD447" s="107"/>
      <c r="FME447" s="107"/>
      <c r="FMF447" s="107"/>
      <c r="FMG447" s="107"/>
      <c r="FMH447" s="107"/>
      <c r="FMI447" s="107"/>
      <c r="FMJ447" s="107"/>
      <c r="FMK447" s="107"/>
      <c r="FML447" s="107"/>
      <c r="FMM447" s="107"/>
      <c r="FMN447" s="107"/>
      <c r="FMO447" s="107"/>
      <c r="FMP447" s="107"/>
      <c r="FMQ447" s="107"/>
      <c r="FMR447" s="107"/>
      <c r="FMS447" s="107"/>
      <c r="FMT447" s="107"/>
      <c r="FMU447" s="107"/>
      <c r="FMV447" s="107"/>
      <c r="FMW447" s="107"/>
      <c r="FMX447" s="107"/>
      <c r="FMY447" s="107"/>
      <c r="FMZ447" s="107"/>
      <c r="FNA447" s="107"/>
      <c r="FNB447" s="107"/>
      <c r="FNC447" s="107"/>
      <c r="FND447" s="107"/>
      <c r="FNE447" s="107"/>
      <c r="FNF447" s="107"/>
      <c r="FNG447" s="107"/>
      <c r="FNH447" s="107"/>
      <c r="FNI447" s="107"/>
      <c r="FNJ447" s="107"/>
      <c r="FNK447" s="107"/>
      <c r="FNL447" s="107"/>
      <c r="FNM447" s="107"/>
      <c r="FNN447" s="107"/>
      <c r="FNO447" s="107"/>
      <c r="FNP447" s="107"/>
      <c r="FNQ447" s="107"/>
      <c r="FNR447" s="107"/>
      <c r="FNS447" s="107"/>
      <c r="FNT447" s="107"/>
      <c r="FNU447" s="107"/>
      <c r="FNV447" s="107"/>
      <c r="FNW447" s="107"/>
      <c r="FNX447" s="107"/>
      <c r="FNY447" s="107"/>
      <c r="FNZ447" s="107"/>
      <c r="FOA447" s="107"/>
      <c r="FOB447" s="107"/>
      <c r="FOC447" s="107"/>
      <c r="FOD447" s="107"/>
      <c r="FOE447" s="107"/>
      <c r="FOF447" s="107"/>
      <c r="FOG447" s="107"/>
      <c r="FOH447" s="107"/>
      <c r="FOI447" s="107"/>
      <c r="FOJ447" s="107"/>
      <c r="FOK447" s="107"/>
      <c r="FOL447" s="107"/>
      <c r="FOM447" s="107"/>
      <c r="FON447" s="107"/>
      <c r="FOO447" s="107"/>
      <c r="FOP447" s="107"/>
      <c r="FOQ447" s="107"/>
      <c r="FOR447" s="107"/>
      <c r="FOS447" s="107"/>
      <c r="FOT447" s="107"/>
      <c r="FOU447" s="107"/>
      <c r="FOV447" s="107"/>
      <c r="FOW447" s="107"/>
      <c r="FOX447" s="107"/>
      <c r="FOY447" s="107"/>
      <c r="FOZ447" s="107"/>
      <c r="FPA447" s="107"/>
      <c r="FPB447" s="107"/>
      <c r="FPC447" s="107"/>
      <c r="FPD447" s="107"/>
      <c r="FPE447" s="107"/>
      <c r="FPF447" s="107"/>
      <c r="FPG447" s="107"/>
      <c r="FPH447" s="107"/>
      <c r="FPI447" s="107"/>
      <c r="FPJ447" s="107"/>
      <c r="FPK447" s="107"/>
      <c r="FPL447" s="107"/>
      <c r="FPM447" s="107"/>
      <c r="FPN447" s="107"/>
      <c r="FPO447" s="107"/>
      <c r="FPP447" s="107"/>
      <c r="FPQ447" s="107"/>
      <c r="FPR447" s="107"/>
      <c r="FPS447" s="107"/>
      <c r="FPT447" s="107"/>
      <c r="FPU447" s="107"/>
      <c r="FPV447" s="107"/>
      <c r="FPW447" s="107"/>
      <c r="FPX447" s="107"/>
      <c r="FPY447" s="107"/>
      <c r="FPZ447" s="107"/>
      <c r="FQA447" s="107"/>
      <c r="FQB447" s="107"/>
      <c r="FQC447" s="107"/>
      <c r="FQD447" s="107"/>
      <c r="FQE447" s="107"/>
      <c r="FQF447" s="107"/>
      <c r="FQG447" s="107"/>
      <c r="FQH447" s="107"/>
      <c r="FQI447" s="107"/>
      <c r="FQJ447" s="107"/>
      <c r="FQK447" s="107"/>
      <c r="FQL447" s="107"/>
      <c r="FQM447" s="107"/>
      <c r="FQN447" s="107"/>
      <c r="FQO447" s="107"/>
      <c r="FQP447" s="107"/>
      <c r="FQQ447" s="107"/>
      <c r="FQR447" s="107"/>
      <c r="FQS447" s="107"/>
      <c r="FQT447" s="107"/>
      <c r="FQU447" s="107"/>
      <c r="FQV447" s="107"/>
      <c r="FQW447" s="107"/>
      <c r="FQX447" s="107"/>
      <c r="FQY447" s="107"/>
      <c r="FQZ447" s="107"/>
      <c r="FRA447" s="107"/>
      <c r="FRB447" s="107"/>
      <c r="FRC447" s="107"/>
      <c r="FRD447" s="107"/>
      <c r="FRE447" s="107"/>
      <c r="FRF447" s="107"/>
      <c r="FRG447" s="107"/>
      <c r="FRH447" s="107"/>
      <c r="FRI447" s="107"/>
      <c r="FRJ447" s="107"/>
      <c r="FRK447" s="107"/>
      <c r="FRL447" s="107"/>
      <c r="FRM447" s="107"/>
      <c r="FRN447" s="107"/>
      <c r="FRO447" s="107"/>
      <c r="FRP447" s="107"/>
      <c r="FRQ447" s="107"/>
      <c r="FRR447" s="107"/>
      <c r="FRS447" s="107"/>
      <c r="FRT447" s="107"/>
      <c r="FRU447" s="107"/>
      <c r="FRV447" s="107"/>
      <c r="FRW447" s="107"/>
      <c r="FRX447" s="107"/>
      <c r="FRY447" s="107"/>
      <c r="FRZ447" s="107"/>
      <c r="FSA447" s="107"/>
      <c r="FSB447" s="107"/>
      <c r="FSC447" s="107"/>
      <c r="FSD447" s="107"/>
      <c r="FSE447" s="107"/>
      <c r="FSF447" s="107"/>
      <c r="FSG447" s="107"/>
      <c r="FSH447" s="107"/>
      <c r="FSI447" s="107"/>
      <c r="FSJ447" s="107"/>
      <c r="FSK447" s="107"/>
      <c r="FSL447" s="107"/>
      <c r="FSM447" s="107"/>
      <c r="FSN447" s="107"/>
      <c r="FSO447" s="107"/>
      <c r="FSP447" s="107"/>
      <c r="FSQ447" s="107"/>
      <c r="FSR447" s="107"/>
      <c r="FSS447" s="107"/>
      <c r="FST447" s="107"/>
      <c r="FSU447" s="107"/>
      <c r="FSV447" s="107"/>
      <c r="FSW447" s="107"/>
      <c r="FSX447" s="107"/>
      <c r="FSY447" s="107"/>
      <c r="FSZ447" s="107"/>
      <c r="FTA447" s="107"/>
      <c r="FTB447" s="107"/>
      <c r="FTC447" s="107"/>
      <c r="FTD447" s="107"/>
      <c r="FTE447" s="107"/>
      <c r="FTF447" s="107"/>
      <c r="FTG447" s="107"/>
      <c r="FTH447" s="107"/>
      <c r="FTI447" s="107"/>
      <c r="FTJ447" s="107"/>
      <c r="FTK447" s="107"/>
      <c r="FTL447" s="107"/>
      <c r="FTM447" s="107"/>
      <c r="FTN447" s="107"/>
      <c r="FTO447" s="107"/>
      <c r="FTP447" s="107"/>
      <c r="FTQ447" s="107"/>
      <c r="FTR447" s="107"/>
      <c r="FTS447" s="107"/>
      <c r="FTT447" s="107"/>
      <c r="FTU447" s="107"/>
      <c r="FTV447" s="107"/>
      <c r="FTW447" s="107"/>
      <c r="FTX447" s="107"/>
      <c r="FTY447" s="107"/>
      <c r="FTZ447" s="107"/>
      <c r="FUA447" s="107"/>
      <c r="FUB447" s="107"/>
      <c r="FUC447" s="107"/>
      <c r="FUD447" s="107"/>
      <c r="FUE447" s="107"/>
      <c r="FUF447" s="107"/>
      <c r="FUG447" s="107"/>
      <c r="FUH447" s="107"/>
      <c r="FUI447" s="107"/>
      <c r="FUJ447" s="107"/>
      <c r="FUK447" s="107"/>
      <c r="FUL447" s="107"/>
      <c r="FUM447" s="107"/>
      <c r="FUN447" s="107"/>
      <c r="FUO447" s="107"/>
      <c r="FUP447" s="107"/>
      <c r="FUQ447" s="107"/>
      <c r="FUR447" s="107"/>
      <c r="FUS447" s="107"/>
      <c r="FUT447" s="107"/>
      <c r="FUU447" s="107"/>
      <c r="FUV447" s="107"/>
      <c r="FUW447" s="107"/>
      <c r="FUX447" s="107"/>
      <c r="FUY447" s="107"/>
      <c r="FUZ447" s="107"/>
      <c r="FVA447" s="107"/>
      <c r="FVB447" s="107"/>
      <c r="FVC447" s="107"/>
      <c r="FVD447" s="107"/>
      <c r="FVE447" s="107"/>
      <c r="FVF447" s="107"/>
      <c r="FVG447" s="107"/>
      <c r="FVH447" s="107"/>
      <c r="FVI447" s="107"/>
      <c r="FVJ447" s="107"/>
      <c r="FVK447" s="107"/>
      <c r="FVL447" s="107"/>
      <c r="FVM447" s="107"/>
      <c r="FVN447" s="107"/>
      <c r="FVO447" s="107"/>
      <c r="FVP447" s="107"/>
      <c r="FVQ447" s="107"/>
      <c r="FVR447" s="107"/>
      <c r="FVS447" s="107"/>
      <c r="FVT447" s="107"/>
      <c r="FVU447" s="107"/>
      <c r="FVV447" s="107"/>
      <c r="FVW447" s="107"/>
      <c r="FVX447" s="107"/>
      <c r="FVY447" s="107"/>
      <c r="FVZ447" s="107"/>
      <c r="FWA447" s="107"/>
      <c r="FWB447" s="107"/>
      <c r="FWC447" s="107"/>
      <c r="FWD447" s="107"/>
      <c r="FWE447" s="107"/>
      <c r="FWF447" s="107"/>
      <c r="FWG447" s="107"/>
      <c r="FWH447" s="107"/>
      <c r="FWI447" s="107"/>
      <c r="FWJ447" s="107"/>
      <c r="FWK447" s="107"/>
      <c r="FWL447" s="107"/>
      <c r="FWM447" s="107"/>
      <c r="FWN447" s="107"/>
      <c r="FWO447" s="107"/>
      <c r="FWP447" s="107"/>
      <c r="FWQ447" s="107"/>
      <c r="FWR447" s="107"/>
      <c r="FWS447" s="107"/>
      <c r="FWT447" s="107"/>
      <c r="FWU447" s="107"/>
      <c r="FWV447" s="107"/>
      <c r="FWW447" s="107"/>
      <c r="FWX447" s="107"/>
      <c r="FWY447" s="107"/>
      <c r="FWZ447" s="107"/>
      <c r="FXA447" s="107"/>
      <c r="FXB447" s="107"/>
      <c r="FXC447" s="107"/>
      <c r="FXD447" s="107"/>
      <c r="FXE447" s="107"/>
      <c r="FXF447" s="107"/>
      <c r="FXG447" s="107"/>
      <c r="FXH447" s="107"/>
      <c r="FXI447" s="107"/>
      <c r="FXJ447" s="107"/>
      <c r="FXK447" s="107"/>
      <c r="FXL447" s="107"/>
      <c r="FXM447" s="107"/>
      <c r="FXN447" s="107"/>
      <c r="FXO447" s="107"/>
      <c r="FXP447" s="107"/>
      <c r="FXQ447" s="107"/>
      <c r="FXR447" s="107"/>
      <c r="FXS447" s="107"/>
      <c r="FXT447" s="107"/>
      <c r="FXU447" s="107"/>
      <c r="FXV447" s="107"/>
      <c r="FXW447" s="107"/>
      <c r="FXX447" s="107"/>
      <c r="FXY447" s="107"/>
      <c r="FXZ447" s="107"/>
      <c r="FYA447" s="107"/>
      <c r="FYB447" s="107"/>
      <c r="FYC447" s="107"/>
      <c r="FYD447" s="107"/>
      <c r="FYE447" s="107"/>
      <c r="FYF447" s="107"/>
      <c r="FYG447" s="107"/>
      <c r="FYH447" s="107"/>
      <c r="FYI447" s="107"/>
      <c r="FYJ447" s="107"/>
      <c r="FYK447" s="107"/>
      <c r="FYL447" s="107"/>
      <c r="FYM447" s="107"/>
      <c r="FYN447" s="107"/>
      <c r="FYO447" s="107"/>
      <c r="FYP447" s="107"/>
      <c r="FYQ447" s="107"/>
      <c r="FYR447" s="107"/>
      <c r="FYS447" s="107"/>
      <c r="FYT447" s="107"/>
      <c r="FYU447" s="107"/>
      <c r="FYV447" s="107"/>
      <c r="FYW447" s="107"/>
      <c r="FYX447" s="107"/>
      <c r="FYY447" s="107"/>
      <c r="FYZ447" s="107"/>
      <c r="FZA447" s="107"/>
      <c r="FZB447" s="107"/>
      <c r="FZC447" s="107"/>
      <c r="FZD447" s="107"/>
      <c r="FZE447" s="107"/>
      <c r="FZF447" s="107"/>
      <c r="FZG447" s="107"/>
      <c r="FZH447" s="107"/>
      <c r="FZI447" s="107"/>
      <c r="FZJ447" s="107"/>
      <c r="FZK447" s="107"/>
      <c r="FZL447" s="107"/>
      <c r="FZM447" s="107"/>
      <c r="FZN447" s="107"/>
      <c r="FZO447" s="107"/>
      <c r="FZP447" s="107"/>
      <c r="FZQ447" s="107"/>
      <c r="FZR447" s="107"/>
      <c r="FZS447" s="107"/>
      <c r="FZT447" s="107"/>
      <c r="FZU447" s="107"/>
      <c r="FZV447" s="107"/>
      <c r="FZW447" s="107"/>
      <c r="FZX447" s="107"/>
      <c r="FZY447" s="107"/>
      <c r="FZZ447" s="107"/>
      <c r="GAA447" s="107"/>
      <c r="GAB447" s="107"/>
      <c r="GAC447" s="107"/>
      <c r="GAD447" s="107"/>
      <c r="GAE447" s="107"/>
      <c r="GAF447" s="107"/>
      <c r="GAG447" s="107"/>
      <c r="GAH447" s="107"/>
      <c r="GAI447" s="107"/>
      <c r="GAJ447" s="107"/>
      <c r="GAK447" s="107"/>
      <c r="GAL447" s="107"/>
      <c r="GAM447" s="107"/>
      <c r="GAN447" s="107"/>
      <c r="GAO447" s="107"/>
      <c r="GAP447" s="107"/>
      <c r="GAQ447" s="107"/>
      <c r="GAR447" s="107"/>
      <c r="GAS447" s="107"/>
      <c r="GAT447" s="107"/>
      <c r="GAU447" s="107"/>
      <c r="GAV447" s="107"/>
      <c r="GAW447" s="107"/>
      <c r="GAX447" s="107"/>
      <c r="GAY447" s="107"/>
      <c r="GAZ447" s="107"/>
      <c r="GBA447" s="107"/>
      <c r="GBB447" s="107"/>
      <c r="GBC447" s="107"/>
      <c r="GBD447" s="107"/>
      <c r="GBE447" s="107"/>
      <c r="GBF447" s="107"/>
      <c r="GBG447" s="107"/>
      <c r="GBH447" s="107"/>
      <c r="GBI447" s="107"/>
      <c r="GBJ447" s="107"/>
      <c r="GBK447" s="107"/>
      <c r="GBL447" s="107"/>
      <c r="GBM447" s="107"/>
      <c r="GBN447" s="107"/>
      <c r="GBO447" s="107"/>
      <c r="GBP447" s="107"/>
      <c r="GBQ447" s="107"/>
      <c r="GBR447" s="107"/>
      <c r="GBS447" s="107"/>
      <c r="GBT447" s="107"/>
      <c r="GBU447" s="107"/>
      <c r="GBV447" s="107"/>
      <c r="GBW447" s="107"/>
      <c r="GBX447" s="107"/>
      <c r="GBY447" s="107"/>
      <c r="GBZ447" s="107"/>
      <c r="GCA447" s="107"/>
      <c r="GCB447" s="107"/>
      <c r="GCC447" s="107"/>
      <c r="GCD447" s="107"/>
      <c r="GCE447" s="107"/>
      <c r="GCF447" s="107"/>
      <c r="GCG447" s="107"/>
      <c r="GCH447" s="107"/>
      <c r="GCI447" s="107"/>
      <c r="GCJ447" s="107"/>
      <c r="GCK447" s="107"/>
      <c r="GCL447" s="107"/>
      <c r="GCM447" s="107"/>
      <c r="GCN447" s="107"/>
      <c r="GCO447" s="107"/>
      <c r="GCP447" s="107"/>
      <c r="GCQ447" s="107"/>
      <c r="GCR447" s="107"/>
      <c r="GCS447" s="107"/>
      <c r="GCT447" s="107"/>
      <c r="GCU447" s="107"/>
      <c r="GCV447" s="107"/>
      <c r="GCW447" s="107"/>
      <c r="GCX447" s="107"/>
      <c r="GCY447" s="107"/>
      <c r="GCZ447" s="107"/>
      <c r="GDA447" s="107"/>
      <c r="GDB447" s="107"/>
      <c r="GDC447" s="107"/>
      <c r="GDD447" s="107"/>
      <c r="GDE447" s="107"/>
      <c r="GDF447" s="107"/>
      <c r="GDG447" s="107"/>
      <c r="GDH447" s="107"/>
      <c r="GDI447" s="107"/>
      <c r="GDJ447" s="107"/>
      <c r="GDK447" s="107"/>
      <c r="GDL447" s="107"/>
      <c r="GDM447" s="107"/>
      <c r="GDN447" s="107"/>
      <c r="GDO447" s="107"/>
      <c r="GDP447" s="107"/>
      <c r="GDQ447" s="107"/>
      <c r="GDR447" s="107"/>
      <c r="GDS447" s="107"/>
      <c r="GDT447" s="107"/>
      <c r="GDU447" s="107"/>
      <c r="GDV447" s="107"/>
      <c r="GDW447" s="107"/>
      <c r="GDX447" s="107"/>
      <c r="GDY447" s="107"/>
      <c r="GDZ447" s="107"/>
      <c r="GEA447" s="107"/>
      <c r="GEB447" s="107"/>
      <c r="GEC447" s="107"/>
      <c r="GED447" s="107"/>
      <c r="GEE447" s="107"/>
      <c r="GEF447" s="107"/>
      <c r="GEG447" s="107"/>
      <c r="GEH447" s="107"/>
      <c r="GEI447" s="107"/>
      <c r="GEJ447" s="107"/>
      <c r="GEK447" s="107"/>
      <c r="GEL447" s="107"/>
      <c r="GEM447" s="107"/>
      <c r="GEN447" s="107"/>
      <c r="GEO447" s="107"/>
      <c r="GEP447" s="107"/>
      <c r="GEQ447" s="107"/>
      <c r="GER447" s="107"/>
      <c r="GES447" s="107"/>
      <c r="GET447" s="107"/>
      <c r="GEU447" s="107"/>
      <c r="GEV447" s="107"/>
      <c r="GEW447" s="107"/>
      <c r="GEX447" s="107"/>
      <c r="GEY447" s="107"/>
      <c r="GEZ447" s="107"/>
      <c r="GFA447" s="107"/>
      <c r="GFB447" s="107"/>
      <c r="GFC447" s="107"/>
      <c r="GFD447" s="107"/>
      <c r="GFE447" s="107"/>
      <c r="GFF447" s="107"/>
      <c r="GFG447" s="107"/>
      <c r="GFH447" s="107"/>
      <c r="GFI447" s="107"/>
      <c r="GFJ447" s="107"/>
      <c r="GFK447" s="107"/>
      <c r="GFL447" s="107"/>
      <c r="GFM447" s="107"/>
      <c r="GFN447" s="107"/>
      <c r="GFO447" s="107"/>
      <c r="GFP447" s="107"/>
      <c r="GFQ447" s="107"/>
      <c r="GFR447" s="107"/>
      <c r="GFS447" s="107"/>
      <c r="GFT447" s="107"/>
      <c r="GFU447" s="107"/>
      <c r="GFV447" s="107"/>
      <c r="GFW447" s="107"/>
      <c r="GFX447" s="107"/>
      <c r="GFY447" s="107"/>
      <c r="GFZ447" s="107"/>
      <c r="GGA447" s="107"/>
      <c r="GGB447" s="107"/>
      <c r="GGC447" s="107"/>
      <c r="GGD447" s="107"/>
      <c r="GGE447" s="107"/>
      <c r="GGF447" s="107"/>
      <c r="GGG447" s="107"/>
      <c r="GGH447" s="107"/>
      <c r="GGI447" s="107"/>
      <c r="GGJ447" s="107"/>
      <c r="GGK447" s="107"/>
      <c r="GGL447" s="107"/>
      <c r="GGM447" s="107"/>
      <c r="GGN447" s="107"/>
      <c r="GGO447" s="107"/>
      <c r="GGP447" s="107"/>
      <c r="GGQ447" s="107"/>
      <c r="GGR447" s="107"/>
      <c r="GGS447" s="107"/>
      <c r="GGT447" s="107"/>
      <c r="GGU447" s="107"/>
      <c r="GGV447" s="107"/>
      <c r="GGW447" s="107"/>
      <c r="GGX447" s="107"/>
      <c r="GGY447" s="107"/>
      <c r="GGZ447" s="107"/>
      <c r="GHA447" s="107"/>
      <c r="GHB447" s="107"/>
      <c r="GHC447" s="107"/>
      <c r="GHD447" s="107"/>
      <c r="GHE447" s="107"/>
      <c r="GHF447" s="107"/>
      <c r="GHG447" s="107"/>
      <c r="GHH447" s="107"/>
      <c r="GHI447" s="107"/>
      <c r="GHJ447" s="107"/>
      <c r="GHK447" s="107"/>
      <c r="GHL447" s="107"/>
      <c r="GHM447" s="107"/>
      <c r="GHN447" s="107"/>
      <c r="GHO447" s="107"/>
      <c r="GHP447" s="107"/>
      <c r="GHQ447" s="107"/>
      <c r="GHR447" s="107"/>
      <c r="GHS447" s="107"/>
      <c r="GHT447" s="107"/>
      <c r="GHU447" s="107"/>
      <c r="GHV447" s="107"/>
      <c r="GHW447" s="107"/>
      <c r="GHX447" s="107"/>
      <c r="GHY447" s="107"/>
      <c r="GHZ447" s="107"/>
      <c r="GIA447" s="107"/>
      <c r="GIB447" s="107"/>
      <c r="GIC447" s="107"/>
      <c r="GID447" s="107"/>
      <c r="GIE447" s="107"/>
      <c r="GIF447" s="107"/>
      <c r="GIG447" s="107"/>
      <c r="GIH447" s="107"/>
      <c r="GII447" s="107"/>
      <c r="GIJ447" s="107"/>
      <c r="GIK447" s="107"/>
      <c r="GIL447" s="107"/>
      <c r="GIM447" s="107"/>
      <c r="GIN447" s="107"/>
      <c r="GIO447" s="107"/>
      <c r="GIP447" s="107"/>
      <c r="GIQ447" s="107"/>
      <c r="GIR447" s="107"/>
      <c r="GIS447" s="107"/>
      <c r="GIT447" s="107"/>
      <c r="GIU447" s="107"/>
      <c r="GIV447" s="107"/>
      <c r="GIW447" s="107"/>
      <c r="GIX447" s="107"/>
      <c r="GIY447" s="107"/>
      <c r="GIZ447" s="107"/>
      <c r="GJA447" s="107"/>
      <c r="GJB447" s="107"/>
      <c r="GJC447" s="107"/>
      <c r="GJD447" s="107"/>
      <c r="GJE447" s="107"/>
      <c r="GJF447" s="107"/>
      <c r="GJG447" s="107"/>
      <c r="GJH447" s="107"/>
      <c r="GJI447" s="107"/>
      <c r="GJJ447" s="107"/>
      <c r="GJK447" s="107"/>
      <c r="GJL447" s="107"/>
      <c r="GJM447" s="107"/>
      <c r="GJN447" s="107"/>
      <c r="GJO447" s="107"/>
      <c r="GJP447" s="107"/>
      <c r="GJQ447" s="107"/>
      <c r="GJR447" s="107"/>
      <c r="GJS447" s="107"/>
      <c r="GJT447" s="107"/>
      <c r="GJU447" s="107"/>
      <c r="GJV447" s="107"/>
      <c r="GJW447" s="107"/>
      <c r="GJX447" s="107"/>
      <c r="GJY447" s="107"/>
      <c r="GJZ447" s="107"/>
      <c r="GKA447" s="107"/>
      <c r="GKB447" s="107"/>
      <c r="GKC447" s="107"/>
      <c r="GKD447" s="107"/>
      <c r="GKE447" s="107"/>
      <c r="GKF447" s="107"/>
      <c r="GKG447" s="107"/>
      <c r="GKH447" s="107"/>
      <c r="GKI447" s="107"/>
      <c r="GKJ447" s="107"/>
      <c r="GKK447" s="107"/>
      <c r="GKL447" s="107"/>
      <c r="GKM447" s="107"/>
      <c r="GKN447" s="107"/>
      <c r="GKO447" s="107"/>
      <c r="GKP447" s="107"/>
      <c r="GKQ447" s="107"/>
      <c r="GKR447" s="107"/>
      <c r="GKS447" s="107"/>
      <c r="GKT447" s="107"/>
      <c r="GKU447" s="107"/>
      <c r="GKV447" s="107"/>
      <c r="GKW447" s="107"/>
      <c r="GKX447" s="107"/>
      <c r="GKY447" s="107"/>
      <c r="GKZ447" s="107"/>
      <c r="GLA447" s="107"/>
      <c r="GLB447" s="107"/>
      <c r="GLC447" s="107"/>
      <c r="GLD447" s="107"/>
      <c r="GLE447" s="107"/>
      <c r="GLF447" s="107"/>
      <c r="GLG447" s="107"/>
      <c r="GLH447" s="107"/>
      <c r="GLI447" s="107"/>
      <c r="GLJ447" s="107"/>
      <c r="GLK447" s="107"/>
      <c r="GLL447" s="107"/>
      <c r="GLM447" s="107"/>
      <c r="GLN447" s="107"/>
      <c r="GLO447" s="107"/>
      <c r="GLP447" s="107"/>
      <c r="GLQ447" s="107"/>
      <c r="GLR447" s="107"/>
      <c r="GLS447" s="107"/>
      <c r="GLT447" s="107"/>
      <c r="GLU447" s="107"/>
      <c r="GLV447" s="107"/>
      <c r="GLW447" s="107"/>
      <c r="GLX447" s="107"/>
      <c r="GLY447" s="107"/>
      <c r="GLZ447" s="107"/>
      <c r="GMA447" s="107"/>
      <c r="GMB447" s="107"/>
      <c r="GMC447" s="107"/>
      <c r="GMD447" s="107"/>
      <c r="GME447" s="107"/>
      <c r="GMF447" s="107"/>
      <c r="GMG447" s="107"/>
      <c r="GMH447" s="107"/>
      <c r="GMI447" s="107"/>
      <c r="GMJ447" s="107"/>
      <c r="GMK447" s="107"/>
      <c r="GML447" s="107"/>
      <c r="GMM447" s="107"/>
      <c r="GMN447" s="107"/>
      <c r="GMO447" s="107"/>
      <c r="GMP447" s="107"/>
      <c r="GMQ447" s="107"/>
      <c r="GMR447" s="107"/>
      <c r="GMS447" s="107"/>
      <c r="GMT447" s="107"/>
      <c r="GMU447" s="107"/>
      <c r="GMV447" s="107"/>
      <c r="GMW447" s="107"/>
      <c r="GMX447" s="107"/>
      <c r="GMY447" s="107"/>
      <c r="GMZ447" s="107"/>
      <c r="GNA447" s="107"/>
      <c r="GNB447" s="107"/>
      <c r="GNC447" s="107"/>
      <c r="GND447" s="107"/>
      <c r="GNE447" s="107"/>
      <c r="GNF447" s="107"/>
      <c r="GNG447" s="107"/>
      <c r="GNH447" s="107"/>
      <c r="GNI447" s="107"/>
      <c r="GNJ447" s="107"/>
      <c r="GNK447" s="107"/>
      <c r="GNL447" s="107"/>
      <c r="GNM447" s="107"/>
      <c r="GNN447" s="107"/>
      <c r="GNO447" s="107"/>
      <c r="GNP447" s="107"/>
      <c r="GNQ447" s="107"/>
      <c r="GNR447" s="107"/>
      <c r="GNS447" s="107"/>
      <c r="GNT447" s="107"/>
      <c r="GNU447" s="107"/>
      <c r="GNV447" s="107"/>
      <c r="GNW447" s="107"/>
      <c r="GNX447" s="107"/>
      <c r="GNY447" s="107"/>
      <c r="GNZ447" s="107"/>
      <c r="GOA447" s="107"/>
      <c r="GOB447" s="107"/>
      <c r="GOC447" s="107"/>
      <c r="GOD447" s="107"/>
      <c r="GOE447" s="107"/>
      <c r="GOF447" s="107"/>
      <c r="GOG447" s="107"/>
      <c r="GOH447" s="107"/>
      <c r="GOI447" s="107"/>
      <c r="GOJ447" s="107"/>
      <c r="GOK447" s="107"/>
      <c r="GOL447" s="107"/>
      <c r="GOM447" s="107"/>
      <c r="GON447" s="107"/>
      <c r="GOO447" s="107"/>
      <c r="GOP447" s="107"/>
      <c r="GOQ447" s="107"/>
      <c r="GOR447" s="107"/>
      <c r="GOS447" s="107"/>
      <c r="GOT447" s="107"/>
      <c r="GOU447" s="107"/>
      <c r="GOV447" s="107"/>
      <c r="GOW447" s="107"/>
      <c r="GOX447" s="107"/>
      <c r="GOY447" s="107"/>
      <c r="GOZ447" s="107"/>
      <c r="GPA447" s="107"/>
      <c r="GPB447" s="107"/>
      <c r="GPC447" s="107"/>
      <c r="GPD447" s="107"/>
      <c r="GPE447" s="107"/>
      <c r="GPF447" s="107"/>
      <c r="GPG447" s="107"/>
      <c r="GPH447" s="107"/>
      <c r="GPI447" s="107"/>
      <c r="GPJ447" s="107"/>
      <c r="GPK447" s="107"/>
      <c r="GPL447" s="107"/>
      <c r="GPM447" s="107"/>
      <c r="GPN447" s="107"/>
      <c r="GPO447" s="107"/>
      <c r="GPP447" s="107"/>
      <c r="GPQ447" s="107"/>
      <c r="GPR447" s="107"/>
      <c r="GPS447" s="107"/>
      <c r="GPT447" s="107"/>
      <c r="GPU447" s="107"/>
      <c r="GPV447" s="107"/>
      <c r="GPW447" s="107"/>
      <c r="GPX447" s="107"/>
      <c r="GPY447" s="107"/>
      <c r="GPZ447" s="107"/>
      <c r="GQA447" s="107"/>
      <c r="GQB447" s="107"/>
      <c r="GQC447" s="107"/>
      <c r="GQD447" s="107"/>
      <c r="GQE447" s="107"/>
      <c r="GQF447" s="107"/>
      <c r="GQG447" s="107"/>
      <c r="GQH447" s="107"/>
      <c r="GQI447" s="107"/>
      <c r="GQJ447" s="107"/>
      <c r="GQK447" s="107"/>
      <c r="GQL447" s="107"/>
      <c r="GQM447" s="107"/>
      <c r="GQN447" s="107"/>
      <c r="GQO447" s="107"/>
      <c r="GQP447" s="107"/>
      <c r="GQQ447" s="107"/>
      <c r="GQR447" s="107"/>
      <c r="GQS447" s="107"/>
      <c r="GQT447" s="107"/>
      <c r="GQU447" s="107"/>
      <c r="GQV447" s="107"/>
      <c r="GQW447" s="107"/>
      <c r="GQX447" s="107"/>
      <c r="GQY447" s="107"/>
      <c r="GQZ447" s="107"/>
      <c r="GRA447" s="107"/>
      <c r="GRB447" s="107"/>
      <c r="GRC447" s="107"/>
      <c r="GRD447" s="107"/>
      <c r="GRE447" s="107"/>
      <c r="GRF447" s="107"/>
      <c r="GRG447" s="107"/>
      <c r="GRH447" s="107"/>
      <c r="GRI447" s="107"/>
      <c r="GRJ447" s="107"/>
      <c r="GRK447" s="107"/>
      <c r="GRL447" s="107"/>
      <c r="GRM447" s="107"/>
      <c r="GRN447" s="107"/>
      <c r="GRO447" s="107"/>
      <c r="GRP447" s="107"/>
      <c r="GRQ447" s="107"/>
      <c r="GRR447" s="107"/>
      <c r="GRS447" s="107"/>
      <c r="GRT447" s="107"/>
      <c r="GRU447" s="107"/>
      <c r="GRV447" s="107"/>
      <c r="GRW447" s="107"/>
      <c r="GRX447" s="107"/>
      <c r="GRY447" s="107"/>
      <c r="GRZ447" s="107"/>
      <c r="GSA447" s="107"/>
      <c r="GSB447" s="107"/>
      <c r="GSC447" s="107"/>
      <c r="GSD447" s="107"/>
      <c r="GSE447" s="107"/>
      <c r="GSF447" s="107"/>
      <c r="GSG447" s="107"/>
      <c r="GSH447" s="107"/>
      <c r="GSI447" s="107"/>
      <c r="GSJ447" s="107"/>
      <c r="GSK447" s="107"/>
      <c r="GSL447" s="107"/>
      <c r="GSM447" s="107"/>
      <c r="GSN447" s="107"/>
      <c r="GSO447" s="107"/>
      <c r="GSP447" s="107"/>
      <c r="GSQ447" s="107"/>
      <c r="GSR447" s="107"/>
      <c r="GSS447" s="107"/>
      <c r="GST447" s="107"/>
      <c r="GSU447" s="107"/>
      <c r="GSV447" s="107"/>
      <c r="GSW447" s="107"/>
      <c r="GSX447" s="107"/>
      <c r="GSY447" s="107"/>
      <c r="GSZ447" s="107"/>
      <c r="GTA447" s="107"/>
      <c r="GTB447" s="107"/>
      <c r="GTC447" s="107"/>
      <c r="GTD447" s="107"/>
      <c r="GTE447" s="107"/>
      <c r="GTF447" s="107"/>
      <c r="GTG447" s="107"/>
      <c r="GTH447" s="107"/>
      <c r="GTI447" s="107"/>
      <c r="GTJ447" s="107"/>
      <c r="GTK447" s="107"/>
      <c r="GTL447" s="107"/>
      <c r="GTM447" s="107"/>
      <c r="GTN447" s="107"/>
      <c r="GTO447" s="107"/>
      <c r="GTP447" s="107"/>
      <c r="GTQ447" s="107"/>
      <c r="GTR447" s="107"/>
      <c r="GTS447" s="107"/>
      <c r="GTT447" s="107"/>
      <c r="GTU447" s="107"/>
      <c r="GTV447" s="107"/>
      <c r="GTW447" s="107"/>
      <c r="GTX447" s="107"/>
      <c r="GTY447" s="107"/>
      <c r="GTZ447" s="107"/>
      <c r="GUA447" s="107"/>
      <c r="GUB447" s="107"/>
      <c r="GUC447" s="107"/>
      <c r="GUD447" s="107"/>
      <c r="GUE447" s="107"/>
      <c r="GUF447" s="107"/>
      <c r="GUG447" s="107"/>
      <c r="GUH447" s="107"/>
      <c r="GUI447" s="107"/>
      <c r="GUJ447" s="107"/>
      <c r="GUK447" s="107"/>
      <c r="GUL447" s="107"/>
      <c r="GUM447" s="107"/>
      <c r="GUN447" s="107"/>
      <c r="GUO447" s="107"/>
      <c r="GUP447" s="107"/>
      <c r="GUQ447" s="107"/>
      <c r="GUR447" s="107"/>
      <c r="GUS447" s="107"/>
      <c r="GUT447" s="107"/>
      <c r="GUU447" s="107"/>
      <c r="GUV447" s="107"/>
      <c r="GUW447" s="107"/>
      <c r="GUX447" s="107"/>
      <c r="GUY447" s="107"/>
      <c r="GUZ447" s="107"/>
      <c r="GVA447" s="107"/>
      <c r="GVB447" s="107"/>
      <c r="GVC447" s="107"/>
      <c r="GVD447" s="107"/>
      <c r="GVE447" s="107"/>
      <c r="GVF447" s="107"/>
      <c r="GVG447" s="107"/>
      <c r="GVH447" s="107"/>
      <c r="GVI447" s="107"/>
      <c r="GVJ447" s="107"/>
      <c r="GVK447" s="107"/>
      <c r="GVL447" s="107"/>
      <c r="GVM447" s="107"/>
      <c r="GVN447" s="107"/>
      <c r="GVO447" s="107"/>
      <c r="GVP447" s="107"/>
      <c r="GVQ447" s="107"/>
      <c r="GVR447" s="107"/>
      <c r="GVS447" s="107"/>
      <c r="GVT447" s="107"/>
      <c r="GVU447" s="107"/>
      <c r="GVV447" s="107"/>
      <c r="GVW447" s="107"/>
      <c r="GVX447" s="107"/>
      <c r="GVY447" s="107"/>
      <c r="GVZ447" s="107"/>
      <c r="GWA447" s="107"/>
      <c r="GWB447" s="107"/>
      <c r="GWC447" s="107"/>
      <c r="GWD447" s="107"/>
      <c r="GWE447" s="107"/>
      <c r="GWF447" s="107"/>
      <c r="GWG447" s="107"/>
      <c r="GWH447" s="107"/>
      <c r="GWI447" s="107"/>
      <c r="GWJ447" s="107"/>
      <c r="GWK447" s="107"/>
      <c r="GWL447" s="107"/>
      <c r="GWM447" s="107"/>
      <c r="GWN447" s="107"/>
      <c r="GWO447" s="107"/>
      <c r="GWP447" s="107"/>
      <c r="GWQ447" s="107"/>
      <c r="GWR447" s="107"/>
      <c r="GWS447" s="107"/>
      <c r="GWT447" s="107"/>
      <c r="GWU447" s="107"/>
      <c r="GWV447" s="107"/>
      <c r="GWW447" s="107"/>
      <c r="GWX447" s="107"/>
      <c r="GWY447" s="107"/>
      <c r="GWZ447" s="107"/>
      <c r="GXA447" s="107"/>
      <c r="GXB447" s="107"/>
      <c r="GXC447" s="107"/>
      <c r="GXD447" s="107"/>
      <c r="GXE447" s="107"/>
      <c r="GXF447" s="107"/>
      <c r="GXG447" s="107"/>
      <c r="GXH447" s="107"/>
      <c r="GXI447" s="107"/>
      <c r="GXJ447" s="107"/>
      <c r="GXK447" s="107"/>
      <c r="GXL447" s="107"/>
      <c r="GXM447" s="107"/>
      <c r="GXN447" s="107"/>
      <c r="GXO447" s="107"/>
      <c r="GXP447" s="107"/>
      <c r="GXQ447" s="107"/>
      <c r="GXR447" s="107"/>
      <c r="GXS447" s="107"/>
      <c r="GXT447" s="107"/>
      <c r="GXU447" s="107"/>
      <c r="GXV447" s="107"/>
      <c r="GXW447" s="107"/>
      <c r="GXX447" s="107"/>
      <c r="GXY447" s="107"/>
      <c r="GXZ447" s="107"/>
      <c r="GYA447" s="107"/>
      <c r="GYB447" s="107"/>
      <c r="GYC447" s="107"/>
      <c r="GYD447" s="107"/>
      <c r="GYE447" s="107"/>
      <c r="GYF447" s="107"/>
      <c r="GYG447" s="107"/>
      <c r="GYH447" s="107"/>
      <c r="GYI447" s="107"/>
      <c r="GYJ447" s="107"/>
      <c r="GYK447" s="107"/>
      <c r="GYL447" s="107"/>
      <c r="GYM447" s="107"/>
      <c r="GYN447" s="107"/>
      <c r="GYO447" s="107"/>
      <c r="GYP447" s="107"/>
      <c r="GYQ447" s="107"/>
      <c r="GYR447" s="107"/>
      <c r="GYS447" s="107"/>
      <c r="GYT447" s="107"/>
      <c r="GYU447" s="107"/>
      <c r="GYV447" s="107"/>
      <c r="GYW447" s="107"/>
      <c r="GYX447" s="107"/>
      <c r="GYY447" s="107"/>
      <c r="GYZ447" s="107"/>
      <c r="GZA447" s="107"/>
      <c r="GZB447" s="107"/>
      <c r="GZC447" s="107"/>
      <c r="GZD447" s="107"/>
      <c r="GZE447" s="107"/>
      <c r="GZF447" s="107"/>
      <c r="GZG447" s="107"/>
      <c r="GZH447" s="107"/>
      <c r="GZI447" s="107"/>
      <c r="GZJ447" s="107"/>
      <c r="GZK447" s="107"/>
      <c r="GZL447" s="107"/>
      <c r="GZM447" s="107"/>
      <c r="GZN447" s="107"/>
      <c r="GZO447" s="107"/>
      <c r="GZP447" s="107"/>
      <c r="GZQ447" s="107"/>
      <c r="GZR447" s="107"/>
      <c r="GZS447" s="107"/>
      <c r="GZT447" s="107"/>
      <c r="GZU447" s="107"/>
      <c r="GZV447" s="107"/>
      <c r="GZW447" s="107"/>
      <c r="GZX447" s="107"/>
      <c r="GZY447" s="107"/>
      <c r="GZZ447" s="107"/>
      <c r="HAA447" s="107"/>
      <c r="HAB447" s="107"/>
      <c r="HAC447" s="107"/>
      <c r="HAD447" s="107"/>
      <c r="HAE447" s="107"/>
      <c r="HAF447" s="107"/>
      <c r="HAG447" s="107"/>
      <c r="HAH447" s="107"/>
      <c r="HAI447" s="107"/>
      <c r="HAJ447" s="107"/>
      <c r="HAK447" s="107"/>
      <c r="HAL447" s="107"/>
      <c r="HAM447" s="107"/>
      <c r="HAN447" s="107"/>
      <c r="HAO447" s="107"/>
      <c r="HAP447" s="107"/>
      <c r="HAQ447" s="107"/>
      <c r="HAR447" s="107"/>
      <c r="HAS447" s="107"/>
      <c r="HAT447" s="107"/>
      <c r="HAU447" s="107"/>
      <c r="HAV447" s="107"/>
      <c r="HAW447" s="107"/>
      <c r="HAX447" s="107"/>
      <c r="HAY447" s="107"/>
      <c r="HAZ447" s="107"/>
      <c r="HBA447" s="107"/>
      <c r="HBB447" s="107"/>
      <c r="HBC447" s="107"/>
      <c r="HBD447" s="107"/>
      <c r="HBE447" s="107"/>
      <c r="HBF447" s="107"/>
      <c r="HBG447" s="107"/>
      <c r="HBH447" s="107"/>
      <c r="HBI447" s="107"/>
      <c r="HBJ447" s="107"/>
      <c r="HBK447" s="107"/>
      <c r="HBL447" s="107"/>
      <c r="HBM447" s="107"/>
      <c r="HBN447" s="107"/>
      <c r="HBO447" s="107"/>
      <c r="HBP447" s="107"/>
      <c r="HBQ447" s="107"/>
      <c r="HBR447" s="107"/>
      <c r="HBS447" s="107"/>
      <c r="HBT447" s="107"/>
      <c r="HBU447" s="107"/>
      <c r="HBV447" s="107"/>
      <c r="HBW447" s="107"/>
      <c r="HBX447" s="107"/>
      <c r="HBY447" s="107"/>
      <c r="HBZ447" s="107"/>
      <c r="HCA447" s="107"/>
      <c r="HCB447" s="107"/>
      <c r="HCC447" s="107"/>
      <c r="HCD447" s="107"/>
      <c r="HCE447" s="107"/>
      <c r="HCF447" s="107"/>
      <c r="HCG447" s="107"/>
      <c r="HCH447" s="107"/>
      <c r="HCI447" s="107"/>
      <c r="HCJ447" s="107"/>
      <c r="HCK447" s="107"/>
      <c r="HCL447" s="107"/>
      <c r="HCM447" s="107"/>
      <c r="HCN447" s="107"/>
      <c r="HCO447" s="107"/>
      <c r="HCP447" s="107"/>
      <c r="HCQ447" s="107"/>
      <c r="HCR447" s="107"/>
      <c r="HCS447" s="107"/>
      <c r="HCT447" s="107"/>
      <c r="HCU447" s="107"/>
      <c r="HCV447" s="107"/>
      <c r="HCW447" s="107"/>
      <c r="HCX447" s="107"/>
      <c r="HCY447" s="107"/>
      <c r="HCZ447" s="107"/>
      <c r="HDA447" s="107"/>
      <c r="HDB447" s="107"/>
      <c r="HDC447" s="107"/>
      <c r="HDD447" s="107"/>
      <c r="HDE447" s="107"/>
      <c r="HDF447" s="107"/>
      <c r="HDG447" s="107"/>
      <c r="HDH447" s="107"/>
      <c r="HDI447" s="107"/>
      <c r="HDJ447" s="107"/>
      <c r="HDK447" s="107"/>
      <c r="HDL447" s="107"/>
      <c r="HDM447" s="107"/>
      <c r="HDN447" s="107"/>
      <c r="HDO447" s="107"/>
      <c r="HDP447" s="107"/>
      <c r="HDQ447" s="107"/>
      <c r="HDR447" s="107"/>
      <c r="HDS447" s="107"/>
      <c r="HDT447" s="107"/>
      <c r="HDU447" s="107"/>
      <c r="HDV447" s="107"/>
      <c r="HDW447" s="107"/>
      <c r="HDX447" s="107"/>
      <c r="HDY447" s="107"/>
      <c r="HDZ447" s="107"/>
      <c r="HEA447" s="107"/>
      <c r="HEB447" s="107"/>
      <c r="HEC447" s="107"/>
      <c r="HED447" s="107"/>
      <c r="HEE447" s="107"/>
      <c r="HEF447" s="107"/>
      <c r="HEG447" s="107"/>
      <c r="HEH447" s="107"/>
      <c r="HEI447" s="107"/>
      <c r="HEJ447" s="107"/>
      <c r="HEK447" s="107"/>
      <c r="HEL447" s="107"/>
      <c r="HEM447" s="107"/>
      <c r="HEN447" s="107"/>
      <c r="HEO447" s="107"/>
      <c r="HEP447" s="107"/>
      <c r="HEQ447" s="107"/>
      <c r="HER447" s="107"/>
      <c r="HES447" s="107"/>
      <c r="HET447" s="107"/>
      <c r="HEU447" s="107"/>
      <c r="HEV447" s="107"/>
      <c r="HEW447" s="107"/>
      <c r="HEX447" s="107"/>
      <c r="HEY447" s="107"/>
      <c r="HEZ447" s="107"/>
      <c r="HFA447" s="107"/>
      <c r="HFB447" s="107"/>
      <c r="HFC447" s="107"/>
      <c r="HFD447" s="107"/>
      <c r="HFE447" s="107"/>
      <c r="HFF447" s="107"/>
      <c r="HFG447" s="107"/>
      <c r="HFH447" s="107"/>
      <c r="HFI447" s="107"/>
      <c r="HFJ447" s="107"/>
      <c r="HFK447" s="107"/>
      <c r="HFL447" s="107"/>
      <c r="HFM447" s="107"/>
      <c r="HFN447" s="107"/>
      <c r="HFO447" s="107"/>
      <c r="HFP447" s="107"/>
      <c r="HFQ447" s="107"/>
      <c r="HFR447" s="107"/>
      <c r="HFS447" s="107"/>
      <c r="HFT447" s="107"/>
      <c r="HFU447" s="107"/>
      <c r="HFV447" s="107"/>
      <c r="HFW447" s="107"/>
      <c r="HFX447" s="107"/>
      <c r="HFY447" s="107"/>
      <c r="HFZ447" s="107"/>
      <c r="HGA447" s="107"/>
      <c r="HGB447" s="107"/>
      <c r="HGC447" s="107"/>
      <c r="HGD447" s="107"/>
      <c r="HGE447" s="107"/>
      <c r="HGF447" s="107"/>
      <c r="HGG447" s="107"/>
      <c r="HGH447" s="107"/>
      <c r="HGI447" s="107"/>
      <c r="HGJ447" s="107"/>
      <c r="HGK447" s="107"/>
      <c r="HGL447" s="107"/>
      <c r="HGM447" s="107"/>
      <c r="HGN447" s="107"/>
      <c r="HGO447" s="107"/>
      <c r="HGP447" s="107"/>
      <c r="HGQ447" s="107"/>
      <c r="HGR447" s="107"/>
      <c r="HGS447" s="107"/>
      <c r="HGT447" s="107"/>
      <c r="HGU447" s="107"/>
      <c r="HGV447" s="107"/>
      <c r="HGW447" s="107"/>
      <c r="HGX447" s="107"/>
      <c r="HGY447" s="107"/>
      <c r="HGZ447" s="107"/>
      <c r="HHA447" s="107"/>
      <c r="HHB447" s="107"/>
      <c r="HHC447" s="107"/>
      <c r="HHD447" s="107"/>
      <c r="HHE447" s="107"/>
      <c r="HHF447" s="107"/>
      <c r="HHG447" s="107"/>
      <c r="HHH447" s="107"/>
      <c r="HHI447" s="107"/>
      <c r="HHJ447" s="107"/>
      <c r="HHK447" s="107"/>
      <c r="HHL447" s="107"/>
      <c r="HHM447" s="107"/>
      <c r="HHN447" s="107"/>
      <c r="HHO447" s="107"/>
      <c r="HHP447" s="107"/>
      <c r="HHQ447" s="107"/>
      <c r="HHR447" s="107"/>
      <c r="HHS447" s="107"/>
      <c r="HHT447" s="107"/>
      <c r="HHU447" s="107"/>
      <c r="HHV447" s="107"/>
      <c r="HHW447" s="107"/>
      <c r="HHX447" s="107"/>
      <c r="HHY447" s="107"/>
      <c r="HHZ447" s="107"/>
      <c r="HIA447" s="107"/>
      <c r="HIB447" s="107"/>
      <c r="HIC447" s="107"/>
      <c r="HID447" s="107"/>
      <c r="HIE447" s="107"/>
      <c r="HIF447" s="107"/>
      <c r="HIG447" s="107"/>
      <c r="HIH447" s="107"/>
      <c r="HII447" s="107"/>
      <c r="HIJ447" s="107"/>
      <c r="HIK447" s="107"/>
      <c r="HIL447" s="107"/>
      <c r="HIM447" s="107"/>
      <c r="HIN447" s="107"/>
      <c r="HIO447" s="107"/>
      <c r="HIP447" s="107"/>
      <c r="HIQ447" s="107"/>
      <c r="HIR447" s="107"/>
      <c r="HIS447" s="107"/>
      <c r="HIT447" s="107"/>
      <c r="HIU447" s="107"/>
      <c r="HIV447" s="107"/>
      <c r="HIW447" s="107"/>
      <c r="HIX447" s="107"/>
      <c r="HIY447" s="107"/>
      <c r="HIZ447" s="107"/>
      <c r="HJA447" s="107"/>
      <c r="HJB447" s="107"/>
      <c r="HJC447" s="107"/>
      <c r="HJD447" s="107"/>
      <c r="HJE447" s="107"/>
      <c r="HJF447" s="107"/>
      <c r="HJG447" s="107"/>
      <c r="HJH447" s="107"/>
      <c r="HJI447" s="107"/>
      <c r="HJJ447" s="107"/>
      <c r="HJK447" s="107"/>
      <c r="HJL447" s="107"/>
      <c r="HJM447" s="107"/>
      <c r="HJN447" s="107"/>
      <c r="HJO447" s="107"/>
      <c r="HJP447" s="107"/>
      <c r="HJQ447" s="107"/>
      <c r="HJR447" s="107"/>
      <c r="HJS447" s="107"/>
      <c r="HJT447" s="107"/>
      <c r="HJU447" s="107"/>
      <c r="HJV447" s="107"/>
      <c r="HJW447" s="107"/>
      <c r="HJX447" s="107"/>
      <c r="HJY447" s="107"/>
      <c r="HJZ447" s="107"/>
      <c r="HKA447" s="107"/>
      <c r="HKB447" s="107"/>
      <c r="HKC447" s="107"/>
      <c r="HKD447" s="107"/>
      <c r="HKE447" s="107"/>
      <c r="HKF447" s="107"/>
      <c r="HKG447" s="107"/>
      <c r="HKH447" s="107"/>
      <c r="HKI447" s="107"/>
      <c r="HKJ447" s="107"/>
      <c r="HKK447" s="107"/>
      <c r="HKL447" s="107"/>
      <c r="HKM447" s="107"/>
      <c r="HKN447" s="107"/>
      <c r="HKO447" s="107"/>
      <c r="HKP447" s="107"/>
      <c r="HKQ447" s="107"/>
      <c r="HKR447" s="107"/>
      <c r="HKS447" s="107"/>
      <c r="HKT447" s="107"/>
      <c r="HKU447" s="107"/>
      <c r="HKV447" s="107"/>
      <c r="HKW447" s="107"/>
      <c r="HKX447" s="107"/>
      <c r="HKY447" s="107"/>
      <c r="HKZ447" s="107"/>
      <c r="HLA447" s="107"/>
      <c r="HLB447" s="107"/>
      <c r="HLC447" s="107"/>
      <c r="HLD447" s="107"/>
      <c r="HLE447" s="107"/>
      <c r="HLF447" s="107"/>
      <c r="HLG447" s="107"/>
      <c r="HLH447" s="107"/>
      <c r="HLI447" s="107"/>
      <c r="HLJ447" s="107"/>
      <c r="HLK447" s="107"/>
      <c r="HLL447" s="107"/>
      <c r="HLM447" s="107"/>
      <c r="HLN447" s="107"/>
      <c r="HLO447" s="107"/>
      <c r="HLP447" s="107"/>
      <c r="HLQ447" s="107"/>
      <c r="HLR447" s="107"/>
      <c r="HLS447" s="107"/>
      <c r="HLT447" s="107"/>
      <c r="HLU447" s="107"/>
      <c r="HLV447" s="107"/>
      <c r="HLW447" s="107"/>
      <c r="HLX447" s="107"/>
      <c r="HLY447" s="107"/>
      <c r="HLZ447" s="107"/>
      <c r="HMA447" s="107"/>
      <c r="HMB447" s="107"/>
      <c r="HMC447" s="107"/>
      <c r="HMD447" s="107"/>
      <c r="HME447" s="107"/>
      <c r="HMF447" s="107"/>
      <c r="HMG447" s="107"/>
      <c r="HMH447" s="107"/>
      <c r="HMI447" s="107"/>
      <c r="HMJ447" s="107"/>
      <c r="HMK447" s="107"/>
      <c r="HML447" s="107"/>
      <c r="HMM447" s="107"/>
      <c r="HMN447" s="107"/>
      <c r="HMO447" s="107"/>
      <c r="HMP447" s="107"/>
      <c r="HMQ447" s="107"/>
      <c r="HMR447" s="107"/>
      <c r="HMS447" s="107"/>
      <c r="HMT447" s="107"/>
      <c r="HMU447" s="107"/>
      <c r="HMV447" s="107"/>
      <c r="HMW447" s="107"/>
      <c r="HMX447" s="107"/>
      <c r="HMY447" s="107"/>
      <c r="HMZ447" s="107"/>
      <c r="HNA447" s="107"/>
      <c r="HNB447" s="107"/>
      <c r="HNC447" s="107"/>
      <c r="HND447" s="107"/>
      <c r="HNE447" s="107"/>
      <c r="HNF447" s="107"/>
      <c r="HNG447" s="107"/>
      <c r="HNH447" s="107"/>
      <c r="HNI447" s="107"/>
      <c r="HNJ447" s="107"/>
      <c r="HNK447" s="107"/>
      <c r="HNL447" s="107"/>
      <c r="HNM447" s="107"/>
      <c r="HNN447" s="107"/>
      <c r="HNO447" s="107"/>
      <c r="HNP447" s="107"/>
      <c r="HNQ447" s="107"/>
      <c r="HNR447" s="107"/>
      <c r="HNS447" s="107"/>
      <c r="HNT447" s="107"/>
      <c r="HNU447" s="107"/>
      <c r="HNV447" s="107"/>
      <c r="HNW447" s="107"/>
      <c r="HNX447" s="107"/>
      <c r="HNY447" s="107"/>
      <c r="HNZ447" s="107"/>
      <c r="HOA447" s="107"/>
      <c r="HOB447" s="107"/>
      <c r="HOC447" s="107"/>
      <c r="HOD447" s="107"/>
      <c r="HOE447" s="107"/>
      <c r="HOF447" s="107"/>
      <c r="HOG447" s="107"/>
      <c r="HOH447" s="107"/>
      <c r="HOI447" s="107"/>
      <c r="HOJ447" s="107"/>
      <c r="HOK447" s="107"/>
      <c r="HOL447" s="107"/>
      <c r="HOM447" s="107"/>
      <c r="HON447" s="107"/>
      <c r="HOO447" s="107"/>
      <c r="HOP447" s="107"/>
      <c r="HOQ447" s="107"/>
      <c r="HOR447" s="107"/>
      <c r="HOS447" s="107"/>
      <c r="HOT447" s="107"/>
      <c r="HOU447" s="107"/>
      <c r="HOV447" s="107"/>
      <c r="HOW447" s="107"/>
      <c r="HOX447" s="107"/>
      <c r="HOY447" s="107"/>
      <c r="HOZ447" s="107"/>
      <c r="HPA447" s="107"/>
      <c r="HPB447" s="107"/>
      <c r="HPC447" s="107"/>
      <c r="HPD447" s="107"/>
      <c r="HPE447" s="107"/>
      <c r="HPF447" s="107"/>
      <c r="HPG447" s="107"/>
      <c r="HPH447" s="107"/>
      <c r="HPI447" s="107"/>
      <c r="HPJ447" s="107"/>
      <c r="HPK447" s="107"/>
      <c r="HPL447" s="107"/>
      <c r="HPM447" s="107"/>
      <c r="HPN447" s="107"/>
      <c r="HPO447" s="107"/>
      <c r="HPP447" s="107"/>
      <c r="HPQ447" s="107"/>
      <c r="HPR447" s="107"/>
      <c r="HPS447" s="107"/>
      <c r="HPT447" s="107"/>
      <c r="HPU447" s="107"/>
      <c r="HPV447" s="107"/>
      <c r="HPW447" s="107"/>
      <c r="HPX447" s="107"/>
      <c r="HPY447" s="107"/>
      <c r="HPZ447" s="107"/>
      <c r="HQA447" s="107"/>
      <c r="HQB447" s="107"/>
      <c r="HQC447" s="107"/>
      <c r="HQD447" s="107"/>
      <c r="HQE447" s="107"/>
      <c r="HQF447" s="107"/>
      <c r="HQG447" s="107"/>
      <c r="HQH447" s="107"/>
      <c r="HQI447" s="107"/>
      <c r="HQJ447" s="107"/>
      <c r="HQK447" s="107"/>
      <c r="HQL447" s="107"/>
      <c r="HQM447" s="107"/>
      <c r="HQN447" s="107"/>
      <c r="HQO447" s="107"/>
      <c r="HQP447" s="107"/>
      <c r="HQQ447" s="107"/>
      <c r="HQR447" s="107"/>
      <c r="HQS447" s="107"/>
      <c r="HQT447" s="107"/>
      <c r="HQU447" s="107"/>
      <c r="HQV447" s="107"/>
      <c r="HQW447" s="107"/>
      <c r="HQX447" s="107"/>
      <c r="HQY447" s="107"/>
      <c r="HQZ447" s="107"/>
      <c r="HRA447" s="107"/>
      <c r="HRB447" s="107"/>
      <c r="HRC447" s="107"/>
      <c r="HRD447" s="107"/>
      <c r="HRE447" s="107"/>
      <c r="HRF447" s="107"/>
      <c r="HRG447" s="107"/>
      <c r="HRH447" s="107"/>
      <c r="HRI447" s="107"/>
      <c r="HRJ447" s="107"/>
      <c r="HRK447" s="107"/>
      <c r="HRL447" s="107"/>
      <c r="HRM447" s="107"/>
      <c r="HRN447" s="107"/>
      <c r="HRO447" s="107"/>
      <c r="HRP447" s="107"/>
      <c r="HRQ447" s="107"/>
      <c r="HRR447" s="107"/>
      <c r="HRS447" s="107"/>
      <c r="HRT447" s="107"/>
      <c r="HRU447" s="107"/>
      <c r="HRV447" s="107"/>
      <c r="HRW447" s="107"/>
      <c r="HRX447" s="107"/>
      <c r="HRY447" s="107"/>
      <c r="HRZ447" s="107"/>
      <c r="HSA447" s="107"/>
      <c r="HSB447" s="107"/>
      <c r="HSC447" s="107"/>
      <c r="HSD447" s="107"/>
      <c r="HSE447" s="107"/>
      <c r="HSF447" s="107"/>
      <c r="HSG447" s="107"/>
      <c r="HSH447" s="107"/>
      <c r="HSI447" s="107"/>
      <c r="HSJ447" s="107"/>
      <c r="HSK447" s="107"/>
      <c r="HSL447" s="107"/>
      <c r="HSM447" s="107"/>
      <c r="HSN447" s="107"/>
      <c r="HSO447" s="107"/>
      <c r="HSP447" s="107"/>
      <c r="HSQ447" s="107"/>
      <c r="HSR447" s="107"/>
      <c r="HSS447" s="107"/>
      <c r="HST447" s="107"/>
      <c r="HSU447" s="107"/>
      <c r="HSV447" s="107"/>
      <c r="HSW447" s="107"/>
      <c r="HSX447" s="107"/>
      <c r="HSY447" s="107"/>
      <c r="HSZ447" s="107"/>
      <c r="HTA447" s="107"/>
      <c r="HTB447" s="107"/>
      <c r="HTC447" s="107"/>
      <c r="HTD447" s="107"/>
      <c r="HTE447" s="107"/>
      <c r="HTF447" s="107"/>
      <c r="HTG447" s="107"/>
      <c r="HTH447" s="107"/>
      <c r="HTI447" s="107"/>
      <c r="HTJ447" s="107"/>
      <c r="HTK447" s="107"/>
      <c r="HTL447" s="107"/>
      <c r="HTM447" s="107"/>
      <c r="HTN447" s="107"/>
      <c r="HTO447" s="107"/>
      <c r="HTP447" s="107"/>
      <c r="HTQ447" s="107"/>
      <c r="HTR447" s="107"/>
      <c r="HTS447" s="107"/>
      <c r="HTT447" s="107"/>
      <c r="HTU447" s="107"/>
      <c r="HTV447" s="107"/>
      <c r="HTW447" s="107"/>
      <c r="HTX447" s="107"/>
      <c r="HTY447" s="107"/>
      <c r="HTZ447" s="107"/>
      <c r="HUA447" s="107"/>
      <c r="HUB447" s="107"/>
      <c r="HUC447" s="107"/>
      <c r="HUD447" s="107"/>
      <c r="HUE447" s="107"/>
      <c r="HUF447" s="107"/>
      <c r="HUG447" s="107"/>
      <c r="HUH447" s="107"/>
      <c r="HUI447" s="107"/>
      <c r="HUJ447" s="107"/>
      <c r="HUK447" s="107"/>
      <c r="HUL447" s="107"/>
      <c r="HUM447" s="107"/>
      <c r="HUN447" s="107"/>
      <c r="HUO447" s="107"/>
      <c r="HUP447" s="107"/>
      <c r="HUQ447" s="107"/>
      <c r="HUR447" s="107"/>
      <c r="HUS447" s="107"/>
      <c r="HUT447" s="107"/>
      <c r="HUU447" s="107"/>
      <c r="HUV447" s="107"/>
      <c r="HUW447" s="107"/>
      <c r="HUX447" s="107"/>
      <c r="HUY447" s="107"/>
      <c r="HUZ447" s="107"/>
      <c r="HVA447" s="107"/>
      <c r="HVB447" s="107"/>
      <c r="HVC447" s="107"/>
      <c r="HVD447" s="107"/>
      <c r="HVE447" s="107"/>
      <c r="HVF447" s="107"/>
      <c r="HVG447" s="107"/>
      <c r="HVH447" s="107"/>
      <c r="HVI447" s="107"/>
      <c r="HVJ447" s="107"/>
      <c r="HVK447" s="107"/>
      <c r="HVL447" s="107"/>
      <c r="HVM447" s="107"/>
      <c r="HVN447" s="107"/>
      <c r="HVO447" s="107"/>
      <c r="HVP447" s="107"/>
      <c r="HVQ447" s="107"/>
      <c r="HVR447" s="107"/>
      <c r="HVS447" s="107"/>
      <c r="HVT447" s="107"/>
      <c r="HVU447" s="107"/>
      <c r="HVV447" s="107"/>
      <c r="HVW447" s="107"/>
      <c r="HVX447" s="107"/>
      <c r="HVY447" s="107"/>
      <c r="HVZ447" s="107"/>
      <c r="HWA447" s="107"/>
      <c r="HWB447" s="107"/>
      <c r="HWC447" s="107"/>
      <c r="HWD447" s="107"/>
      <c r="HWE447" s="107"/>
      <c r="HWF447" s="107"/>
      <c r="HWG447" s="107"/>
      <c r="HWH447" s="107"/>
      <c r="HWI447" s="107"/>
      <c r="HWJ447" s="107"/>
      <c r="HWK447" s="107"/>
      <c r="HWL447" s="107"/>
      <c r="HWM447" s="107"/>
      <c r="HWN447" s="107"/>
      <c r="HWO447" s="107"/>
      <c r="HWP447" s="107"/>
      <c r="HWQ447" s="107"/>
      <c r="HWR447" s="107"/>
      <c r="HWS447" s="107"/>
      <c r="HWT447" s="107"/>
      <c r="HWU447" s="107"/>
      <c r="HWV447" s="107"/>
      <c r="HWW447" s="107"/>
      <c r="HWX447" s="107"/>
      <c r="HWY447" s="107"/>
      <c r="HWZ447" s="107"/>
      <c r="HXA447" s="107"/>
      <c r="HXB447" s="107"/>
      <c r="HXC447" s="107"/>
      <c r="HXD447" s="107"/>
      <c r="HXE447" s="107"/>
      <c r="HXF447" s="107"/>
      <c r="HXG447" s="107"/>
      <c r="HXH447" s="107"/>
      <c r="HXI447" s="107"/>
      <c r="HXJ447" s="107"/>
      <c r="HXK447" s="107"/>
      <c r="HXL447" s="107"/>
      <c r="HXM447" s="107"/>
      <c r="HXN447" s="107"/>
      <c r="HXO447" s="107"/>
      <c r="HXP447" s="107"/>
      <c r="HXQ447" s="107"/>
      <c r="HXR447" s="107"/>
      <c r="HXS447" s="107"/>
      <c r="HXT447" s="107"/>
      <c r="HXU447" s="107"/>
      <c r="HXV447" s="107"/>
      <c r="HXW447" s="107"/>
      <c r="HXX447" s="107"/>
      <c r="HXY447" s="107"/>
      <c r="HXZ447" s="107"/>
      <c r="HYA447" s="107"/>
      <c r="HYB447" s="107"/>
      <c r="HYC447" s="107"/>
      <c r="HYD447" s="107"/>
      <c r="HYE447" s="107"/>
      <c r="HYF447" s="107"/>
      <c r="HYG447" s="107"/>
      <c r="HYH447" s="107"/>
      <c r="HYI447" s="107"/>
      <c r="HYJ447" s="107"/>
      <c r="HYK447" s="107"/>
      <c r="HYL447" s="107"/>
      <c r="HYM447" s="107"/>
      <c r="HYN447" s="107"/>
      <c r="HYO447" s="107"/>
      <c r="HYP447" s="107"/>
      <c r="HYQ447" s="107"/>
      <c r="HYR447" s="107"/>
      <c r="HYS447" s="107"/>
      <c r="HYT447" s="107"/>
      <c r="HYU447" s="107"/>
      <c r="HYV447" s="107"/>
      <c r="HYW447" s="107"/>
      <c r="HYX447" s="107"/>
      <c r="HYY447" s="107"/>
      <c r="HYZ447" s="107"/>
      <c r="HZA447" s="107"/>
      <c r="HZB447" s="107"/>
      <c r="HZC447" s="107"/>
      <c r="HZD447" s="107"/>
      <c r="HZE447" s="107"/>
      <c r="HZF447" s="107"/>
      <c r="HZG447" s="107"/>
      <c r="HZH447" s="107"/>
      <c r="HZI447" s="107"/>
      <c r="HZJ447" s="107"/>
      <c r="HZK447" s="107"/>
      <c r="HZL447" s="107"/>
      <c r="HZM447" s="107"/>
      <c r="HZN447" s="107"/>
      <c r="HZO447" s="107"/>
      <c r="HZP447" s="107"/>
      <c r="HZQ447" s="107"/>
      <c r="HZR447" s="107"/>
      <c r="HZS447" s="107"/>
      <c r="HZT447" s="107"/>
      <c r="HZU447" s="107"/>
      <c r="HZV447" s="107"/>
      <c r="HZW447" s="107"/>
      <c r="HZX447" s="107"/>
      <c r="HZY447" s="107"/>
      <c r="HZZ447" s="107"/>
      <c r="IAA447" s="107"/>
      <c r="IAB447" s="107"/>
      <c r="IAC447" s="107"/>
      <c r="IAD447" s="107"/>
      <c r="IAE447" s="107"/>
      <c r="IAF447" s="107"/>
      <c r="IAG447" s="107"/>
      <c r="IAH447" s="107"/>
      <c r="IAI447" s="107"/>
      <c r="IAJ447" s="107"/>
      <c r="IAK447" s="107"/>
      <c r="IAL447" s="107"/>
      <c r="IAM447" s="107"/>
      <c r="IAN447" s="107"/>
      <c r="IAO447" s="107"/>
      <c r="IAP447" s="107"/>
      <c r="IAQ447" s="107"/>
      <c r="IAR447" s="107"/>
      <c r="IAS447" s="107"/>
      <c r="IAT447" s="107"/>
      <c r="IAU447" s="107"/>
      <c r="IAV447" s="107"/>
      <c r="IAW447" s="107"/>
      <c r="IAX447" s="107"/>
      <c r="IAY447" s="107"/>
      <c r="IAZ447" s="107"/>
      <c r="IBA447" s="107"/>
      <c r="IBB447" s="107"/>
      <c r="IBC447" s="107"/>
      <c r="IBD447" s="107"/>
      <c r="IBE447" s="107"/>
      <c r="IBF447" s="107"/>
      <c r="IBG447" s="107"/>
      <c r="IBH447" s="107"/>
      <c r="IBI447" s="107"/>
      <c r="IBJ447" s="107"/>
      <c r="IBK447" s="107"/>
      <c r="IBL447" s="107"/>
      <c r="IBM447" s="107"/>
      <c r="IBN447" s="107"/>
      <c r="IBO447" s="107"/>
      <c r="IBP447" s="107"/>
      <c r="IBQ447" s="107"/>
      <c r="IBR447" s="107"/>
      <c r="IBS447" s="107"/>
      <c r="IBT447" s="107"/>
      <c r="IBU447" s="107"/>
      <c r="IBV447" s="107"/>
      <c r="IBW447" s="107"/>
      <c r="IBX447" s="107"/>
      <c r="IBY447" s="107"/>
      <c r="IBZ447" s="107"/>
      <c r="ICA447" s="107"/>
      <c r="ICB447" s="107"/>
      <c r="ICC447" s="107"/>
      <c r="ICD447" s="107"/>
      <c r="ICE447" s="107"/>
      <c r="ICF447" s="107"/>
      <c r="ICG447" s="107"/>
      <c r="ICH447" s="107"/>
      <c r="ICI447" s="107"/>
      <c r="ICJ447" s="107"/>
      <c r="ICK447" s="107"/>
      <c r="ICL447" s="107"/>
      <c r="ICM447" s="107"/>
      <c r="ICN447" s="107"/>
      <c r="ICO447" s="107"/>
      <c r="ICP447" s="107"/>
      <c r="ICQ447" s="107"/>
      <c r="ICR447" s="107"/>
      <c r="ICS447" s="107"/>
      <c r="ICT447" s="107"/>
      <c r="ICU447" s="107"/>
      <c r="ICV447" s="107"/>
      <c r="ICW447" s="107"/>
      <c r="ICX447" s="107"/>
      <c r="ICY447" s="107"/>
      <c r="ICZ447" s="107"/>
      <c r="IDA447" s="107"/>
      <c r="IDB447" s="107"/>
      <c r="IDC447" s="107"/>
      <c r="IDD447" s="107"/>
      <c r="IDE447" s="107"/>
      <c r="IDF447" s="107"/>
      <c r="IDG447" s="107"/>
      <c r="IDH447" s="107"/>
      <c r="IDI447" s="107"/>
      <c r="IDJ447" s="107"/>
      <c r="IDK447" s="107"/>
      <c r="IDL447" s="107"/>
      <c r="IDM447" s="107"/>
      <c r="IDN447" s="107"/>
      <c r="IDO447" s="107"/>
      <c r="IDP447" s="107"/>
      <c r="IDQ447" s="107"/>
      <c r="IDR447" s="107"/>
      <c r="IDS447" s="107"/>
      <c r="IDT447" s="107"/>
      <c r="IDU447" s="107"/>
      <c r="IDV447" s="107"/>
      <c r="IDW447" s="107"/>
      <c r="IDX447" s="107"/>
      <c r="IDY447" s="107"/>
      <c r="IDZ447" s="107"/>
      <c r="IEA447" s="107"/>
      <c r="IEB447" s="107"/>
      <c r="IEC447" s="107"/>
      <c r="IED447" s="107"/>
      <c r="IEE447" s="107"/>
      <c r="IEF447" s="107"/>
      <c r="IEG447" s="107"/>
      <c r="IEH447" s="107"/>
      <c r="IEI447" s="107"/>
      <c r="IEJ447" s="107"/>
      <c r="IEK447" s="107"/>
      <c r="IEL447" s="107"/>
      <c r="IEM447" s="107"/>
      <c r="IEN447" s="107"/>
      <c r="IEO447" s="107"/>
      <c r="IEP447" s="107"/>
      <c r="IEQ447" s="107"/>
      <c r="IER447" s="107"/>
      <c r="IES447" s="107"/>
      <c r="IET447" s="107"/>
      <c r="IEU447" s="107"/>
      <c r="IEV447" s="107"/>
      <c r="IEW447" s="107"/>
      <c r="IEX447" s="107"/>
      <c r="IEY447" s="107"/>
      <c r="IEZ447" s="107"/>
      <c r="IFA447" s="107"/>
      <c r="IFB447" s="107"/>
      <c r="IFC447" s="107"/>
      <c r="IFD447" s="107"/>
      <c r="IFE447" s="107"/>
      <c r="IFF447" s="107"/>
      <c r="IFG447" s="107"/>
      <c r="IFH447" s="107"/>
      <c r="IFI447" s="107"/>
      <c r="IFJ447" s="107"/>
      <c r="IFK447" s="107"/>
      <c r="IFL447" s="107"/>
      <c r="IFM447" s="107"/>
      <c r="IFN447" s="107"/>
      <c r="IFO447" s="107"/>
      <c r="IFP447" s="107"/>
      <c r="IFQ447" s="107"/>
      <c r="IFR447" s="107"/>
      <c r="IFS447" s="107"/>
      <c r="IFT447" s="107"/>
      <c r="IFU447" s="107"/>
      <c r="IFV447" s="107"/>
      <c r="IFW447" s="107"/>
      <c r="IFX447" s="107"/>
      <c r="IFY447" s="107"/>
      <c r="IFZ447" s="107"/>
      <c r="IGA447" s="107"/>
      <c r="IGB447" s="107"/>
      <c r="IGC447" s="107"/>
      <c r="IGD447" s="107"/>
      <c r="IGE447" s="107"/>
      <c r="IGF447" s="107"/>
      <c r="IGG447" s="107"/>
      <c r="IGH447" s="107"/>
      <c r="IGI447" s="107"/>
      <c r="IGJ447" s="107"/>
      <c r="IGK447" s="107"/>
      <c r="IGL447" s="107"/>
      <c r="IGM447" s="107"/>
      <c r="IGN447" s="107"/>
      <c r="IGO447" s="107"/>
      <c r="IGP447" s="107"/>
      <c r="IGQ447" s="107"/>
      <c r="IGR447" s="107"/>
      <c r="IGS447" s="107"/>
      <c r="IGT447" s="107"/>
      <c r="IGU447" s="107"/>
      <c r="IGV447" s="107"/>
      <c r="IGW447" s="107"/>
      <c r="IGX447" s="107"/>
      <c r="IGY447" s="107"/>
      <c r="IGZ447" s="107"/>
      <c r="IHA447" s="107"/>
      <c r="IHB447" s="107"/>
      <c r="IHC447" s="107"/>
      <c r="IHD447" s="107"/>
      <c r="IHE447" s="107"/>
      <c r="IHF447" s="107"/>
      <c r="IHG447" s="107"/>
      <c r="IHH447" s="107"/>
      <c r="IHI447" s="107"/>
      <c r="IHJ447" s="107"/>
      <c r="IHK447" s="107"/>
      <c r="IHL447" s="107"/>
      <c r="IHM447" s="107"/>
      <c r="IHN447" s="107"/>
      <c r="IHO447" s="107"/>
      <c r="IHP447" s="107"/>
      <c r="IHQ447" s="107"/>
      <c r="IHR447" s="107"/>
      <c r="IHS447" s="107"/>
      <c r="IHT447" s="107"/>
      <c r="IHU447" s="107"/>
      <c r="IHV447" s="107"/>
      <c r="IHW447" s="107"/>
      <c r="IHX447" s="107"/>
      <c r="IHY447" s="107"/>
      <c r="IHZ447" s="107"/>
      <c r="IIA447" s="107"/>
      <c r="IIB447" s="107"/>
      <c r="IIC447" s="107"/>
      <c r="IID447" s="107"/>
      <c r="IIE447" s="107"/>
      <c r="IIF447" s="107"/>
      <c r="IIG447" s="107"/>
      <c r="IIH447" s="107"/>
      <c r="III447" s="107"/>
      <c r="IIJ447" s="107"/>
      <c r="IIK447" s="107"/>
      <c r="IIL447" s="107"/>
      <c r="IIM447" s="107"/>
      <c r="IIN447" s="107"/>
      <c r="IIO447" s="107"/>
      <c r="IIP447" s="107"/>
      <c r="IIQ447" s="107"/>
      <c r="IIR447" s="107"/>
      <c r="IIS447" s="107"/>
      <c r="IIT447" s="107"/>
      <c r="IIU447" s="107"/>
      <c r="IIV447" s="107"/>
      <c r="IIW447" s="107"/>
      <c r="IIX447" s="107"/>
      <c r="IIY447" s="107"/>
      <c r="IIZ447" s="107"/>
      <c r="IJA447" s="107"/>
      <c r="IJB447" s="107"/>
      <c r="IJC447" s="107"/>
      <c r="IJD447" s="107"/>
      <c r="IJE447" s="107"/>
      <c r="IJF447" s="107"/>
      <c r="IJG447" s="107"/>
      <c r="IJH447" s="107"/>
      <c r="IJI447" s="107"/>
      <c r="IJJ447" s="107"/>
      <c r="IJK447" s="107"/>
      <c r="IJL447" s="107"/>
      <c r="IJM447" s="107"/>
      <c r="IJN447" s="107"/>
      <c r="IJO447" s="107"/>
      <c r="IJP447" s="107"/>
      <c r="IJQ447" s="107"/>
      <c r="IJR447" s="107"/>
      <c r="IJS447" s="107"/>
      <c r="IJT447" s="107"/>
      <c r="IJU447" s="107"/>
      <c r="IJV447" s="107"/>
      <c r="IJW447" s="107"/>
      <c r="IJX447" s="107"/>
      <c r="IJY447" s="107"/>
      <c r="IJZ447" s="107"/>
      <c r="IKA447" s="107"/>
      <c r="IKB447" s="107"/>
      <c r="IKC447" s="107"/>
      <c r="IKD447" s="107"/>
      <c r="IKE447" s="107"/>
      <c r="IKF447" s="107"/>
      <c r="IKG447" s="107"/>
      <c r="IKH447" s="107"/>
      <c r="IKI447" s="107"/>
      <c r="IKJ447" s="107"/>
      <c r="IKK447" s="107"/>
      <c r="IKL447" s="107"/>
      <c r="IKM447" s="107"/>
      <c r="IKN447" s="107"/>
      <c r="IKO447" s="107"/>
      <c r="IKP447" s="107"/>
      <c r="IKQ447" s="107"/>
      <c r="IKR447" s="107"/>
      <c r="IKS447" s="107"/>
      <c r="IKT447" s="107"/>
      <c r="IKU447" s="107"/>
      <c r="IKV447" s="107"/>
      <c r="IKW447" s="107"/>
      <c r="IKX447" s="107"/>
      <c r="IKY447" s="107"/>
      <c r="IKZ447" s="107"/>
      <c r="ILA447" s="107"/>
      <c r="ILB447" s="107"/>
      <c r="ILC447" s="107"/>
      <c r="ILD447" s="107"/>
      <c r="ILE447" s="107"/>
      <c r="ILF447" s="107"/>
      <c r="ILG447" s="107"/>
      <c r="ILH447" s="107"/>
      <c r="ILI447" s="107"/>
      <c r="ILJ447" s="107"/>
      <c r="ILK447" s="107"/>
      <c r="ILL447" s="107"/>
      <c r="ILM447" s="107"/>
      <c r="ILN447" s="107"/>
      <c r="ILO447" s="107"/>
      <c r="ILP447" s="107"/>
      <c r="ILQ447" s="107"/>
      <c r="ILR447" s="107"/>
      <c r="ILS447" s="107"/>
      <c r="ILT447" s="107"/>
      <c r="ILU447" s="107"/>
      <c r="ILV447" s="107"/>
      <c r="ILW447" s="107"/>
      <c r="ILX447" s="107"/>
      <c r="ILY447" s="107"/>
      <c r="ILZ447" s="107"/>
      <c r="IMA447" s="107"/>
      <c r="IMB447" s="107"/>
      <c r="IMC447" s="107"/>
      <c r="IMD447" s="107"/>
      <c r="IME447" s="107"/>
      <c r="IMF447" s="107"/>
      <c r="IMG447" s="107"/>
      <c r="IMH447" s="107"/>
      <c r="IMI447" s="107"/>
      <c r="IMJ447" s="107"/>
      <c r="IMK447" s="107"/>
      <c r="IML447" s="107"/>
      <c r="IMM447" s="107"/>
      <c r="IMN447" s="107"/>
      <c r="IMO447" s="107"/>
      <c r="IMP447" s="107"/>
      <c r="IMQ447" s="107"/>
      <c r="IMR447" s="107"/>
      <c r="IMS447" s="107"/>
      <c r="IMT447" s="107"/>
      <c r="IMU447" s="107"/>
      <c r="IMV447" s="107"/>
      <c r="IMW447" s="107"/>
      <c r="IMX447" s="107"/>
      <c r="IMY447" s="107"/>
      <c r="IMZ447" s="107"/>
      <c r="INA447" s="107"/>
      <c r="INB447" s="107"/>
      <c r="INC447" s="107"/>
      <c r="IND447" s="107"/>
      <c r="INE447" s="107"/>
      <c r="INF447" s="107"/>
      <c r="ING447" s="107"/>
      <c r="INH447" s="107"/>
      <c r="INI447" s="107"/>
      <c r="INJ447" s="107"/>
      <c r="INK447" s="107"/>
      <c r="INL447" s="107"/>
      <c r="INM447" s="107"/>
      <c r="INN447" s="107"/>
      <c r="INO447" s="107"/>
      <c r="INP447" s="107"/>
      <c r="INQ447" s="107"/>
      <c r="INR447" s="107"/>
      <c r="INS447" s="107"/>
      <c r="INT447" s="107"/>
      <c r="INU447" s="107"/>
      <c r="INV447" s="107"/>
      <c r="INW447" s="107"/>
      <c r="INX447" s="107"/>
      <c r="INY447" s="107"/>
      <c r="INZ447" s="107"/>
      <c r="IOA447" s="107"/>
      <c r="IOB447" s="107"/>
      <c r="IOC447" s="107"/>
      <c r="IOD447" s="107"/>
      <c r="IOE447" s="107"/>
      <c r="IOF447" s="107"/>
      <c r="IOG447" s="107"/>
      <c r="IOH447" s="107"/>
      <c r="IOI447" s="107"/>
      <c r="IOJ447" s="107"/>
      <c r="IOK447" s="107"/>
      <c r="IOL447" s="107"/>
      <c r="IOM447" s="107"/>
      <c r="ION447" s="107"/>
      <c r="IOO447" s="107"/>
      <c r="IOP447" s="107"/>
      <c r="IOQ447" s="107"/>
      <c r="IOR447" s="107"/>
      <c r="IOS447" s="107"/>
      <c r="IOT447" s="107"/>
      <c r="IOU447" s="107"/>
      <c r="IOV447" s="107"/>
      <c r="IOW447" s="107"/>
      <c r="IOX447" s="107"/>
      <c r="IOY447" s="107"/>
      <c r="IOZ447" s="107"/>
      <c r="IPA447" s="107"/>
      <c r="IPB447" s="107"/>
      <c r="IPC447" s="107"/>
      <c r="IPD447" s="107"/>
      <c r="IPE447" s="107"/>
      <c r="IPF447" s="107"/>
      <c r="IPG447" s="107"/>
      <c r="IPH447" s="107"/>
      <c r="IPI447" s="107"/>
      <c r="IPJ447" s="107"/>
      <c r="IPK447" s="107"/>
      <c r="IPL447" s="107"/>
      <c r="IPM447" s="107"/>
      <c r="IPN447" s="107"/>
      <c r="IPO447" s="107"/>
      <c r="IPP447" s="107"/>
      <c r="IPQ447" s="107"/>
      <c r="IPR447" s="107"/>
      <c r="IPS447" s="107"/>
      <c r="IPT447" s="107"/>
      <c r="IPU447" s="107"/>
      <c r="IPV447" s="107"/>
      <c r="IPW447" s="107"/>
      <c r="IPX447" s="107"/>
      <c r="IPY447" s="107"/>
      <c r="IPZ447" s="107"/>
      <c r="IQA447" s="107"/>
      <c r="IQB447" s="107"/>
      <c r="IQC447" s="107"/>
      <c r="IQD447" s="107"/>
      <c r="IQE447" s="107"/>
      <c r="IQF447" s="107"/>
      <c r="IQG447" s="107"/>
      <c r="IQH447" s="107"/>
      <c r="IQI447" s="107"/>
      <c r="IQJ447" s="107"/>
      <c r="IQK447" s="107"/>
      <c r="IQL447" s="107"/>
      <c r="IQM447" s="107"/>
      <c r="IQN447" s="107"/>
      <c r="IQO447" s="107"/>
      <c r="IQP447" s="107"/>
      <c r="IQQ447" s="107"/>
      <c r="IQR447" s="107"/>
      <c r="IQS447" s="107"/>
      <c r="IQT447" s="107"/>
      <c r="IQU447" s="107"/>
      <c r="IQV447" s="107"/>
      <c r="IQW447" s="107"/>
      <c r="IQX447" s="107"/>
      <c r="IQY447" s="107"/>
      <c r="IQZ447" s="107"/>
      <c r="IRA447" s="107"/>
      <c r="IRB447" s="107"/>
      <c r="IRC447" s="107"/>
      <c r="IRD447" s="107"/>
      <c r="IRE447" s="107"/>
      <c r="IRF447" s="107"/>
      <c r="IRG447" s="107"/>
      <c r="IRH447" s="107"/>
      <c r="IRI447" s="107"/>
      <c r="IRJ447" s="107"/>
      <c r="IRK447" s="107"/>
      <c r="IRL447" s="107"/>
      <c r="IRM447" s="107"/>
      <c r="IRN447" s="107"/>
      <c r="IRO447" s="107"/>
      <c r="IRP447" s="107"/>
      <c r="IRQ447" s="107"/>
      <c r="IRR447" s="107"/>
      <c r="IRS447" s="107"/>
      <c r="IRT447" s="107"/>
      <c r="IRU447" s="107"/>
      <c r="IRV447" s="107"/>
      <c r="IRW447" s="107"/>
      <c r="IRX447" s="107"/>
      <c r="IRY447" s="107"/>
      <c r="IRZ447" s="107"/>
      <c r="ISA447" s="107"/>
      <c r="ISB447" s="107"/>
      <c r="ISC447" s="107"/>
      <c r="ISD447" s="107"/>
      <c r="ISE447" s="107"/>
      <c r="ISF447" s="107"/>
      <c r="ISG447" s="107"/>
      <c r="ISH447" s="107"/>
      <c r="ISI447" s="107"/>
      <c r="ISJ447" s="107"/>
      <c r="ISK447" s="107"/>
      <c r="ISL447" s="107"/>
      <c r="ISM447" s="107"/>
      <c r="ISN447" s="107"/>
      <c r="ISO447" s="107"/>
      <c r="ISP447" s="107"/>
      <c r="ISQ447" s="107"/>
      <c r="ISR447" s="107"/>
      <c r="ISS447" s="107"/>
      <c r="IST447" s="107"/>
      <c r="ISU447" s="107"/>
      <c r="ISV447" s="107"/>
      <c r="ISW447" s="107"/>
      <c r="ISX447" s="107"/>
      <c r="ISY447" s="107"/>
      <c r="ISZ447" s="107"/>
      <c r="ITA447" s="107"/>
      <c r="ITB447" s="107"/>
      <c r="ITC447" s="107"/>
      <c r="ITD447" s="107"/>
      <c r="ITE447" s="107"/>
      <c r="ITF447" s="107"/>
      <c r="ITG447" s="107"/>
      <c r="ITH447" s="107"/>
      <c r="ITI447" s="107"/>
      <c r="ITJ447" s="107"/>
      <c r="ITK447" s="107"/>
      <c r="ITL447" s="107"/>
      <c r="ITM447" s="107"/>
      <c r="ITN447" s="107"/>
      <c r="ITO447" s="107"/>
      <c r="ITP447" s="107"/>
      <c r="ITQ447" s="107"/>
      <c r="ITR447" s="107"/>
      <c r="ITS447" s="107"/>
      <c r="ITT447" s="107"/>
      <c r="ITU447" s="107"/>
      <c r="ITV447" s="107"/>
      <c r="ITW447" s="107"/>
      <c r="ITX447" s="107"/>
      <c r="ITY447" s="107"/>
      <c r="ITZ447" s="107"/>
      <c r="IUA447" s="107"/>
      <c r="IUB447" s="107"/>
      <c r="IUC447" s="107"/>
      <c r="IUD447" s="107"/>
      <c r="IUE447" s="107"/>
      <c r="IUF447" s="107"/>
      <c r="IUG447" s="107"/>
      <c r="IUH447" s="107"/>
      <c r="IUI447" s="107"/>
      <c r="IUJ447" s="107"/>
      <c r="IUK447" s="107"/>
      <c r="IUL447" s="107"/>
      <c r="IUM447" s="107"/>
      <c r="IUN447" s="107"/>
      <c r="IUO447" s="107"/>
      <c r="IUP447" s="107"/>
      <c r="IUQ447" s="107"/>
      <c r="IUR447" s="107"/>
      <c r="IUS447" s="107"/>
      <c r="IUT447" s="107"/>
      <c r="IUU447" s="107"/>
      <c r="IUV447" s="107"/>
      <c r="IUW447" s="107"/>
      <c r="IUX447" s="107"/>
      <c r="IUY447" s="107"/>
      <c r="IUZ447" s="107"/>
      <c r="IVA447" s="107"/>
      <c r="IVB447" s="107"/>
      <c r="IVC447" s="107"/>
      <c r="IVD447" s="107"/>
      <c r="IVE447" s="107"/>
      <c r="IVF447" s="107"/>
      <c r="IVG447" s="107"/>
      <c r="IVH447" s="107"/>
      <c r="IVI447" s="107"/>
      <c r="IVJ447" s="107"/>
      <c r="IVK447" s="107"/>
      <c r="IVL447" s="107"/>
      <c r="IVM447" s="107"/>
      <c r="IVN447" s="107"/>
      <c r="IVO447" s="107"/>
      <c r="IVP447" s="107"/>
      <c r="IVQ447" s="107"/>
      <c r="IVR447" s="107"/>
      <c r="IVS447" s="107"/>
      <c r="IVT447" s="107"/>
      <c r="IVU447" s="107"/>
      <c r="IVV447" s="107"/>
      <c r="IVW447" s="107"/>
      <c r="IVX447" s="107"/>
      <c r="IVY447" s="107"/>
      <c r="IVZ447" s="107"/>
      <c r="IWA447" s="107"/>
      <c r="IWB447" s="107"/>
      <c r="IWC447" s="107"/>
      <c r="IWD447" s="107"/>
      <c r="IWE447" s="107"/>
      <c r="IWF447" s="107"/>
      <c r="IWG447" s="107"/>
      <c r="IWH447" s="107"/>
      <c r="IWI447" s="107"/>
      <c r="IWJ447" s="107"/>
      <c r="IWK447" s="107"/>
      <c r="IWL447" s="107"/>
      <c r="IWM447" s="107"/>
      <c r="IWN447" s="107"/>
      <c r="IWO447" s="107"/>
      <c r="IWP447" s="107"/>
      <c r="IWQ447" s="107"/>
      <c r="IWR447" s="107"/>
      <c r="IWS447" s="107"/>
      <c r="IWT447" s="107"/>
      <c r="IWU447" s="107"/>
      <c r="IWV447" s="107"/>
      <c r="IWW447" s="107"/>
      <c r="IWX447" s="107"/>
      <c r="IWY447" s="107"/>
      <c r="IWZ447" s="107"/>
      <c r="IXA447" s="107"/>
      <c r="IXB447" s="107"/>
      <c r="IXC447" s="107"/>
      <c r="IXD447" s="107"/>
      <c r="IXE447" s="107"/>
      <c r="IXF447" s="107"/>
      <c r="IXG447" s="107"/>
      <c r="IXH447" s="107"/>
      <c r="IXI447" s="107"/>
      <c r="IXJ447" s="107"/>
      <c r="IXK447" s="107"/>
      <c r="IXL447" s="107"/>
      <c r="IXM447" s="107"/>
      <c r="IXN447" s="107"/>
      <c r="IXO447" s="107"/>
      <c r="IXP447" s="107"/>
      <c r="IXQ447" s="107"/>
      <c r="IXR447" s="107"/>
      <c r="IXS447" s="107"/>
      <c r="IXT447" s="107"/>
      <c r="IXU447" s="107"/>
      <c r="IXV447" s="107"/>
      <c r="IXW447" s="107"/>
      <c r="IXX447" s="107"/>
      <c r="IXY447" s="107"/>
      <c r="IXZ447" s="107"/>
      <c r="IYA447" s="107"/>
      <c r="IYB447" s="107"/>
      <c r="IYC447" s="107"/>
      <c r="IYD447" s="107"/>
      <c r="IYE447" s="107"/>
      <c r="IYF447" s="107"/>
      <c r="IYG447" s="107"/>
      <c r="IYH447" s="107"/>
      <c r="IYI447" s="107"/>
      <c r="IYJ447" s="107"/>
      <c r="IYK447" s="107"/>
      <c r="IYL447" s="107"/>
      <c r="IYM447" s="107"/>
      <c r="IYN447" s="107"/>
      <c r="IYO447" s="107"/>
      <c r="IYP447" s="107"/>
      <c r="IYQ447" s="107"/>
      <c r="IYR447" s="107"/>
      <c r="IYS447" s="107"/>
      <c r="IYT447" s="107"/>
      <c r="IYU447" s="107"/>
      <c r="IYV447" s="107"/>
      <c r="IYW447" s="107"/>
      <c r="IYX447" s="107"/>
      <c r="IYY447" s="107"/>
      <c r="IYZ447" s="107"/>
      <c r="IZA447" s="107"/>
      <c r="IZB447" s="107"/>
      <c r="IZC447" s="107"/>
      <c r="IZD447" s="107"/>
      <c r="IZE447" s="107"/>
      <c r="IZF447" s="107"/>
      <c r="IZG447" s="107"/>
      <c r="IZH447" s="107"/>
      <c r="IZI447" s="107"/>
      <c r="IZJ447" s="107"/>
      <c r="IZK447" s="107"/>
      <c r="IZL447" s="107"/>
      <c r="IZM447" s="107"/>
      <c r="IZN447" s="107"/>
      <c r="IZO447" s="107"/>
      <c r="IZP447" s="107"/>
      <c r="IZQ447" s="107"/>
      <c r="IZR447" s="107"/>
      <c r="IZS447" s="107"/>
      <c r="IZT447" s="107"/>
      <c r="IZU447" s="107"/>
      <c r="IZV447" s="107"/>
      <c r="IZW447" s="107"/>
      <c r="IZX447" s="107"/>
      <c r="IZY447" s="107"/>
      <c r="IZZ447" s="107"/>
      <c r="JAA447" s="107"/>
      <c r="JAB447" s="107"/>
      <c r="JAC447" s="107"/>
      <c r="JAD447" s="107"/>
      <c r="JAE447" s="107"/>
      <c r="JAF447" s="107"/>
      <c r="JAG447" s="107"/>
      <c r="JAH447" s="107"/>
      <c r="JAI447" s="107"/>
      <c r="JAJ447" s="107"/>
      <c r="JAK447" s="107"/>
      <c r="JAL447" s="107"/>
      <c r="JAM447" s="107"/>
      <c r="JAN447" s="107"/>
      <c r="JAO447" s="107"/>
      <c r="JAP447" s="107"/>
      <c r="JAQ447" s="107"/>
      <c r="JAR447" s="107"/>
      <c r="JAS447" s="107"/>
      <c r="JAT447" s="107"/>
      <c r="JAU447" s="107"/>
      <c r="JAV447" s="107"/>
      <c r="JAW447" s="107"/>
      <c r="JAX447" s="107"/>
      <c r="JAY447" s="107"/>
      <c r="JAZ447" s="107"/>
      <c r="JBA447" s="107"/>
      <c r="JBB447" s="107"/>
      <c r="JBC447" s="107"/>
      <c r="JBD447" s="107"/>
      <c r="JBE447" s="107"/>
      <c r="JBF447" s="107"/>
      <c r="JBG447" s="107"/>
      <c r="JBH447" s="107"/>
      <c r="JBI447" s="107"/>
      <c r="JBJ447" s="107"/>
      <c r="JBK447" s="107"/>
      <c r="JBL447" s="107"/>
      <c r="JBM447" s="107"/>
      <c r="JBN447" s="107"/>
      <c r="JBO447" s="107"/>
      <c r="JBP447" s="107"/>
      <c r="JBQ447" s="107"/>
      <c r="JBR447" s="107"/>
      <c r="JBS447" s="107"/>
      <c r="JBT447" s="107"/>
      <c r="JBU447" s="107"/>
      <c r="JBV447" s="107"/>
      <c r="JBW447" s="107"/>
      <c r="JBX447" s="107"/>
      <c r="JBY447" s="107"/>
      <c r="JBZ447" s="107"/>
      <c r="JCA447" s="107"/>
      <c r="JCB447" s="107"/>
      <c r="JCC447" s="107"/>
      <c r="JCD447" s="107"/>
      <c r="JCE447" s="107"/>
      <c r="JCF447" s="107"/>
      <c r="JCG447" s="107"/>
      <c r="JCH447" s="107"/>
      <c r="JCI447" s="107"/>
      <c r="JCJ447" s="107"/>
      <c r="JCK447" s="107"/>
      <c r="JCL447" s="107"/>
      <c r="JCM447" s="107"/>
      <c r="JCN447" s="107"/>
      <c r="JCO447" s="107"/>
      <c r="JCP447" s="107"/>
      <c r="JCQ447" s="107"/>
      <c r="JCR447" s="107"/>
      <c r="JCS447" s="107"/>
      <c r="JCT447" s="107"/>
      <c r="JCU447" s="107"/>
      <c r="JCV447" s="107"/>
      <c r="JCW447" s="107"/>
      <c r="JCX447" s="107"/>
      <c r="JCY447" s="107"/>
      <c r="JCZ447" s="107"/>
      <c r="JDA447" s="107"/>
      <c r="JDB447" s="107"/>
      <c r="JDC447" s="107"/>
      <c r="JDD447" s="107"/>
      <c r="JDE447" s="107"/>
      <c r="JDF447" s="107"/>
      <c r="JDG447" s="107"/>
      <c r="JDH447" s="107"/>
      <c r="JDI447" s="107"/>
      <c r="JDJ447" s="107"/>
      <c r="JDK447" s="107"/>
      <c r="JDL447" s="107"/>
      <c r="JDM447" s="107"/>
      <c r="JDN447" s="107"/>
      <c r="JDO447" s="107"/>
      <c r="JDP447" s="107"/>
      <c r="JDQ447" s="107"/>
      <c r="JDR447" s="107"/>
      <c r="JDS447" s="107"/>
      <c r="JDT447" s="107"/>
      <c r="JDU447" s="107"/>
      <c r="JDV447" s="107"/>
      <c r="JDW447" s="107"/>
      <c r="JDX447" s="107"/>
      <c r="JDY447" s="107"/>
      <c r="JDZ447" s="107"/>
      <c r="JEA447" s="107"/>
      <c r="JEB447" s="107"/>
      <c r="JEC447" s="107"/>
      <c r="JED447" s="107"/>
      <c r="JEE447" s="107"/>
      <c r="JEF447" s="107"/>
      <c r="JEG447" s="107"/>
      <c r="JEH447" s="107"/>
      <c r="JEI447" s="107"/>
      <c r="JEJ447" s="107"/>
      <c r="JEK447" s="107"/>
      <c r="JEL447" s="107"/>
      <c r="JEM447" s="107"/>
      <c r="JEN447" s="107"/>
      <c r="JEO447" s="107"/>
      <c r="JEP447" s="107"/>
      <c r="JEQ447" s="107"/>
      <c r="JER447" s="107"/>
      <c r="JES447" s="107"/>
      <c r="JET447" s="107"/>
      <c r="JEU447" s="107"/>
      <c r="JEV447" s="107"/>
      <c r="JEW447" s="107"/>
      <c r="JEX447" s="107"/>
      <c r="JEY447" s="107"/>
      <c r="JEZ447" s="107"/>
      <c r="JFA447" s="107"/>
      <c r="JFB447" s="107"/>
      <c r="JFC447" s="107"/>
      <c r="JFD447" s="107"/>
      <c r="JFE447" s="107"/>
      <c r="JFF447" s="107"/>
      <c r="JFG447" s="107"/>
      <c r="JFH447" s="107"/>
      <c r="JFI447" s="107"/>
      <c r="JFJ447" s="107"/>
      <c r="JFK447" s="107"/>
      <c r="JFL447" s="107"/>
      <c r="JFM447" s="107"/>
      <c r="JFN447" s="107"/>
      <c r="JFO447" s="107"/>
      <c r="JFP447" s="107"/>
      <c r="JFQ447" s="107"/>
      <c r="JFR447" s="107"/>
      <c r="JFS447" s="107"/>
      <c r="JFT447" s="107"/>
      <c r="JFU447" s="107"/>
      <c r="JFV447" s="107"/>
      <c r="JFW447" s="107"/>
      <c r="JFX447" s="107"/>
      <c r="JFY447" s="107"/>
      <c r="JFZ447" s="107"/>
      <c r="JGA447" s="107"/>
      <c r="JGB447" s="107"/>
      <c r="JGC447" s="107"/>
      <c r="JGD447" s="107"/>
      <c r="JGE447" s="107"/>
      <c r="JGF447" s="107"/>
      <c r="JGG447" s="107"/>
      <c r="JGH447" s="107"/>
      <c r="JGI447" s="107"/>
      <c r="JGJ447" s="107"/>
      <c r="JGK447" s="107"/>
      <c r="JGL447" s="107"/>
      <c r="JGM447" s="107"/>
      <c r="JGN447" s="107"/>
      <c r="JGO447" s="107"/>
      <c r="JGP447" s="107"/>
      <c r="JGQ447" s="107"/>
      <c r="JGR447" s="107"/>
      <c r="JGS447" s="107"/>
      <c r="JGT447" s="107"/>
      <c r="JGU447" s="107"/>
      <c r="JGV447" s="107"/>
      <c r="JGW447" s="107"/>
      <c r="JGX447" s="107"/>
      <c r="JGY447" s="107"/>
      <c r="JGZ447" s="107"/>
      <c r="JHA447" s="107"/>
      <c r="JHB447" s="107"/>
      <c r="JHC447" s="107"/>
      <c r="JHD447" s="107"/>
      <c r="JHE447" s="107"/>
      <c r="JHF447" s="107"/>
      <c r="JHG447" s="107"/>
      <c r="JHH447" s="107"/>
      <c r="JHI447" s="107"/>
      <c r="JHJ447" s="107"/>
      <c r="JHK447" s="107"/>
      <c r="JHL447" s="107"/>
      <c r="JHM447" s="107"/>
      <c r="JHN447" s="107"/>
      <c r="JHO447" s="107"/>
      <c r="JHP447" s="107"/>
      <c r="JHQ447" s="107"/>
      <c r="JHR447" s="107"/>
      <c r="JHS447" s="107"/>
      <c r="JHT447" s="107"/>
      <c r="JHU447" s="107"/>
      <c r="JHV447" s="107"/>
      <c r="JHW447" s="107"/>
      <c r="JHX447" s="107"/>
      <c r="JHY447" s="107"/>
      <c r="JHZ447" s="107"/>
      <c r="JIA447" s="107"/>
      <c r="JIB447" s="107"/>
      <c r="JIC447" s="107"/>
      <c r="JID447" s="107"/>
      <c r="JIE447" s="107"/>
      <c r="JIF447" s="107"/>
      <c r="JIG447" s="107"/>
      <c r="JIH447" s="107"/>
      <c r="JII447" s="107"/>
      <c r="JIJ447" s="107"/>
      <c r="JIK447" s="107"/>
      <c r="JIL447" s="107"/>
      <c r="JIM447" s="107"/>
      <c r="JIN447" s="107"/>
      <c r="JIO447" s="107"/>
      <c r="JIP447" s="107"/>
      <c r="JIQ447" s="107"/>
      <c r="JIR447" s="107"/>
      <c r="JIS447" s="107"/>
      <c r="JIT447" s="107"/>
      <c r="JIU447" s="107"/>
      <c r="JIV447" s="107"/>
      <c r="JIW447" s="107"/>
      <c r="JIX447" s="107"/>
      <c r="JIY447" s="107"/>
      <c r="JIZ447" s="107"/>
      <c r="JJA447" s="107"/>
      <c r="JJB447" s="107"/>
      <c r="JJC447" s="107"/>
      <c r="JJD447" s="107"/>
      <c r="JJE447" s="107"/>
      <c r="JJF447" s="107"/>
      <c r="JJG447" s="107"/>
      <c r="JJH447" s="107"/>
      <c r="JJI447" s="107"/>
      <c r="JJJ447" s="107"/>
      <c r="JJK447" s="107"/>
      <c r="JJL447" s="107"/>
      <c r="JJM447" s="107"/>
      <c r="JJN447" s="107"/>
      <c r="JJO447" s="107"/>
      <c r="JJP447" s="107"/>
      <c r="JJQ447" s="107"/>
      <c r="JJR447" s="107"/>
      <c r="JJS447" s="107"/>
      <c r="JJT447" s="107"/>
      <c r="JJU447" s="107"/>
      <c r="JJV447" s="107"/>
      <c r="JJW447" s="107"/>
      <c r="JJX447" s="107"/>
      <c r="JJY447" s="107"/>
      <c r="JJZ447" s="107"/>
      <c r="JKA447" s="107"/>
      <c r="JKB447" s="107"/>
      <c r="JKC447" s="107"/>
      <c r="JKD447" s="107"/>
      <c r="JKE447" s="107"/>
      <c r="JKF447" s="107"/>
      <c r="JKG447" s="107"/>
      <c r="JKH447" s="107"/>
      <c r="JKI447" s="107"/>
      <c r="JKJ447" s="107"/>
      <c r="JKK447" s="107"/>
      <c r="JKL447" s="107"/>
      <c r="JKM447" s="107"/>
      <c r="JKN447" s="107"/>
      <c r="JKO447" s="107"/>
      <c r="JKP447" s="107"/>
      <c r="JKQ447" s="107"/>
      <c r="JKR447" s="107"/>
      <c r="JKS447" s="107"/>
      <c r="JKT447" s="107"/>
      <c r="JKU447" s="107"/>
      <c r="JKV447" s="107"/>
      <c r="JKW447" s="107"/>
      <c r="JKX447" s="107"/>
      <c r="JKY447" s="107"/>
      <c r="JKZ447" s="107"/>
      <c r="JLA447" s="107"/>
      <c r="JLB447" s="107"/>
      <c r="JLC447" s="107"/>
      <c r="JLD447" s="107"/>
      <c r="JLE447" s="107"/>
      <c r="JLF447" s="107"/>
      <c r="JLG447" s="107"/>
      <c r="JLH447" s="107"/>
      <c r="JLI447" s="107"/>
      <c r="JLJ447" s="107"/>
      <c r="JLK447" s="107"/>
      <c r="JLL447" s="107"/>
      <c r="JLM447" s="107"/>
      <c r="JLN447" s="107"/>
      <c r="JLO447" s="107"/>
      <c r="JLP447" s="107"/>
      <c r="JLQ447" s="107"/>
      <c r="JLR447" s="107"/>
      <c r="JLS447" s="107"/>
      <c r="JLT447" s="107"/>
      <c r="JLU447" s="107"/>
      <c r="JLV447" s="107"/>
      <c r="JLW447" s="107"/>
      <c r="JLX447" s="107"/>
      <c r="JLY447" s="107"/>
      <c r="JLZ447" s="107"/>
      <c r="JMA447" s="107"/>
      <c r="JMB447" s="107"/>
      <c r="JMC447" s="107"/>
      <c r="JMD447" s="107"/>
      <c r="JME447" s="107"/>
      <c r="JMF447" s="107"/>
      <c r="JMG447" s="107"/>
      <c r="JMH447" s="107"/>
      <c r="JMI447" s="107"/>
      <c r="JMJ447" s="107"/>
      <c r="JMK447" s="107"/>
      <c r="JML447" s="107"/>
      <c r="JMM447" s="107"/>
      <c r="JMN447" s="107"/>
      <c r="JMO447" s="107"/>
      <c r="JMP447" s="107"/>
      <c r="JMQ447" s="107"/>
      <c r="JMR447" s="107"/>
      <c r="JMS447" s="107"/>
      <c r="JMT447" s="107"/>
      <c r="JMU447" s="107"/>
      <c r="JMV447" s="107"/>
      <c r="JMW447" s="107"/>
      <c r="JMX447" s="107"/>
      <c r="JMY447" s="107"/>
      <c r="JMZ447" s="107"/>
      <c r="JNA447" s="107"/>
      <c r="JNB447" s="107"/>
      <c r="JNC447" s="107"/>
      <c r="JND447" s="107"/>
      <c r="JNE447" s="107"/>
      <c r="JNF447" s="107"/>
      <c r="JNG447" s="107"/>
      <c r="JNH447" s="107"/>
      <c r="JNI447" s="107"/>
      <c r="JNJ447" s="107"/>
      <c r="JNK447" s="107"/>
      <c r="JNL447" s="107"/>
      <c r="JNM447" s="107"/>
      <c r="JNN447" s="107"/>
      <c r="JNO447" s="107"/>
      <c r="JNP447" s="107"/>
      <c r="JNQ447" s="107"/>
      <c r="JNR447" s="107"/>
      <c r="JNS447" s="107"/>
      <c r="JNT447" s="107"/>
      <c r="JNU447" s="107"/>
      <c r="JNV447" s="107"/>
      <c r="JNW447" s="107"/>
      <c r="JNX447" s="107"/>
      <c r="JNY447" s="107"/>
      <c r="JNZ447" s="107"/>
      <c r="JOA447" s="107"/>
      <c r="JOB447" s="107"/>
      <c r="JOC447" s="107"/>
      <c r="JOD447" s="107"/>
      <c r="JOE447" s="107"/>
      <c r="JOF447" s="107"/>
      <c r="JOG447" s="107"/>
      <c r="JOH447" s="107"/>
      <c r="JOI447" s="107"/>
      <c r="JOJ447" s="107"/>
      <c r="JOK447" s="107"/>
      <c r="JOL447" s="107"/>
      <c r="JOM447" s="107"/>
      <c r="JON447" s="107"/>
      <c r="JOO447" s="107"/>
      <c r="JOP447" s="107"/>
      <c r="JOQ447" s="107"/>
      <c r="JOR447" s="107"/>
      <c r="JOS447" s="107"/>
      <c r="JOT447" s="107"/>
      <c r="JOU447" s="107"/>
      <c r="JOV447" s="107"/>
      <c r="JOW447" s="107"/>
      <c r="JOX447" s="107"/>
      <c r="JOY447" s="107"/>
      <c r="JOZ447" s="107"/>
      <c r="JPA447" s="107"/>
      <c r="JPB447" s="107"/>
      <c r="JPC447" s="107"/>
      <c r="JPD447" s="107"/>
      <c r="JPE447" s="107"/>
      <c r="JPF447" s="107"/>
      <c r="JPG447" s="107"/>
      <c r="JPH447" s="107"/>
      <c r="JPI447" s="107"/>
      <c r="JPJ447" s="107"/>
      <c r="JPK447" s="107"/>
      <c r="JPL447" s="107"/>
      <c r="JPM447" s="107"/>
      <c r="JPN447" s="107"/>
      <c r="JPO447" s="107"/>
      <c r="JPP447" s="107"/>
      <c r="JPQ447" s="107"/>
      <c r="JPR447" s="107"/>
      <c r="JPS447" s="107"/>
      <c r="JPT447" s="107"/>
      <c r="JPU447" s="107"/>
      <c r="JPV447" s="107"/>
      <c r="JPW447" s="107"/>
      <c r="JPX447" s="107"/>
      <c r="JPY447" s="107"/>
      <c r="JPZ447" s="107"/>
      <c r="JQA447" s="107"/>
      <c r="JQB447" s="107"/>
      <c r="JQC447" s="107"/>
      <c r="JQD447" s="107"/>
      <c r="JQE447" s="107"/>
      <c r="JQF447" s="107"/>
      <c r="JQG447" s="107"/>
      <c r="JQH447" s="107"/>
      <c r="JQI447" s="107"/>
      <c r="JQJ447" s="107"/>
      <c r="JQK447" s="107"/>
      <c r="JQL447" s="107"/>
      <c r="JQM447" s="107"/>
      <c r="JQN447" s="107"/>
      <c r="JQO447" s="107"/>
      <c r="JQP447" s="107"/>
      <c r="JQQ447" s="107"/>
      <c r="JQR447" s="107"/>
      <c r="JQS447" s="107"/>
      <c r="JQT447" s="107"/>
      <c r="JQU447" s="107"/>
      <c r="JQV447" s="107"/>
      <c r="JQW447" s="107"/>
      <c r="JQX447" s="107"/>
      <c r="JQY447" s="107"/>
      <c r="JQZ447" s="107"/>
      <c r="JRA447" s="107"/>
      <c r="JRB447" s="107"/>
      <c r="JRC447" s="107"/>
      <c r="JRD447" s="107"/>
      <c r="JRE447" s="107"/>
      <c r="JRF447" s="107"/>
      <c r="JRG447" s="107"/>
      <c r="JRH447" s="107"/>
      <c r="JRI447" s="107"/>
      <c r="JRJ447" s="107"/>
      <c r="JRK447" s="107"/>
      <c r="JRL447" s="107"/>
      <c r="JRM447" s="107"/>
      <c r="JRN447" s="107"/>
      <c r="JRO447" s="107"/>
      <c r="JRP447" s="107"/>
      <c r="JRQ447" s="107"/>
      <c r="JRR447" s="107"/>
      <c r="JRS447" s="107"/>
      <c r="JRT447" s="107"/>
      <c r="JRU447" s="107"/>
      <c r="JRV447" s="107"/>
      <c r="JRW447" s="107"/>
      <c r="JRX447" s="107"/>
      <c r="JRY447" s="107"/>
      <c r="JRZ447" s="107"/>
      <c r="JSA447" s="107"/>
      <c r="JSB447" s="107"/>
      <c r="JSC447" s="107"/>
      <c r="JSD447" s="107"/>
      <c r="JSE447" s="107"/>
      <c r="JSF447" s="107"/>
      <c r="JSG447" s="107"/>
      <c r="JSH447" s="107"/>
      <c r="JSI447" s="107"/>
      <c r="JSJ447" s="107"/>
      <c r="JSK447" s="107"/>
      <c r="JSL447" s="107"/>
      <c r="JSM447" s="107"/>
      <c r="JSN447" s="107"/>
      <c r="JSO447" s="107"/>
      <c r="JSP447" s="107"/>
      <c r="JSQ447" s="107"/>
      <c r="JSR447" s="107"/>
      <c r="JSS447" s="107"/>
      <c r="JST447" s="107"/>
      <c r="JSU447" s="107"/>
      <c r="JSV447" s="107"/>
      <c r="JSW447" s="107"/>
      <c r="JSX447" s="107"/>
      <c r="JSY447" s="107"/>
      <c r="JSZ447" s="107"/>
      <c r="JTA447" s="107"/>
      <c r="JTB447" s="107"/>
      <c r="JTC447" s="107"/>
      <c r="JTD447" s="107"/>
      <c r="JTE447" s="107"/>
      <c r="JTF447" s="107"/>
      <c r="JTG447" s="107"/>
      <c r="JTH447" s="107"/>
      <c r="JTI447" s="107"/>
      <c r="JTJ447" s="107"/>
      <c r="JTK447" s="107"/>
      <c r="JTL447" s="107"/>
      <c r="JTM447" s="107"/>
      <c r="JTN447" s="107"/>
      <c r="JTO447" s="107"/>
      <c r="JTP447" s="107"/>
      <c r="JTQ447" s="107"/>
      <c r="JTR447" s="107"/>
      <c r="JTS447" s="107"/>
      <c r="JTT447" s="107"/>
      <c r="JTU447" s="107"/>
      <c r="JTV447" s="107"/>
      <c r="JTW447" s="107"/>
      <c r="JTX447" s="107"/>
      <c r="JTY447" s="107"/>
      <c r="JTZ447" s="107"/>
      <c r="JUA447" s="107"/>
      <c r="JUB447" s="107"/>
      <c r="JUC447" s="107"/>
      <c r="JUD447" s="107"/>
      <c r="JUE447" s="107"/>
      <c r="JUF447" s="107"/>
      <c r="JUG447" s="107"/>
      <c r="JUH447" s="107"/>
      <c r="JUI447" s="107"/>
      <c r="JUJ447" s="107"/>
      <c r="JUK447" s="107"/>
      <c r="JUL447" s="107"/>
      <c r="JUM447" s="107"/>
      <c r="JUN447" s="107"/>
      <c r="JUO447" s="107"/>
      <c r="JUP447" s="107"/>
      <c r="JUQ447" s="107"/>
      <c r="JUR447" s="107"/>
      <c r="JUS447" s="107"/>
      <c r="JUT447" s="107"/>
      <c r="JUU447" s="107"/>
      <c r="JUV447" s="107"/>
      <c r="JUW447" s="107"/>
      <c r="JUX447" s="107"/>
      <c r="JUY447" s="107"/>
      <c r="JUZ447" s="107"/>
      <c r="JVA447" s="107"/>
      <c r="JVB447" s="107"/>
      <c r="JVC447" s="107"/>
      <c r="JVD447" s="107"/>
      <c r="JVE447" s="107"/>
      <c r="JVF447" s="107"/>
      <c r="JVG447" s="107"/>
      <c r="JVH447" s="107"/>
      <c r="JVI447" s="107"/>
      <c r="JVJ447" s="107"/>
      <c r="JVK447" s="107"/>
      <c r="JVL447" s="107"/>
      <c r="JVM447" s="107"/>
      <c r="JVN447" s="107"/>
      <c r="JVO447" s="107"/>
      <c r="JVP447" s="107"/>
      <c r="JVQ447" s="107"/>
      <c r="JVR447" s="107"/>
      <c r="JVS447" s="107"/>
      <c r="JVT447" s="107"/>
      <c r="JVU447" s="107"/>
      <c r="JVV447" s="107"/>
      <c r="JVW447" s="107"/>
      <c r="JVX447" s="107"/>
      <c r="JVY447" s="107"/>
      <c r="JVZ447" s="107"/>
      <c r="JWA447" s="107"/>
      <c r="JWB447" s="107"/>
      <c r="JWC447" s="107"/>
      <c r="JWD447" s="107"/>
      <c r="JWE447" s="107"/>
      <c r="JWF447" s="107"/>
      <c r="JWG447" s="107"/>
      <c r="JWH447" s="107"/>
      <c r="JWI447" s="107"/>
      <c r="JWJ447" s="107"/>
      <c r="JWK447" s="107"/>
      <c r="JWL447" s="107"/>
      <c r="JWM447" s="107"/>
      <c r="JWN447" s="107"/>
      <c r="JWO447" s="107"/>
      <c r="JWP447" s="107"/>
      <c r="JWQ447" s="107"/>
      <c r="JWR447" s="107"/>
      <c r="JWS447" s="107"/>
      <c r="JWT447" s="107"/>
      <c r="JWU447" s="107"/>
      <c r="JWV447" s="107"/>
      <c r="JWW447" s="107"/>
      <c r="JWX447" s="107"/>
      <c r="JWY447" s="107"/>
      <c r="JWZ447" s="107"/>
      <c r="JXA447" s="107"/>
      <c r="JXB447" s="107"/>
      <c r="JXC447" s="107"/>
      <c r="JXD447" s="107"/>
      <c r="JXE447" s="107"/>
      <c r="JXF447" s="107"/>
      <c r="JXG447" s="107"/>
      <c r="JXH447" s="107"/>
      <c r="JXI447" s="107"/>
      <c r="JXJ447" s="107"/>
      <c r="JXK447" s="107"/>
      <c r="JXL447" s="107"/>
      <c r="JXM447" s="107"/>
      <c r="JXN447" s="107"/>
      <c r="JXO447" s="107"/>
      <c r="JXP447" s="107"/>
      <c r="JXQ447" s="107"/>
      <c r="JXR447" s="107"/>
      <c r="JXS447" s="107"/>
      <c r="JXT447" s="107"/>
      <c r="JXU447" s="107"/>
      <c r="JXV447" s="107"/>
      <c r="JXW447" s="107"/>
      <c r="JXX447" s="107"/>
      <c r="JXY447" s="107"/>
      <c r="JXZ447" s="107"/>
      <c r="JYA447" s="107"/>
      <c r="JYB447" s="107"/>
      <c r="JYC447" s="107"/>
      <c r="JYD447" s="107"/>
      <c r="JYE447" s="107"/>
      <c r="JYF447" s="107"/>
      <c r="JYG447" s="107"/>
      <c r="JYH447" s="107"/>
      <c r="JYI447" s="107"/>
      <c r="JYJ447" s="107"/>
      <c r="JYK447" s="107"/>
      <c r="JYL447" s="107"/>
      <c r="JYM447" s="107"/>
      <c r="JYN447" s="107"/>
      <c r="JYO447" s="107"/>
      <c r="JYP447" s="107"/>
      <c r="JYQ447" s="107"/>
      <c r="JYR447" s="107"/>
      <c r="JYS447" s="107"/>
      <c r="JYT447" s="107"/>
      <c r="JYU447" s="107"/>
      <c r="JYV447" s="107"/>
      <c r="JYW447" s="107"/>
      <c r="JYX447" s="107"/>
      <c r="JYY447" s="107"/>
      <c r="JYZ447" s="107"/>
      <c r="JZA447" s="107"/>
      <c r="JZB447" s="107"/>
      <c r="JZC447" s="107"/>
      <c r="JZD447" s="107"/>
      <c r="JZE447" s="107"/>
      <c r="JZF447" s="107"/>
      <c r="JZG447" s="107"/>
      <c r="JZH447" s="107"/>
      <c r="JZI447" s="107"/>
      <c r="JZJ447" s="107"/>
      <c r="JZK447" s="107"/>
      <c r="JZL447" s="107"/>
      <c r="JZM447" s="107"/>
      <c r="JZN447" s="107"/>
      <c r="JZO447" s="107"/>
      <c r="JZP447" s="107"/>
      <c r="JZQ447" s="107"/>
      <c r="JZR447" s="107"/>
      <c r="JZS447" s="107"/>
      <c r="JZT447" s="107"/>
      <c r="JZU447" s="107"/>
      <c r="JZV447" s="107"/>
      <c r="JZW447" s="107"/>
      <c r="JZX447" s="107"/>
      <c r="JZY447" s="107"/>
      <c r="JZZ447" s="107"/>
      <c r="KAA447" s="107"/>
      <c r="KAB447" s="107"/>
      <c r="KAC447" s="107"/>
      <c r="KAD447" s="107"/>
      <c r="KAE447" s="107"/>
      <c r="KAF447" s="107"/>
      <c r="KAG447" s="107"/>
      <c r="KAH447" s="107"/>
      <c r="KAI447" s="107"/>
      <c r="KAJ447" s="107"/>
      <c r="KAK447" s="107"/>
      <c r="KAL447" s="107"/>
      <c r="KAM447" s="107"/>
      <c r="KAN447" s="107"/>
      <c r="KAO447" s="107"/>
      <c r="KAP447" s="107"/>
      <c r="KAQ447" s="107"/>
      <c r="KAR447" s="107"/>
      <c r="KAS447" s="107"/>
      <c r="KAT447" s="107"/>
      <c r="KAU447" s="107"/>
      <c r="KAV447" s="107"/>
      <c r="KAW447" s="107"/>
      <c r="KAX447" s="107"/>
      <c r="KAY447" s="107"/>
      <c r="KAZ447" s="107"/>
      <c r="KBA447" s="107"/>
      <c r="KBB447" s="107"/>
      <c r="KBC447" s="107"/>
      <c r="KBD447" s="107"/>
      <c r="KBE447" s="107"/>
      <c r="KBF447" s="107"/>
      <c r="KBG447" s="107"/>
      <c r="KBH447" s="107"/>
      <c r="KBI447" s="107"/>
      <c r="KBJ447" s="107"/>
      <c r="KBK447" s="107"/>
      <c r="KBL447" s="107"/>
      <c r="KBM447" s="107"/>
      <c r="KBN447" s="107"/>
      <c r="KBO447" s="107"/>
      <c r="KBP447" s="107"/>
      <c r="KBQ447" s="107"/>
      <c r="KBR447" s="107"/>
      <c r="KBS447" s="107"/>
      <c r="KBT447" s="107"/>
      <c r="KBU447" s="107"/>
      <c r="KBV447" s="107"/>
      <c r="KBW447" s="107"/>
      <c r="KBX447" s="107"/>
      <c r="KBY447" s="107"/>
      <c r="KBZ447" s="107"/>
      <c r="KCA447" s="107"/>
      <c r="KCB447" s="107"/>
      <c r="KCC447" s="107"/>
      <c r="KCD447" s="107"/>
      <c r="KCE447" s="107"/>
      <c r="KCF447" s="107"/>
      <c r="KCG447" s="107"/>
      <c r="KCH447" s="107"/>
      <c r="KCI447" s="107"/>
      <c r="KCJ447" s="107"/>
      <c r="KCK447" s="107"/>
      <c r="KCL447" s="107"/>
      <c r="KCM447" s="107"/>
      <c r="KCN447" s="107"/>
      <c r="KCO447" s="107"/>
      <c r="KCP447" s="107"/>
      <c r="KCQ447" s="107"/>
      <c r="KCR447" s="107"/>
      <c r="KCS447" s="107"/>
      <c r="KCT447" s="107"/>
      <c r="KCU447" s="107"/>
      <c r="KCV447" s="107"/>
      <c r="KCW447" s="107"/>
      <c r="KCX447" s="107"/>
      <c r="KCY447" s="107"/>
      <c r="KCZ447" s="107"/>
      <c r="KDA447" s="107"/>
      <c r="KDB447" s="107"/>
      <c r="KDC447" s="107"/>
      <c r="KDD447" s="107"/>
      <c r="KDE447" s="107"/>
      <c r="KDF447" s="107"/>
      <c r="KDG447" s="107"/>
      <c r="KDH447" s="107"/>
      <c r="KDI447" s="107"/>
      <c r="KDJ447" s="107"/>
      <c r="KDK447" s="107"/>
      <c r="KDL447" s="107"/>
      <c r="KDM447" s="107"/>
      <c r="KDN447" s="107"/>
      <c r="KDO447" s="107"/>
      <c r="KDP447" s="107"/>
      <c r="KDQ447" s="107"/>
      <c r="KDR447" s="107"/>
      <c r="KDS447" s="107"/>
      <c r="KDT447" s="107"/>
      <c r="KDU447" s="107"/>
      <c r="KDV447" s="107"/>
      <c r="KDW447" s="107"/>
      <c r="KDX447" s="107"/>
      <c r="KDY447" s="107"/>
      <c r="KDZ447" s="107"/>
      <c r="KEA447" s="107"/>
      <c r="KEB447" s="107"/>
      <c r="KEC447" s="107"/>
      <c r="KED447" s="107"/>
      <c r="KEE447" s="107"/>
      <c r="KEF447" s="107"/>
      <c r="KEG447" s="107"/>
      <c r="KEH447" s="107"/>
      <c r="KEI447" s="107"/>
      <c r="KEJ447" s="107"/>
      <c r="KEK447" s="107"/>
      <c r="KEL447" s="107"/>
      <c r="KEM447" s="107"/>
      <c r="KEN447" s="107"/>
      <c r="KEO447" s="107"/>
      <c r="KEP447" s="107"/>
      <c r="KEQ447" s="107"/>
      <c r="KER447" s="107"/>
      <c r="KES447" s="107"/>
      <c r="KET447" s="107"/>
      <c r="KEU447" s="107"/>
      <c r="KEV447" s="107"/>
      <c r="KEW447" s="107"/>
      <c r="KEX447" s="107"/>
      <c r="KEY447" s="107"/>
      <c r="KEZ447" s="107"/>
      <c r="KFA447" s="107"/>
      <c r="KFB447" s="107"/>
      <c r="KFC447" s="107"/>
      <c r="KFD447" s="107"/>
      <c r="KFE447" s="107"/>
      <c r="KFF447" s="107"/>
      <c r="KFG447" s="107"/>
      <c r="KFH447" s="107"/>
      <c r="KFI447" s="107"/>
      <c r="KFJ447" s="107"/>
      <c r="KFK447" s="107"/>
      <c r="KFL447" s="107"/>
      <c r="KFM447" s="107"/>
      <c r="KFN447" s="107"/>
      <c r="KFO447" s="107"/>
      <c r="KFP447" s="107"/>
      <c r="KFQ447" s="107"/>
      <c r="KFR447" s="107"/>
      <c r="KFS447" s="107"/>
      <c r="KFT447" s="107"/>
      <c r="KFU447" s="107"/>
      <c r="KFV447" s="107"/>
      <c r="KFW447" s="107"/>
      <c r="KFX447" s="107"/>
      <c r="KFY447" s="107"/>
      <c r="KFZ447" s="107"/>
      <c r="KGA447" s="107"/>
      <c r="KGB447" s="107"/>
      <c r="KGC447" s="107"/>
      <c r="KGD447" s="107"/>
      <c r="KGE447" s="107"/>
      <c r="KGF447" s="107"/>
      <c r="KGG447" s="107"/>
      <c r="KGH447" s="107"/>
      <c r="KGI447" s="107"/>
      <c r="KGJ447" s="107"/>
      <c r="KGK447" s="107"/>
      <c r="KGL447" s="107"/>
      <c r="KGM447" s="107"/>
      <c r="KGN447" s="107"/>
      <c r="KGO447" s="107"/>
      <c r="KGP447" s="107"/>
      <c r="KGQ447" s="107"/>
      <c r="KGR447" s="107"/>
      <c r="KGS447" s="107"/>
      <c r="KGT447" s="107"/>
      <c r="KGU447" s="107"/>
      <c r="KGV447" s="107"/>
      <c r="KGW447" s="107"/>
      <c r="KGX447" s="107"/>
      <c r="KGY447" s="107"/>
      <c r="KGZ447" s="107"/>
      <c r="KHA447" s="107"/>
      <c r="KHB447" s="107"/>
      <c r="KHC447" s="107"/>
      <c r="KHD447" s="107"/>
      <c r="KHE447" s="107"/>
      <c r="KHF447" s="107"/>
      <c r="KHG447" s="107"/>
      <c r="KHH447" s="107"/>
      <c r="KHI447" s="107"/>
      <c r="KHJ447" s="107"/>
      <c r="KHK447" s="107"/>
      <c r="KHL447" s="107"/>
      <c r="KHM447" s="107"/>
      <c r="KHN447" s="107"/>
      <c r="KHO447" s="107"/>
      <c r="KHP447" s="107"/>
      <c r="KHQ447" s="107"/>
      <c r="KHR447" s="107"/>
      <c r="KHS447" s="107"/>
      <c r="KHT447" s="107"/>
      <c r="KHU447" s="107"/>
      <c r="KHV447" s="107"/>
      <c r="KHW447" s="107"/>
      <c r="KHX447" s="107"/>
      <c r="KHY447" s="107"/>
      <c r="KHZ447" s="107"/>
      <c r="KIA447" s="107"/>
      <c r="KIB447" s="107"/>
      <c r="KIC447" s="107"/>
      <c r="KID447" s="107"/>
      <c r="KIE447" s="107"/>
      <c r="KIF447" s="107"/>
      <c r="KIG447" s="107"/>
      <c r="KIH447" s="107"/>
      <c r="KII447" s="107"/>
      <c r="KIJ447" s="107"/>
      <c r="KIK447" s="107"/>
      <c r="KIL447" s="107"/>
      <c r="KIM447" s="107"/>
      <c r="KIN447" s="107"/>
      <c r="KIO447" s="107"/>
      <c r="KIP447" s="107"/>
      <c r="KIQ447" s="107"/>
      <c r="KIR447" s="107"/>
      <c r="KIS447" s="107"/>
      <c r="KIT447" s="107"/>
      <c r="KIU447" s="107"/>
      <c r="KIV447" s="107"/>
      <c r="KIW447" s="107"/>
      <c r="KIX447" s="107"/>
      <c r="KIY447" s="107"/>
      <c r="KIZ447" s="107"/>
      <c r="KJA447" s="107"/>
      <c r="KJB447" s="107"/>
      <c r="KJC447" s="107"/>
      <c r="KJD447" s="107"/>
      <c r="KJE447" s="107"/>
      <c r="KJF447" s="107"/>
      <c r="KJG447" s="107"/>
      <c r="KJH447" s="107"/>
      <c r="KJI447" s="107"/>
      <c r="KJJ447" s="107"/>
      <c r="KJK447" s="107"/>
      <c r="KJL447" s="107"/>
      <c r="KJM447" s="107"/>
      <c r="KJN447" s="107"/>
      <c r="KJO447" s="107"/>
      <c r="KJP447" s="107"/>
      <c r="KJQ447" s="107"/>
      <c r="KJR447" s="107"/>
      <c r="KJS447" s="107"/>
      <c r="KJT447" s="107"/>
      <c r="KJU447" s="107"/>
      <c r="KJV447" s="107"/>
      <c r="KJW447" s="107"/>
      <c r="KJX447" s="107"/>
      <c r="KJY447" s="107"/>
      <c r="KJZ447" s="107"/>
      <c r="KKA447" s="107"/>
      <c r="KKB447" s="107"/>
      <c r="KKC447" s="107"/>
      <c r="KKD447" s="107"/>
      <c r="KKE447" s="107"/>
      <c r="KKF447" s="107"/>
      <c r="KKG447" s="107"/>
      <c r="KKH447" s="107"/>
      <c r="KKI447" s="107"/>
      <c r="KKJ447" s="107"/>
      <c r="KKK447" s="107"/>
      <c r="KKL447" s="107"/>
      <c r="KKM447" s="107"/>
      <c r="KKN447" s="107"/>
      <c r="KKO447" s="107"/>
      <c r="KKP447" s="107"/>
      <c r="KKQ447" s="107"/>
      <c r="KKR447" s="107"/>
      <c r="KKS447" s="107"/>
      <c r="KKT447" s="107"/>
      <c r="KKU447" s="107"/>
      <c r="KKV447" s="107"/>
      <c r="KKW447" s="107"/>
      <c r="KKX447" s="107"/>
      <c r="KKY447" s="107"/>
      <c r="KKZ447" s="107"/>
      <c r="KLA447" s="107"/>
      <c r="KLB447" s="107"/>
      <c r="KLC447" s="107"/>
      <c r="KLD447" s="107"/>
      <c r="KLE447" s="107"/>
      <c r="KLF447" s="107"/>
      <c r="KLG447" s="107"/>
      <c r="KLH447" s="107"/>
      <c r="KLI447" s="107"/>
      <c r="KLJ447" s="107"/>
      <c r="KLK447" s="107"/>
      <c r="KLL447" s="107"/>
      <c r="KLM447" s="107"/>
      <c r="KLN447" s="107"/>
      <c r="KLO447" s="107"/>
      <c r="KLP447" s="107"/>
      <c r="KLQ447" s="107"/>
      <c r="KLR447" s="107"/>
      <c r="KLS447" s="107"/>
      <c r="KLT447" s="107"/>
      <c r="KLU447" s="107"/>
      <c r="KLV447" s="107"/>
      <c r="KLW447" s="107"/>
      <c r="KLX447" s="107"/>
      <c r="KLY447" s="107"/>
      <c r="KLZ447" s="107"/>
      <c r="KMA447" s="107"/>
      <c r="KMB447" s="107"/>
      <c r="KMC447" s="107"/>
      <c r="KMD447" s="107"/>
      <c r="KME447" s="107"/>
      <c r="KMF447" s="107"/>
      <c r="KMG447" s="107"/>
      <c r="KMH447" s="107"/>
      <c r="KMI447" s="107"/>
      <c r="KMJ447" s="107"/>
      <c r="KMK447" s="107"/>
      <c r="KML447" s="107"/>
      <c r="KMM447" s="107"/>
      <c r="KMN447" s="107"/>
      <c r="KMO447" s="107"/>
      <c r="KMP447" s="107"/>
      <c r="KMQ447" s="107"/>
      <c r="KMR447" s="107"/>
      <c r="KMS447" s="107"/>
      <c r="KMT447" s="107"/>
      <c r="KMU447" s="107"/>
      <c r="KMV447" s="107"/>
      <c r="KMW447" s="107"/>
      <c r="KMX447" s="107"/>
      <c r="KMY447" s="107"/>
      <c r="KMZ447" s="107"/>
      <c r="KNA447" s="107"/>
      <c r="KNB447" s="107"/>
      <c r="KNC447" s="107"/>
      <c r="KND447" s="107"/>
      <c r="KNE447" s="107"/>
      <c r="KNF447" s="107"/>
      <c r="KNG447" s="107"/>
      <c r="KNH447" s="107"/>
      <c r="KNI447" s="107"/>
      <c r="KNJ447" s="107"/>
      <c r="KNK447" s="107"/>
      <c r="KNL447" s="107"/>
      <c r="KNM447" s="107"/>
      <c r="KNN447" s="107"/>
      <c r="KNO447" s="107"/>
      <c r="KNP447" s="107"/>
      <c r="KNQ447" s="107"/>
      <c r="KNR447" s="107"/>
      <c r="KNS447" s="107"/>
      <c r="KNT447" s="107"/>
      <c r="KNU447" s="107"/>
      <c r="KNV447" s="107"/>
      <c r="KNW447" s="107"/>
      <c r="KNX447" s="107"/>
      <c r="KNY447" s="107"/>
      <c r="KNZ447" s="107"/>
      <c r="KOA447" s="107"/>
      <c r="KOB447" s="107"/>
      <c r="KOC447" s="107"/>
      <c r="KOD447" s="107"/>
      <c r="KOE447" s="107"/>
      <c r="KOF447" s="107"/>
      <c r="KOG447" s="107"/>
      <c r="KOH447" s="107"/>
      <c r="KOI447" s="107"/>
      <c r="KOJ447" s="107"/>
      <c r="KOK447" s="107"/>
      <c r="KOL447" s="107"/>
      <c r="KOM447" s="107"/>
      <c r="KON447" s="107"/>
      <c r="KOO447" s="107"/>
      <c r="KOP447" s="107"/>
      <c r="KOQ447" s="107"/>
      <c r="KOR447" s="107"/>
      <c r="KOS447" s="107"/>
      <c r="KOT447" s="107"/>
      <c r="KOU447" s="107"/>
      <c r="KOV447" s="107"/>
      <c r="KOW447" s="107"/>
      <c r="KOX447" s="107"/>
      <c r="KOY447" s="107"/>
      <c r="KOZ447" s="107"/>
      <c r="KPA447" s="107"/>
      <c r="KPB447" s="107"/>
      <c r="KPC447" s="107"/>
      <c r="KPD447" s="107"/>
      <c r="KPE447" s="107"/>
      <c r="KPF447" s="107"/>
      <c r="KPG447" s="107"/>
      <c r="KPH447" s="107"/>
      <c r="KPI447" s="107"/>
      <c r="KPJ447" s="107"/>
      <c r="KPK447" s="107"/>
      <c r="KPL447" s="107"/>
      <c r="KPM447" s="107"/>
      <c r="KPN447" s="107"/>
      <c r="KPO447" s="107"/>
      <c r="KPP447" s="107"/>
      <c r="KPQ447" s="107"/>
      <c r="KPR447" s="107"/>
      <c r="KPS447" s="107"/>
      <c r="KPT447" s="107"/>
      <c r="KPU447" s="107"/>
      <c r="KPV447" s="107"/>
      <c r="KPW447" s="107"/>
      <c r="KPX447" s="107"/>
      <c r="KPY447" s="107"/>
      <c r="KPZ447" s="107"/>
      <c r="KQA447" s="107"/>
      <c r="KQB447" s="107"/>
      <c r="KQC447" s="107"/>
      <c r="KQD447" s="107"/>
      <c r="KQE447" s="107"/>
      <c r="KQF447" s="107"/>
      <c r="KQG447" s="107"/>
      <c r="KQH447" s="107"/>
      <c r="KQI447" s="107"/>
      <c r="KQJ447" s="107"/>
      <c r="KQK447" s="107"/>
      <c r="KQL447" s="107"/>
      <c r="KQM447" s="107"/>
      <c r="KQN447" s="107"/>
      <c r="KQO447" s="107"/>
      <c r="KQP447" s="107"/>
      <c r="KQQ447" s="107"/>
      <c r="KQR447" s="107"/>
      <c r="KQS447" s="107"/>
      <c r="KQT447" s="107"/>
      <c r="KQU447" s="107"/>
      <c r="KQV447" s="107"/>
      <c r="KQW447" s="107"/>
      <c r="KQX447" s="107"/>
      <c r="KQY447" s="107"/>
      <c r="KQZ447" s="107"/>
      <c r="KRA447" s="107"/>
      <c r="KRB447" s="107"/>
      <c r="KRC447" s="107"/>
      <c r="KRD447" s="107"/>
      <c r="KRE447" s="107"/>
      <c r="KRF447" s="107"/>
      <c r="KRG447" s="107"/>
      <c r="KRH447" s="107"/>
      <c r="KRI447" s="107"/>
      <c r="KRJ447" s="107"/>
      <c r="KRK447" s="107"/>
      <c r="KRL447" s="107"/>
      <c r="KRM447" s="107"/>
      <c r="KRN447" s="107"/>
      <c r="KRO447" s="107"/>
      <c r="KRP447" s="107"/>
      <c r="KRQ447" s="107"/>
      <c r="KRR447" s="107"/>
      <c r="KRS447" s="107"/>
      <c r="KRT447" s="107"/>
      <c r="KRU447" s="107"/>
      <c r="KRV447" s="107"/>
      <c r="KRW447" s="107"/>
      <c r="KRX447" s="107"/>
      <c r="KRY447" s="107"/>
      <c r="KRZ447" s="107"/>
      <c r="KSA447" s="107"/>
      <c r="KSB447" s="107"/>
      <c r="KSC447" s="107"/>
      <c r="KSD447" s="107"/>
      <c r="KSE447" s="107"/>
      <c r="KSF447" s="107"/>
      <c r="KSG447" s="107"/>
      <c r="KSH447" s="107"/>
      <c r="KSI447" s="107"/>
      <c r="KSJ447" s="107"/>
      <c r="KSK447" s="107"/>
      <c r="KSL447" s="107"/>
      <c r="KSM447" s="107"/>
      <c r="KSN447" s="107"/>
      <c r="KSO447" s="107"/>
      <c r="KSP447" s="107"/>
      <c r="KSQ447" s="107"/>
      <c r="KSR447" s="107"/>
      <c r="KSS447" s="107"/>
      <c r="KST447" s="107"/>
      <c r="KSU447" s="107"/>
      <c r="KSV447" s="107"/>
      <c r="KSW447" s="107"/>
      <c r="KSX447" s="107"/>
      <c r="KSY447" s="107"/>
      <c r="KSZ447" s="107"/>
      <c r="KTA447" s="107"/>
      <c r="KTB447" s="107"/>
      <c r="KTC447" s="107"/>
      <c r="KTD447" s="107"/>
      <c r="KTE447" s="107"/>
      <c r="KTF447" s="107"/>
      <c r="KTG447" s="107"/>
      <c r="KTH447" s="107"/>
      <c r="KTI447" s="107"/>
      <c r="KTJ447" s="107"/>
      <c r="KTK447" s="107"/>
      <c r="KTL447" s="107"/>
      <c r="KTM447" s="107"/>
      <c r="KTN447" s="107"/>
      <c r="KTO447" s="107"/>
      <c r="KTP447" s="107"/>
      <c r="KTQ447" s="107"/>
      <c r="KTR447" s="107"/>
      <c r="KTS447" s="107"/>
      <c r="KTT447" s="107"/>
      <c r="KTU447" s="107"/>
      <c r="KTV447" s="107"/>
      <c r="KTW447" s="107"/>
      <c r="KTX447" s="107"/>
      <c r="KTY447" s="107"/>
      <c r="KTZ447" s="107"/>
      <c r="KUA447" s="107"/>
      <c r="KUB447" s="107"/>
      <c r="KUC447" s="107"/>
      <c r="KUD447" s="107"/>
      <c r="KUE447" s="107"/>
      <c r="KUF447" s="107"/>
      <c r="KUG447" s="107"/>
      <c r="KUH447" s="107"/>
      <c r="KUI447" s="107"/>
      <c r="KUJ447" s="107"/>
      <c r="KUK447" s="107"/>
      <c r="KUL447" s="107"/>
      <c r="KUM447" s="107"/>
      <c r="KUN447" s="107"/>
      <c r="KUO447" s="107"/>
      <c r="KUP447" s="107"/>
      <c r="KUQ447" s="107"/>
      <c r="KUR447" s="107"/>
      <c r="KUS447" s="107"/>
      <c r="KUT447" s="107"/>
      <c r="KUU447" s="107"/>
      <c r="KUV447" s="107"/>
      <c r="KUW447" s="107"/>
      <c r="KUX447" s="107"/>
      <c r="KUY447" s="107"/>
      <c r="KUZ447" s="107"/>
      <c r="KVA447" s="107"/>
      <c r="KVB447" s="107"/>
      <c r="KVC447" s="107"/>
      <c r="KVD447" s="107"/>
      <c r="KVE447" s="107"/>
      <c r="KVF447" s="107"/>
      <c r="KVG447" s="107"/>
      <c r="KVH447" s="107"/>
      <c r="KVI447" s="107"/>
      <c r="KVJ447" s="107"/>
      <c r="KVK447" s="107"/>
      <c r="KVL447" s="107"/>
      <c r="KVM447" s="107"/>
      <c r="KVN447" s="107"/>
      <c r="KVO447" s="107"/>
      <c r="KVP447" s="107"/>
      <c r="KVQ447" s="107"/>
      <c r="KVR447" s="107"/>
      <c r="KVS447" s="107"/>
      <c r="KVT447" s="107"/>
      <c r="KVU447" s="107"/>
      <c r="KVV447" s="107"/>
      <c r="KVW447" s="107"/>
      <c r="KVX447" s="107"/>
      <c r="KVY447" s="107"/>
      <c r="KVZ447" s="107"/>
      <c r="KWA447" s="107"/>
      <c r="KWB447" s="107"/>
      <c r="KWC447" s="107"/>
      <c r="KWD447" s="107"/>
      <c r="KWE447" s="107"/>
      <c r="KWF447" s="107"/>
      <c r="KWG447" s="107"/>
      <c r="KWH447" s="107"/>
      <c r="KWI447" s="107"/>
      <c r="KWJ447" s="107"/>
      <c r="KWK447" s="107"/>
      <c r="KWL447" s="107"/>
      <c r="KWM447" s="107"/>
      <c r="KWN447" s="107"/>
      <c r="KWO447" s="107"/>
      <c r="KWP447" s="107"/>
      <c r="KWQ447" s="107"/>
      <c r="KWR447" s="107"/>
      <c r="KWS447" s="107"/>
      <c r="KWT447" s="107"/>
      <c r="KWU447" s="107"/>
      <c r="KWV447" s="107"/>
      <c r="KWW447" s="107"/>
      <c r="KWX447" s="107"/>
      <c r="KWY447" s="107"/>
      <c r="KWZ447" s="107"/>
      <c r="KXA447" s="107"/>
      <c r="KXB447" s="107"/>
      <c r="KXC447" s="107"/>
      <c r="KXD447" s="107"/>
      <c r="KXE447" s="107"/>
      <c r="KXF447" s="107"/>
      <c r="KXG447" s="107"/>
      <c r="KXH447" s="107"/>
      <c r="KXI447" s="107"/>
      <c r="KXJ447" s="107"/>
      <c r="KXK447" s="107"/>
      <c r="KXL447" s="107"/>
      <c r="KXM447" s="107"/>
      <c r="KXN447" s="107"/>
      <c r="KXO447" s="107"/>
      <c r="KXP447" s="107"/>
      <c r="KXQ447" s="107"/>
      <c r="KXR447" s="107"/>
      <c r="KXS447" s="107"/>
      <c r="KXT447" s="107"/>
      <c r="KXU447" s="107"/>
      <c r="KXV447" s="107"/>
      <c r="KXW447" s="107"/>
      <c r="KXX447" s="107"/>
      <c r="KXY447" s="107"/>
      <c r="KXZ447" s="107"/>
      <c r="KYA447" s="107"/>
      <c r="KYB447" s="107"/>
      <c r="KYC447" s="107"/>
      <c r="KYD447" s="107"/>
      <c r="KYE447" s="107"/>
      <c r="KYF447" s="107"/>
      <c r="KYG447" s="107"/>
      <c r="KYH447" s="107"/>
      <c r="KYI447" s="107"/>
      <c r="KYJ447" s="107"/>
      <c r="KYK447" s="107"/>
      <c r="KYL447" s="107"/>
      <c r="KYM447" s="107"/>
      <c r="KYN447" s="107"/>
      <c r="KYO447" s="107"/>
      <c r="KYP447" s="107"/>
      <c r="KYQ447" s="107"/>
      <c r="KYR447" s="107"/>
      <c r="KYS447" s="107"/>
      <c r="KYT447" s="107"/>
      <c r="KYU447" s="107"/>
      <c r="KYV447" s="107"/>
      <c r="KYW447" s="107"/>
      <c r="KYX447" s="107"/>
      <c r="KYY447" s="107"/>
      <c r="KYZ447" s="107"/>
      <c r="KZA447" s="107"/>
      <c r="KZB447" s="107"/>
      <c r="KZC447" s="107"/>
      <c r="KZD447" s="107"/>
      <c r="KZE447" s="107"/>
      <c r="KZF447" s="107"/>
      <c r="KZG447" s="107"/>
      <c r="KZH447" s="107"/>
      <c r="KZI447" s="107"/>
      <c r="KZJ447" s="107"/>
      <c r="KZK447" s="107"/>
      <c r="KZL447" s="107"/>
      <c r="KZM447" s="107"/>
      <c r="KZN447" s="107"/>
      <c r="KZO447" s="107"/>
      <c r="KZP447" s="107"/>
      <c r="KZQ447" s="107"/>
      <c r="KZR447" s="107"/>
      <c r="KZS447" s="107"/>
      <c r="KZT447" s="107"/>
      <c r="KZU447" s="107"/>
      <c r="KZV447" s="107"/>
      <c r="KZW447" s="107"/>
      <c r="KZX447" s="107"/>
      <c r="KZY447" s="107"/>
      <c r="KZZ447" s="107"/>
      <c r="LAA447" s="107"/>
      <c r="LAB447" s="107"/>
      <c r="LAC447" s="107"/>
      <c r="LAD447" s="107"/>
      <c r="LAE447" s="107"/>
      <c r="LAF447" s="107"/>
      <c r="LAG447" s="107"/>
      <c r="LAH447" s="107"/>
      <c r="LAI447" s="107"/>
      <c r="LAJ447" s="107"/>
      <c r="LAK447" s="107"/>
      <c r="LAL447" s="107"/>
      <c r="LAM447" s="107"/>
      <c r="LAN447" s="107"/>
      <c r="LAO447" s="107"/>
      <c r="LAP447" s="107"/>
      <c r="LAQ447" s="107"/>
      <c r="LAR447" s="107"/>
      <c r="LAS447" s="107"/>
      <c r="LAT447" s="107"/>
      <c r="LAU447" s="107"/>
      <c r="LAV447" s="107"/>
      <c r="LAW447" s="107"/>
      <c r="LAX447" s="107"/>
      <c r="LAY447" s="107"/>
      <c r="LAZ447" s="107"/>
      <c r="LBA447" s="107"/>
      <c r="LBB447" s="107"/>
      <c r="LBC447" s="107"/>
      <c r="LBD447" s="107"/>
      <c r="LBE447" s="107"/>
      <c r="LBF447" s="107"/>
      <c r="LBG447" s="107"/>
      <c r="LBH447" s="107"/>
      <c r="LBI447" s="107"/>
      <c r="LBJ447" s="107"/>
      <c r="LBK447" s="107"/>
      <c r="LBL447" s="107"/>
      <c r="LBM447" s="107"/>
      <c r="LBN447" s="107"/>
      <c r="LBO447" s="107"/>
      <c r="LBP447" s="107"/>
      <c r="LBQ447" s="107"/>
      <c r="LBR447" s="107"/>
      <c r="LBS447" s="107"/>
      <c r="LBT447" s="107"/>
      <c r="LBU447" s="107"/>
      <c r="LBV447" s="107"/>
      <c r="LBW447" s="107"/>
      <c r="LBX447" s="107"/>
      <c r="LBY447" s="107"/>
      <c r="LBZ447" s="107"/>
      <c r="LCA447" s="107"/>
      <c r="LCB447" s="107"/>
      <c r="LCC447" s="107"/>
      <c r="LCD447" s="107"/>
      <c r="LCE447" s="107"/>
      <c r="LCF447" s="107"/>
      <c r="LCG447" s="107"/>
      <c r="LCH447" s="107"/>
      <c r="LCI447" s="107"/>
      <c r="LCJ447" s="107"/>
      <c r="LCK447" s="107"/>
      <c r="LCL447" s="107"/>
      <c r="LCM447" s="107"/>
      <c r="LCN447" s="107"/>
      <c r="LCO447" s="107"/>
      <c r="LCP447" s="107"/>
      <c r="LCQ447" s="107"/>
      <c r="LCR447" s="107"/>
      <c r="LCS447" s="107"/>
      <c r="LCT447" s="107"/>
      <c r="LCU447" s="107"/>
      <c r="LCV447" s="107"/>
      <c r="LCW447" s="107"/>
      <c r="LCX447" s="107"/>
      <c r="LCY447" s="107"/>
      <c r="LCZ447" s="107"/>
      <c r="LDA447" s="107"/>
      <c r="LDB447" s="107"/>
      <c r="LDC447" s="107"/>
      <c r="LDD447" s="107"/>
      <c r="LDE447" s="107"/>
      <c r="LDF447" s="107"/>
      <c r="LDG447" s="107"/>
      <c r="LDH447" s="107"/>
      <c r="LDI447" s="107"/>
      <c r="LDJ447" s="107"/>
      <c r="LDK447" s="107"/>
      <c r="LDL447" s="107"/>
      <c r="LDM447" s="107"/>
      <c r="LDN447" s="107"/>
      <c r="LDO447" s="107"/>
      <c r="LDP447" s="107"/>
      <c r="LDQ447" s="107"/>
      <c r="LDR447" s="107"/>
      <c r="LDS447" s="107"/>
      <c r="LDT447" s="107"/>
      <c r="LDU447" s="107"/>
      <c r="LDV447" s="107"/>
      <c r="LDW447" s="107"/>
      <c r="LDX447" s="107"/>
      <c r="LDY447" s="107"/>
      <c r="LDZ447" s="107"/>
      <c r="LEA447" s="107"/>
      <c r="LEB447" s="107"/>
      <c r="LEC447" s="107"/>
      <c r="LED447" s="107"/>
      <c r="LEE447" s="107"/>
      <c r="LEF447" s="107"/>
      <c r="LEG447" s="107"/>
      <c r="LEH447" s="107"/>
      <c r="LEI447" s="107"/>
      <c r="LEJ447" s="107"/>
      <c r="LEK447" s="107"/>
      <c r="LEL447" s="107"/>
      <c r="LEM447" s="107"/>
      <c r="LEN447" s="107"/>
      <c r="LEO447" s="107"/>
      <c r="LEP447" s="107"/>
      <c r="LEQ447" s="107"/>
      <c r="LER447" s="107"/>
      <c r="LES447" s="107"/>
      <c r="LET447" s="107"/>
      <c r="LEU447" s="107"/>
      <c r="LEV447" s="107"/>
      <c r="LEW447" s="107"/>
      <c r="LEX447" s="107"/>
      <c r="LEY447" s="107"/>
      <c r="LEZ447" s="107"/>
      <c r="LFA447" s="107"/>
      <c r="LFB447" s="107"/>
      <c r="LFC447" s="107"/>
      <c r="LFD447" s="107"/>
      <c r="LFE447" s="107"/>
      <c r="LFF447" s="107"/>
      <c r="LFG447" s="107"/>
      <c r="LFH447" s="107"/>
      <c r="LFI447" s="107"/>
      <c r="LFJ447" s="107"/>
      <c r="LFK447" s="107"/>
      <c r="LFL447" s="107"/>
      <c r="LFM447" s="107"/>
      <c r="LFN447" s="107"/>
      <c r="LFO447" s="107"/>
      <c r="LFP447" s="107"/>
      <c r="LFQ447" s="107"/>
      <c r="LFR447" s="107"/>
      <c r="LFS447" s="107"/>
      <c r="LFT447" s="107"/>
      <c r="LFU447" s="107"/>
      <c r="LFV447" s="107"/>
      <c r="LFW447" s="107"/>
      <c r="LFX447" s="107"/>
      <c r="LFY447" s="107"/>
      <c r="LFZ447" s="107"/>
      <c r="LGA447" s="107"/>
      <c r="LGB447" s="107"/>
      <c r="LGC447" s="107"/>
      <c r="LGD447" s="107"/>
      <c r="LGE447" s="107"/>
      <c r="LGF447" s="107"/>
      <c r="LGG447" s="107"/>
      <c r="LGH447" s="107"/>
      <c r="LGI447" s="107"/>
      <c r="LGJ447" s="107"/>
      <c r="LGK447" s="107"/>
      <c r="LGL447" s="107"/>
      <c r="LGM447" s="107"/>
      <c r="LGN447" s="107"/>
      <c r="LGO447" s="107"/>
      <c r="LGP447" s="107"/>
      <c r="LGQ447" s="107"/>
      <c r="LGR447" s="107"/>
      <c r="LGS447" s="107"/>
      <c r="LGT447" s="107"/>
      <c r="LGU447" s="107"/>
      <c r="LGV447" s="107"/>
      <c r="LGW447" s="107"/>
      <c r="LGX447" s="107"/>
      <c r="LGY447" s="107"/>
      <c r="LGZ447" s="107"/>
      <c r="LHA447" s="107"/>
      <c r="LHB447" s="107"/>
      <c r="LHC447" s="107"/>
      <c r="LHD447" s="107"/>
      <c r="LHE447" s="107"/>
      <c r="LHF447" s="107"/>
      <c r="LHG447" s="107"/>
      <c r="LHH447" s="107"/>
      <c r="LHI447" s="107"/>
      <c r="LHJ447" s="107"/>
      <c r="LHK447" s="107"/>
      <c r="LHL447" s="107"/>
      <c r="LHM447" s="107"/>
      <c r="LHN447" s="107"/>
      <c r="LHO447" s="107"/>
      <c r="LHP447" s="107"/>
      <c r="LHQ447" s="107"/>
      <c r="LHR447" s="107"/>
      <c r="LHS447" s="107"/>
      <c r="LHT447" s="107"/>
      <c r="LHU447" s="107"/>
      <c r="LHV447" s="107"/>
      <c r="LHW447" s="107"/>
      <c r="LHX447" s="107"/>
      <c r="LHY447" s="107"/>
      <c r="LHZ447" s="107"/>
      <c r="LIA447" s="107"/>
      <c r="LIB447" s="107"/>
      <c r="LIC447" s="107"/>
      <c r="LID447" s="107"/>
      <c r="LIE447" s="107"/>
      <c r="LIF447" s="107"/>
      <c r="LIG447" s="107"/>
      <c r="LIH447" s="107"/>
      <c r="LII447" s="107"/>
      <c r="LIJ447" s="107"/>
      <c r="LIK447" s="107"/>
      <c r="LIL447" s="107"/>
      <c r="LIM447" s="107"/>
      <c r="LIN447" s="107"/>
      <c r="LIO447" s="107"/>
      <c r="LIP447" s="107"/>
      <c r="LIQ447" s="107"/>
      <c r="LIR447" s="107"/>
      <c r="LIS447" s="107"/>
      <c r="LIT447" s="107"/>
      <c r="LIU447" s="107"/>
      <c r="LIV447" s="107"/>
      <c r="LIW447" s="107"/>
      <c r="LIX447" s="107"/>
      <c r="LIY447" s="107"/>
      <c r="LIZ447" s="107"/>
      <c r="LJA447" s="107"/>
      <c r="LJB447" s="107"/>
      <c r="LJC447" s="107"/>
      <c r="LJD447" s="107"/>
      <c r="LJE447" s="107"/>
      <c r="LJF447" s="107"/>
      <c r="LJG447" s="107"/>
      <c r="LJH447" s="107"/>
      <c r="LJI447" s="107"/>
      <c r="LJJ447" s="107"/>
      <c r="LJK447" s="107"/>
      <c r="LJL447" s="107"/>
      <c r="LJM447" s="107"/>
      <c r="LJN447" s="107"/>
      <c r="LJO447" s="107"/>
      <c r="LJP447" s="107"/>
      <c r="LJQ447" s="107"/>
      <c r="LJR447" s="107"/>
      <c r="LJS447" s="107"/>
      <c r="LJT447" s="107"/>
      <c r="LJU447" s="107"/>
      <c r="LJV447" s="107"/>
      <c r="LJW447" s="107"/>
      <c r="LJX447" s="107"/>
      <c r="LJY447" s="107"/>
      <c r="LJZ447" s="107"/>
      <c r="LKA447" s="107"/>
      <c r="LKB447" s="107"/>
      <c r="LKC447" s="107"/>
      <c r="LKD447" s="107"/>
      <c r="LKE447" s="107"/>
      <c r="LKF447" s="107"/>
      <c r="LKG447" s="107"/>
      <c r="LKH447" s="107"/>
      <c r="LKI447" s="107"/>
      <c r="LKJ447" s="107"/>
      <c r="LKK447" s="107"/>
      <c r="LKL447" s="107"/>
      <c r="LKM447" s="107"/>
      <c r="LKN447" s="107"/>
      <c r="LKO447" s="107"/>
      <c r="LKP447" s="107"/>
      <c r="LKQ447" s="107"/>
      <c r="LKR447" s="107"/>
      <c r="LKS447" s="107"/>
      <c r="LKT447" s="107"/>
      <c r="LKU447" s="107"/>
      <c r="LKV447" s="107"/>
      <c r="LKW447" s="107"/>
      <c r="LKX447" s="107"/>
      <c r="LKY447" s="107"/>
      <c r="LKZ447" s="107"/>
      <c r="LLA447" s="107"/>
      <c r="LLB447" s="107"/>
      <c r="LLC447" s="107"/>
      <c r="LLD447" s="107"/>
      <c r="LLE447" s="107"/>
      <c r="LLF447" s="107"/>
      <c r="LLG447" s="107"/>
      <c r="LLH447" s="107"/>
      <c r="LLI447" s="107"/>
      <c r="LLJ447" s="107"/>
      <c r="LLK447" s="107"/>
      <c r="LLL447" s="107"/>
      <c r="LLM447" s="107"/>
      <c r="LLN447" s="107"/>
      <c r="LLO447" s="107"/>
      <c r="LLP447" s="107"/>
      <c r="LLQ447" s="107"/>
      <c r="LLR447" s="107"/>
      <c r="LLS447" s="107"/>
      <c r="LLT447" s="107"/>
      <c r="LLU447" s="107"/>
      <c r="LLV447" s="107"/>
      <c r="LLW447" s="107"/>
      <c r="LLX447" s="107"/>
      <c r="LLY447" s="107"/>
      <c r="LLZ447" s="107"/>
      <c r="LMA447" s="107"/>
      <c r="LMB447" s="107"/>
      <c r="LMC447" s="107"/>
      <c r="LMD447" s="107"/>
      <c r="LME447" s="107"/>
      <c r="LMF447" s="107"/>
      <c r="LMG447" s="107"/>
      <c r="LMH447" s="107"/>
      <c r="LMI447" s="107"/>
      <c r="LMJ447" s="107"/>
      <c r="LMK447" s="107"/>
      <c r="LML447" s="107"/>
      <c r="LMM447" s="107"/>
      <c r="LMN447" s="107"/>
      <c r="LMO447" s="107"/>
      <c r="LMP447" s="107"/>
      <c r="LMQ447" s="107"/>
      <c r="LMR447" s="107"/>
      <c r="LMS447" s="107"/>
      <c r="LMT447" s="107"/>
      <c r="LMU447" s="107"/>
      <c r="LMV447" s="107"/>
      <c r="LMW447" s="107"/>
      <c r="LMX447" s="107"/>
      <c r="LMY447" s="107"/>
      <c r="LMZ447" s="107"/>
      <c r="LNA447" s="107"/>
      <c r="LNB447" s="107"/>
      <c r="LNC447" s="107"/>
      <c r="LND447" s="107"/>
      <c r="LNE447" s="107"/>
      <c r="LNF447" s="107"/>
      <c r="LNG447" s="107"/>
      <c r="LNH447" s="107"/>
      <c r="LNI447" s="107"/>
      <c r="LNJ447" s="107"/>
      <c r="LNK447" s="107"/>
      <c r="LNL447" s="107"/>
      <c r="LNM447" s="107"/>
      <c r="LNN447" s="107"/>
      <c r="LNO447" s="107"/>
      <c r="LNP447" s="107"/>
      <c r="LNQ447" s="107"/>
      <c r="LNR447" s="107"/>
      <c r="LNS447" s="107"/>
      <c r="LNT447" s="107"/>
      <c r="LNU447" s="107"/>
      <c r="LNV447" s="107"/>
      <c r="LNW447" s="107"/>
      <c r="LNX447" s="107"/>
      <c r="LNY447" s="107"/>
      <c r="LNZ447" s="107"/>
      <c r="LOA447" s="107"/>
      <c r="LOB447" s="107"/>
      <c r="LOC447" s="107"/>
      <c r="LOD447" s="107"/>
      <c r="LOE447" s="107"/>
      <c r="LOF447" s="107"/>
      <c r="LOG447" s="107"/>
      <c r="LOH447" s="107"/>
      <c r="LOI447" s="107"/>
      <c r="LOJ447" s="107"/>
      <c r="LOK447" s="107"/>
      <c r="LOL447" s="107"/>
      <c r="LOM447" s="107"/>
      <c r="LON447" s="107"/>
      <c r="LOO447" s="107"/>
      <c r="LOP447" s="107"/>
      <c r="LOQ447" s="107"/>
      <c r="LOR447" s="107"/>
      <c r="LOS447" s="107"/>
      <c r="LOT447" s="107"/>
      <c r="LOU447" s="107"/>
      <c r="LOV447" s="107"/>
      <c r="LOW447" s="107"/>
      <c r="LOX447" s="107"/>
      <c r="LOY447" s="107"/>
      <c r="LOZ447" s="107"/>
      <c r="LPA447" s="107"/>
      <c r="LPB447" s="107"/>
      <c r="LPC447" s="107"/>
      <c r="LPD447" s="107"/>
      <c r="LPE447" s="107"/>
      <c r="LPF447" s="107"/>
      <c r="LPG447" s="107"/>
      <c r="LPH447" s="107"/>
      <c r="LPI447" s="107"/>
      <c r="LPJ447" s="107"/>
      <c r="LPK447" s="107"/>
      <c r="LPL447" s="107"/>
      <c r="LPM447" s="107"/>
      <c r="LPN447" s="107"/>
      <c r="LPO447" s="107"/>
      <c r="LPP447" s="107"/>
      <c r="LPQ447" s="107"/>
      <c r="LPR447" s="107"/>
      <c r="LPS447" s="107"/>
      <c r="LPT447" s="107"/>
      <c r="LPU447" s="107"/>
      <c r="LPV447" s="107"/>
      <c r="LPW447" s="107"/>
      <c r="LPX447" s="107"/>
      <c r="LPY447" s="107"/>
      <c r="LPZ447" s="107"/>
      <c r="LQA447" s="107"/>
      <c r="LQB447" s="107"/>
      <c r="LQC447" s="107"/>
      <c r="LQD447" s="107"/>
      <c r="LQE447" s="107"/>
      <c r="LQF447" s="107"/>
      <c r="LQG447" s="107"/>
      <c r="LQH447" s="107"/>
      <c r="LQI447" s="107"/>
      <c r="LQJ447" s="107"/>
      <c r="LQK447" s="107"/>
      <c r="LQL447" s="107"/>
      <c r="LQM447" s="107"/>
      <c r="LQN447" s="107"/>
      <c r="LQO447" s="107"/>
      <c r="LQP447" s="107"/>
      <c r="LQQ447" s="107"/>
      <c r="LQR447" s="107"/>
      <c r="LQS447" s="107"/>
      <c r="LQT447" s="107"/>
      <c r="LQU447" s="107"/>
      <c r="LQV447" s="107"/>
      <c r="LQW447" s="107"/>
      <c r="LQX447" s="107"/>
      <c r="LQY447" s="107"/>
      <c r="LQZ447" s="107"/>
      <c r="LRA447" s="107"/>
      <c r="LRB447" s="107"/>
      <c r="LRC447" s="107"/>
      <c r="LRD447" s="107"/>
      <c r="LRE447" s="107"/>
      <c r="LRF447" s="107"/>
      <c r="LRG447" s="107"/>
      <c r="LRH447" s="107"/>
      <c r="LRI447" s="107"/>
      <c r="LRJ447" s="107"/>
      <c r="LRK447" s="107"/>
      <c r="LRL447" s="107"/>
      <c r="LRM447" s="107"/>
      <c r="LRN447" s="107"/>
      <c r="LRO447" s="107"/>
      <c r="LRP447" s="107"/>
      <c r="LRQ447" s="107"/>
      <c r="LRR447" s="107"/>
      <c r="LRS447" s="107"/>
      <c r="LRT447" s="107"/>
      <c r="LRU447" s="107"/>
      <c r="LRV447" s="107"/>
      <c r="LRW447" s="107"/>
      <c r="LRX447" s="107"/>
      <c r="LRY447" s="107"/>
      <c r="LRZ447" s="107"/>
      <c r="LSA447" s="107"/>
      <c r="LSB447" s="107"/>
      <c r="LSC447" s="107"/>
      <c r="LSD447" s="107"/>
      <c r="LSE447" s="107"/>
      <c r="LSF447" s="107"/>
      <c r="LSG447" s="107"/>
      <c r="LSH447" s="107"/>
      <c r="LSI447" s="107"/>
      <c r="LSJ447" s="107"/>
      <c r="LSK447" s="107"/>
      <c r="LSL447" s="107"/>
      <c r="LSM447" s="107"/>
      <c r="LSN447" s="107"/>
      <c r="LSO447" s="107"/>
      <c r="LSP447" s="107"/>
      <c r="LSQ447" s="107"/>
      <c r="LSR447" s="107"/>
      <c r="LSS447" s="107"/>
      <c r="LST447" s="107"/>
      <c r="LSU447" s="107"/>
      <c r="LSV447" s="107"/>
      <c r="LSW447" s="107"/>
      <c r="LSX447" s="107"/>
      <c r="LSY447" s="107"/>
      <c r="LSZ447" s="107"/>
      <c r="LTA447" s="107"/>
      <c r="LTB447" s="107"/>
      <c r="LTC447" s="107"/>
      <c r="LTD447" s="107"/>
      <c r="LTE447" s="107"/>
      <c r="LTF447" s="107"/>
      <c r="LTG447" s="107"/>
      <c r="LTH447" s="107"/>
      <c r="LTI447" s="107"/>
      <c r="LTJ447" s="107"/>
      <c r="LTK447" s="107"/>
      <c r="LTL447" s="107"/>
      <c r="LTM447" s="107"/>
      <c r="LTN447" s="107"/>
      <c r="LTO447" s="107"/>
      <c r="LTP447" s="107"/>
      <c r="LTQ447" s="107"/>
      <c r="LTR447" s="107"/>
      <c r="LTS447" s="107"/>
      <c r="LTT447" s="107"/>
      <c r="LTU447" s="107"/>
      <c r="LTV447" s="107"/>
      <c r="LTW447" s="107"/>
      <c r="LTX447" s="107"/>
      <c r="LTY447" s="107"/>
      <c r="LTZ447" s="107"/>
      <c r="LUA447" s="107"/>
      <c r="LUB447" s="107"/>
      <c r="LUC447" s="107"/>
      <c r="LUD447" s="107"/>
      <c r="LUE447" s="107"/>
      <c r="LUF447" s="107"/>
      <c r="LUG447" s="107"/>
      <c r="LUH447" s="107"/>
      <c r="LUI447" s="107"/>
      <c r="LUJ447" s="107"/>
      <c r="LUK447" s="107"/>
      <c r="LUL447" s="107"/>
      <c r="LUM447" s="107"/>
      <c r="LUN447" s="107"/>
      <c r="LUO447" s="107"/>
      <c r="LUP447" s="107"/>
      <c r="LUQ447" s="107"/>
      <c r="LUR447" s="107"/>
      <c r="LUS447" s="107"/>
      <c r="LUT447" s="107"/>
      <c r="LUU447" s="107"/>
      <c r="LUV447" s="107"/>
      <c r="LUW447" s="107"/>
      <c r="LUX447" s="107"/>
      <c r="LUY447" s="107"/>
      <c r="LUZ447" s="107"/>
      <c r="LVA447" s="107"/>
      <c r="LVB447" s="107"/>
      <c r="LVC447" s="107"/>
      <c r="LVD447" s="107"/>
      <c r="LVE447" s="107"/>
      <c r="LVF447" s="107"/>
      <c r="LVG447" s="107"/>
      <c r="LVH447" s="107"/>
      <c r="LVI447" s="107"/>
      <c r="LVJ447" s="107"/>
      <c r="LVK447" s="107"/>
      <c r="LVL447" s="107"/>
      <c r="LVM447" s="107"/>
      <c r="LVN447" s="107"/>
      <c r="LVO447" s="107"/>
      <c r="LVP447" s="107"/>
      <c r="LVQ447" s="107"/>
      <c r="LVR447" s="107"/>
      <c r="LVS447" s="107"/>
      <c r="LVT447" s="107"/>
      <c r="LVU447" s="107"/>
      <c r="LVV447" s="107"/>
      <c r="LVW447" s="107"/>
      <c r="LVX447" s="107"/>
      <c r="LVY447" s="107"/>
      <c r="LVZ447" s="107"/>
      <c r="LWA447" s="107"/>
      <c r="LWB447" s="107"/>
      <c r="LWC447" s="107"/>
      <c r="LWD447" s="107"/>
      <c r="LWE447" s="107"/>
      <c r="LWF447" s="107"/>
      <c r="LWG447" s="107"/>
      <c r="LWH447" s="107"/>
      <c r="LWI447" s="107"/>
      <c r="LWJ447" s="107"/>
      <c r="LWK447" s="107"/>
      <c r="LWL447" s="107"/>
      <c r="LWM447" s="107"/>
      <c r="LWN447" s="107"/>
      <c r="LWO447" s="107"/>
      <c r="LWP447" s="107"/>
      <c r="LWQ447" s="107"/>
      <c r="LWR447" s="107"/>
      <c r="LWS447" s="107"/>
      <c r="LWT447" s="107"/>
      <c r="LWU447" s="107"/>
      <c r="LWV447" s="107"/>
      <c r="LWW447" s="107"/>
      <c r="LWX447" s="107"/>
      <c r="LWY447" s="107"/>
      <c r="LWZ447" s="107"/>
      <c r="LXA447" s="107"/>
      <c r="LXB447" s="107"/>
      <c r="LXC447" s="107"/>
      <c r="LXD447" s="107"/>
      <c r="LXE447" s="107"/>
      <c r="LXF447" s="107"/>
      <c r="LXG447" s="107"/>
      <c r="LXH447" s="107"/>
      <c r="LXI447" s="107"/>
      <c r="LXJ447" s="107"/>
      <c r="LXK447" s="107"/>
      <c r="LXL447" s="107"/>
      <c r="LXM447" s="107"/>
      <c r="LXN447" s="107"/>
      <c r="LXO447" s="107"/>
      <c r="LXP447" s="107"/>
      <c r="LXQ447" s="107"/>
      <c r="LXR447" s="107"/>
      <c r="LXS447" s="107"/>
      <c r="LXT447" s="107"/>
      <c r="LXU447" s="107"/>
      <c r="LXV447" s="107"/>
      <c r="LXW447" s="107"/>
      <c r="LXX447" s="107"/>
      <c r="LXY447" s="107"/>
      <c r="LXZ447" s="107"/>
      <c r="LYA447" s="107"/>
      <c r="LYB447" s="107"/>
      <c r="LYC447" s="107"/>
      <c r="LYD447" s="107"/>
      <c r="LYE447" s="107"/>
      <c r="LYF447" s="107"/>
      <c r="LYG447" s="107"/>
      <c r="LYH447" s="107"/>
      <c r="LYI447" s="107"/>
      <c r="LYJ447" s="107"/>
      <c r="LYK447" s="107"/>
      <c r="LYL447" s="107"/>
      <c r="LYM447" s="107"/>
      <c r="LYN447" s="107"/>
      <c r="LYO447" s="107"/>
      <c r="LYP447" s="107"/>
      <c r="LYQ447" s="107"/>
      <c r="LYR447" s="107"/>
      <c r="LYS447" s="107"/>
      <c r="LYT447" s="107"/>
      <c r="LYU447" s="107"/>
      <c r="LYV447" s="107"/>
      <c r="LYW447" s="107"/>
      <c r="LYX447" s="107"/>
      <c r="LYY447" s="107"/>
      <c r="LYZ447" s="107"/>
      <c r="LZA447" s="107"/>
      <c r="LZB447" s="107"/>
      <c r="LZC447" s="107"/>
      <c r="LZD447" s="107"/>
      <c r="LZE447" s="107"/>
      <c r="LZF447" s="107"/>
      <c r="LZG447" s="107"/>
      <c r="LZH447" s="107"/>
      <c r="LZI447" s="107"/>
      <c r="LZJ447" s="107"/>
      <c r="LZK447" s="107"/>
      <c r="LZL447" s="107"/>
      <c r="LZM447" s="107"/>
      <c r="LZN447" s="107"/>
      <c r="LZO447" s="107"/>
      <c r="LZP447" s="107"/>
      <c r="LZQ447" s="107"/>
      <c r="LZR447" s="107"/>
      <c r="LZS447" s="107"/>
      <c r="LZT447" s="107"/>
      <c r="LZU447" s="107"/>
      <c r="LZV447" s="107"/>
      <c r="LZW447" s="107"/>
      <c r="LZX447" s="107"/>
      <c r="LZY447" s="107"/>
      <c r="LZZ447" s="107"/>
      <c r="MAA447" s="107"/>
      <c r="MAB447" s="107"/>
      <c r="MAC447" s="107"/>
      <c r="MAD447" s="107"/>
      <c r="MAE447" s="107"/>
      <c r="MAF447" s="107"/>
      <c r="MAG447" s="107"/>
      <c r="MAH447" s="107"/>
      <c r="MAI447" s="107"/>
      <c r="MAJ447" s="107"/>
      <c r="MAK447" s="107"/>
      <c r="MAL447" s="107"/>
      <c r="MAM447" s="107"/>
      <c r="MAN447" s="107"/>
      <c r="MAO447" s="107"/>
      <c r="MAP447" s="107"/>
      <c r="MAQ447" s="107"/>
      <c r="MAR447" s="107"/>
      <c r="MAS447" s="107"/>
      <c r="MAT447" s="107"/>
      <c r="MAU447" s="107"/>
      <c r="MAV447" s="107"/>
      <c r="MAW447" s="107"/>
      <c r="MAX447" s="107"/>
      <c r="MAY447" s="107"/>
      <c r="MAZ447" s="107"/>
      <c r="MBA447" s="107"/>
      <c r="MBB447" s="107"/>
      <c r="MBC447" s="107"/>
      <c r="MBD447" s="107"/>
      <c r="MBE447" s="107"/>
      <c r="MBF447" s="107"/>
      <c r="MBG447" s="107"/>
      <c r="MBH447" s="107"/>
      <c r="MBI447" s="107"/>
      <c r="MBJ447" s="107"/>
      <c r="MBK447" s="107"/>
      <c r="MBL447" s="107"/>
      <c r="MBM447" s="107"/>
      <c r="MBN447" s="107"/>
      <c r="MBO447" s="107"/>
      <c r="MBP447" s="107"/>
      <c r="MBQ447" s="107"/>
      <c r="MBR447" s="107"/>
      <c r="MBS447" s="107"/>
      <c r="MBT447" s="107"/>
      <c r="MBU447" s="107"/>
      <c r="MBV447" s="107"/>
      <c r="MBW447" s="107"/>
      <c r="MBX447" s="107"/>
      <c r="MBY447" s="107"/>
      <c r="MBZ447" s="107"/>
      <c r="MCA447" s="107"/>
      <c r="MCB447" s="107"/>
      <c r="MCC447" s="107"/>
      <c r="MCD447" s="107"/>
      <c r="MCE447" s="107"/>
      <c r="MCF447" s="107"/>
      <c r="MCG447" s="107"/>
      <c r="MCH447" s="107"/>
      <c r="MCI447" s="107"/>
      <c r="MCJ447" s="107"/>
      <c r="MCK447" s="107"/>
      <c r="MCL447" s="107"/>
      <c r="MCM447" s="107"/>
      <c r="MCN447" s="107"/>
      <c r="MCO447" s="107"/>
      <c r="MCP447" s="107"/>
      <c r="MCQ447" s="107"/>
      <c r="MCR447" s="107"/>
      <c r="MCS447" s="107"/>
      <c r="MCT447" s="107"/>
      <c r="MCU447" s="107"/>
      <c r="MCV447" s="107"/>
      <c r="MCW447" s="107"/>
      <c r="MCX447" s="107"/>
      <c r="MCY447" s="107"/>
      <c r="MCZ447" s="107"/>
      <c r="MDA447" s="107"/>
      <c r="MDB447" s="107"/>
      <c r="MDC447" s="107"/>
      <c r="MDD447" s="107"/>
      <c r="MDE447" s="107"/>
      <c r="MDF447" s="107"/>
      <c r="MDG447" s="107"/>
      <c r="MDH447" s="107"/>
      <c r="MDI447" s="107"/>
      <c r="MDJ447" s="107"/>
      <c r="MDK447" s="107"/>
      <c r="MDL447" s="107"/>
      <c r="MDM447" s="107"/>
      <c r="MDN447" s="107"/>
      <c r="MDO447" s="107"/>
      <c r="MDP447" s="107"/>
      <c r="MDQ447" s="107"/>
      <c r="MDR447" s="107"/>
      <c r="MDS447" s="107"/>
      <c r="MDT447" s="107"/>
      <c r="MDU447" s="107"/>
      <c r="MDV447" s="107"/>
      <c r="MDW447" s="107"/>
      <c r="MDX447" s="107"/>
      <c r="MDY447" s="107"/>
      <c r="MDZ447" s="107"/>
      <c r="MEA447" s="107"/>
      <c r="MEB447" s="107"/>
      <c r="MEC447" s="107"/>
      <c r="MED447" s="107"/>
      <c r="MEE447" s="107"/>
      <c r="MEF447" s="107"/>
      <c r="MEG447" s="107"/>
      <c r="MEH447" s="107"/>
      <c r="MEI447" s="107"/>
      <c r="MEJ447" s="107"/>
      <c r="MEK447" s="107"/>
      <c r="MEL447" s="107"/>
      <c r="MEM447" s="107"/>
      <c r="MEN447" s="107"/>
      <c r="MEO447" s="107"/>
      <c r="MEP447" s="107"/>
      <c r="MEQ447" s="107"/>
      <c r="MER447" s="107"/>
      <c r="MES447" s="107"/>
      <c r="MET447" s="107"/>
      <c r="MEU447" s="107"/>
      <c r="MEV447" s="107"/>
      <c r="MEW447" s="107"/>
      <c r="MEX447" s="107"/>
      <c r="MEY447" s="107"/>
      <c r="MEZ447" s="107"/>
      <c r="MFA447" s="107"/>
      <c r="MFB447" s="107"/>
      <c r="MFC447" s="107"/>
      <c r="MFD447" s="107"/>
      <c r="MFE447" s="107"/>
      <c r="MFF447" s="107"/>
      <c r="MFG447" s="107"/>
      <c r="MFH447" s="107"/>
      <c r="MFI447" s="107"/>
      <c r="MFJ447" s="107"/>
      <c r="MFK447" s="107"/>
      <c r="MFL447" s="107"/>
      <c r="MFM447" s="107"/>
      <c r="MFN447" s="107"/>
      <c r="MFO447" s="107"/>
      <c r="MFP447" s="107"/>
      <c r="MFQ447" s="107"/>
      <c r="MFR447" s="107"/>
      <c r="MFS447" s="107"/>
      <c r="MFT447" s="107"/>
      <c r="MFU447" s="107"/>
      <c r="MFV447" s="107"/>
      <c r="MFW447" s="107"/>
      <c r="MFX447" s="107"/>
      <c r="MFY447" s="107"/>
      <c r="MFZ447" s="107"/>
      <c r="MGA447" s="107"/>
      <c r="MGB447" s="107"/>
      <c r="MGC447" s="107"/>
      <c r="MGD447" s="107"/>
      <c r="MGE447" s="107"/>
      <c r="MGF447" s="107"/>
      <c r="MGG447" s="107"/>
      <c r="MGH447" s="107"/>
      <c r="MGI447" s="107"/>
      <c r="MGJ447" s="107"/>
      <c r="MGK447" s="107"/>
      <c r="MGL447" s="107"/>
      <c r="MGM447" s="107"/>
      <c r="MGN447" s="107"/>
      <c r="MGO447" s="107"/>
      <c r="MGP447" s="107"/>
      <c r="MGQ447" s="107"/>
      <c r="MGR447" s="107"/>
      <c r="MGS447" s="107"/>
      <c r="MGT447" s="107"/>
      <c r="MGU447" s="107"/>
      <c r="MGV447" s="107"/>
      <c r="MGW447" s="107"/>
      <c r="MGX447" s="107"/>
      <c r="MGY447" s="107"/>
      <c r="MGZ447" s="107"/>
      <c r="MHA447" s="107"/>
      <c r="MHB447" s="107"/>
      <c r="MHC447" s="107"/>
      <c r="MHD447" s="107"/>
      <c r="MHE447" s="107"/>
      <c r="MHF447" s="107"/>
      <c r="MHG447" s="107"/>
      <c r="MHH447" s="107"/>
      <c r="MHI447" s="107"/>
      <c r="MHJ447" s="107"/>
      <c r="MHK447" s="107"/>
      <c r="MHL447" s="107"/>
      <c r="MHM447" s="107"/>
      <c r="MHN447" s="107"/>
      <c r="MHO447" s="107"/>
      <c r="MHP447" s="107"/>
      <c r="MHQ447" s="107"/>
      <c r="MHR447" s="107"/>
      <c r="MHS447" s="107"/>
      <c r="MHT447" s="107"/>
      <c r="MHU447" s="107"/>
      <c r="MHV447" s="107"/>
      <c r="MHW447" s="107"/>
      <c r="MHX447" s="107"/>
      <c r="MHY447" s="107"/>
      <c r="MHZ447" s="107"/>
      <c r="MIA447" s="107"/>
      <c r="MIB447" s="107"/>
      <c r="MIC447" s="107"/>
      <c r="MID447" s="107"/>
      <c r="MIE447" s="107"/>
      <c r="MIF447" s="107"/>
      <c r="MIG447" s="107"/>
      <c r="MIH447" s="107"/>
      <c r="MII447" s="107"/>
      <c r="MIJ447" s="107"/>
      <c r="MIK447" s="107"/>
      <c r="MIL447" s="107"/>
      <c r="MIM447" s="107"/>
      <c r="MIN447" s="107"/>
      <c r="MIO447" s="107"/>
      <c r="MIP447" s="107"/>
      <c r="MIQ447" s="107"/>
      <c r="MIR447" s="107"/>
      <c r="MIS447" s="107"/>
      <c r="MIT447" s="107"/>
      <c r="MIU447" s="107"/>
      <c r="MIV447" s="107"/>
      <c r="MIW447" s="107"/>
      <c r="MIX447" s="107"/>
      <c r="MIY447" s="107"/>
      <c r="MIZ447" s="107"/>
      <c r="MJA447" s="107"/>
      <c r="MJB447" s="107"/>
      <c r="MJC447" s="107"/>
      <c r="MJD447" s="107"/>
      <c r="MJE447" s="107"/>
      <c r="MJF447" s="107"/>
      <c r="MJG447" s="107"/>
      <c r="MJH447" s="107"/>
      <c r="MJI447" s="107"/>
      <c r="MJJ447" s="107"/>
      <c r="MJK447" s="107"/>
      <c r="MJL447" s="107"/>
      <c r="MJM447" s="107"/>
      <c r="MJN447" s="107"/>
      <c r="MJO447" s="107"/>
      <c r="MJP447" s="107"/>
      <c r="MJQ447" s="107"/>
      <c r="MJR447" s="107"/>
      <c r="MJS447" s="107"/>
      <c r="MJT447" s="107"/>
      <c r="MJU447" s="107"/>
      <c r="MJV447" s="107"/>
      <c r="MJW447" s="107"/>
      <c r="MJX447" s="107"/>
      <c r="MJY447" s="107"/>
      <c r="MJZ447" s="107"/>
      <c r="MKA447" s="107"/>
      <c r="MKB447" s="107"/>
      <c r="MKC447" s="107"/>
      <c r="MKD447" s="107"/>
      <c r="MKE447" s="107"/>
      <c r="MKF447" s="107"/>
      <c r="MKG447" s="107"/>
      <c r="MKH447" s="107"/>
      <c r="MKI447" s="107"/>
      <c r="MKJ447" s="107"/>
      <c r="MKK447" s="107"/>
      <c r="MKL447" s="107"/>
      <c r="MKM447" s="107"/>
      <c r="MKN447" s="107"/>
      <c r="MKO447" s="107"/>
      <c r="MKP447" s="107"/>
      <c r="MKQ447" s="107"/>
      <c r="MKR447" s="107"/>
      <c r="MKS447" s="107"/>
      <c r="MKT447" s="107"/>
      <c r="MKU447" s="107"/>
      <c r="MKV447" s="107"/>
      <c r="MKW447" s="107"/>
      <c r="MKX447" s="107"/>
      <c r="MKY447" s="107"/>
      <c r="MKZ447" s="107"/>
      <c r="MLA447" s="107"/>
      <c r="MLB447" s="107"/>
      <c r="MLC447" s="107"/>
      <c r="MLD447" s="107"/>
      <c r="MLE447" s="107"/>
      <c r="MLF447" s="107"/>
      <c r="MLG447" s="107"/>
      <c r="MLH447" s="107"/>
      <c r="MLI447" s="107"/>
      <c r="MLJ447" s="107"/>
      <c r="MLK447" s="107"/>
      <c r="MLL447" s="107"/>
      <c r="MLM447" s="107"/>
      <c r="MLN447" s="107"/>
      <c r="MLO447" s="107"/>
      <c r="MLP447" s="107"/>
      <c r="MLQ447" s="107"/>
      <c r="MLR447" s="107"/>
      <c r="MLS447" s="107"/>
      <c r="MLT447" s="107"/>
      <c r="MLU447" s="107"/>
      <c r="MLV447" s="107"/>
      <c r="MLW447" s="107"/>
      <c r="MLX447" s="107"/>
      <c r="MLY447" s="107"/>
      <c r="MLZ447" s="107"/>
      <c r="MMA447" s="107"/>
      <c r="MMB447" s="107"/>
      <c r="MMC447" s="107"/>
      <c r="MMD447" s="107"/>
      <c r="MME447" s="107"/>
      <c r="MMF447" s="107"/>
      <c r="MMG447" s="107"/>
      <c r="MMH447" s="107"/>
      <c r="MMI447" s="107"/>
      <c r="MMJ447" s="107"/>
      <c r="MMK447" s="107"/>
      <c r="MML447" s="107"/>
      <c r="MMM447" s="107"/>
      <c r="MMN447" s="107"/>
      <c r="MMO447" s="107"/>
      <c r="MMP447" s="107"/>
      <c r="MMQ447" s="107"/>
      <c r="MMR447" s="107"/>
      <c r="MMS447" s="107"/>
      <c r="MMT447" s="107"/>
      <c r="MMU447" s="107"/>
      <c r="MMV447" s="107"/>
      <c r="MMW447" s="107"/>
      <c r="MMX447" s="107"/>
      <c r="MMY447" s="107"/>
      <c r="MMZ447" s="107"/>
      <c r="MNA447" s="107"/>
      <c r="MNB447" s="107"/>
      <c r="MNC447" s="107"/>
      <c r="MND447" s="107"/>
      <c r="MNE447" s="107"/>
      <c r="MNF447" s="107"/>
      <c r="MNG447" s="107"/>
      <c r="MNH447" s="107"/>
      <c r="MNI447" s="107"/>
      <c r="MNJ447" s="107"/>
      <c r="MNK447" s="107"/>
      <c r="MNL447" s="107"/>
      <c r="MNM447" s="107"/>
      <c r="MNN447" s="107"/>
      <c r="MNO447" s="107"/>
      <c r="MNP447" s="107"/>
      <c r="MNQ447" s="107"/>
      <c r="MNR447" s="107"/>
      <c r="MNS447" s="107"/>
      <c r="MNT447" s="107"/>
      <c r="MNU447" s="107"/>
      <c r="MNV447" s="107"/>
      <c r="MNW447" s="107"/>
      <c r="MNX447" s="107"/>
      <c r="MNY447" s="107"/>
      <c r="MNZ447" s="107"/>
      <c r="MOA447" s="107"/>
      <c r="MOB447" s="107"/>
      <c r="MOC447" s="107"/>
      <c r="MOD447" s="107"/>
      <c r="MOE447" s="107"/>
      <c r="MOF447" s="107"/>
      <c r="MOG447" s="107"/>
      <c r="MOH447" s="107"/>
      <c r="MOI447" s="107"/>
      <c r="MOJ447" s="107"/>
      <c r="MOK447" s="107"/>
      <c r="MOL447" s="107"/>
      <c r="MOM447" s="107"/>
      <c r="MON447" s="107"/>
      <c r="MOO447" s="107"/>
      <c r="MOP447" s="107"/>
      <c r="MOQ447" s="107"/>
      <c r="MOR447" s="107"/>
      <c r="MOS447" s="107"/>
      <c r="MOT447" s="107"/>
      <c r="MOU447" s="107"/>
      <c r="MOV447" s="107"/>
      <c r="MOW447" s="107"/>
      <c r="MOX447" s="107"/>
      <c r="MOY447" s="107"/>
      <c r="MOZ447" s="107"/>
      <c r="MPA447" s="107"/>
      <c r="MPB447" s="107"/>
      <c r="MPC447" s="107"/>
      <c r="MPD447" s="107"/>
      <c r="MPE447" s="107"/>
      <c r="MPF447" s="107"/>
      <c r="MPG447" s="107"/>
      <c r="MPH447" s="107"/>
      <c r="MPI447" s="107"/>
      <c r="MPJ447" s="107"/>
      <c r="MPK447" s="107"/>
      <c r="MPL447" s="107"/>
      <c r="MPM447" s="107"/>
      <c r="MPN447" s="107"/>
      <c r="MPO447" s="107"/>
      <c r="MPP447" s="107"/>
      <c r="MPQ447" s="107"/>
      <c r="MPR447" s="107"/>
      <c r="MPS447" s="107"/>
      <c r="MPT447" s="107"/>
      <c r="MPU447" s="107"/>
      <c r="MPV447" s="107"/>
      <c r="MPW447" s="107"/>
      <c r="MPX447" s="107"/>
      <c r="MPY447" s="107"/>
      <c r="MPZ447" s="107"/>
      <c r="MQA447" s="107"/>
      <c r="MQB447" s="107"/>
      <c r="MQC447" s="107"/>
      <c r="MQD447" s="107"/>
      <c r="MQE447" s="107"/>
      <c r="MQF447" s="107"/>
      <c r="MQG447" s="107"/>
      <c r="MQH447" s="107"/>
      <c r="MQI447" s="107"/>
      <c r="MQJ447" s="107"/>
      <c r="MQK447" s="107"/>
      <c r="MQL447" s="107"/>
      <c r="MQM447" s="107"/>
      <c r="MQN447" s="107"/>
      <c r="MQO447" s="107"/>
      <c r="MQP447" s="107"/>
      <c r="MQQ447" s="107"/>
      <c r="MQR447" s="107"/>
      <c r="MQS447" s="107"/>
      <c r="MQT447" s="107"/>
      <c r="MQU447" s="107"/>
      <c r="MQV447" s="107"/>
      <c r="MQW447" s="107"/>
      <c r="MQX447" s="107"/>
      <c r="MQY447" s="107"/>
      <c r="MQZ447" s="107"/>
      <c r="MRA447" s="107"/>
      <c r="MRB447" s="107"/>
      <c r="MRC447" s="107"/>
      <c r="MRD447" s="107"/>
      <c r="MRE447" s="107"/>
      <c r="MRF447" s="107"/>
      <c r="MRG447" s="107"/>
      <c r="MRH447" s="107"/>
      <c r="MRI447" s="107"/>
      <c r="MRJ447" s="107"/>
      <c r="MRK447" s="107"/>
      <c r="MRL447" s="107"/>
      <c r="MRM447" s="107"/>
      <c r="MRN447" s="107"/>
      <c r="MRO447" s="107"/>
      <c r="MRP447" s="107"/>
      <c r="MRQ447" s="107"/>
      <c r="MRR447" s="107"/>
      <c r="MRS447" s="107"/>
      <c r="MRT447" s="107"/>
      <c r="MRU447" s="107"/>
      <c r="MRV447" s="107"/>
      <c r="MRW447" s="107"/>
      <c r="MRX447" s="107"/>
      <c r="MRY447" s="107"/>
      <c r="MRZ447" s="107"/>
      <c r="MSA447" s="107"/>
      <c r="MSB447" s="107"/>
      <c r="MSC447" s="107"/>
      <c r="MSD447" s="107"/>
      <c r="MSE447" s="107"/>
      <c r="MSF447" s="107"/>
      <c r="MSG447" s="107"/>
      <c r="MSH447" s="107"/>
      <c r="MSI447" s="107"/>
      <c r="MSJ447" s="107"/>
      <c r="MSK447" s="107"/>
      <c r="MSL447" s="107"/>
      <c r="MSM447" s="107"/>
      <c r="MSN447" s="107"/>
      <c r="MSO447" s="107"/>
      <c r="MSP447" s="107"/>
      <c r="MSQ447" s="107"/>
      <c r="MSR447" s="107"/>
      <c r="MSS447" s="107"/>
      <c r="MST447" s="107"/>
      <c r="MSU447" s="107"/>
      <c r="MSV447" s="107"/>
      <c r="MSW447" s="107"/>
      <c r="MSX447" s="107"/>
      <c r="MSY447" s="107"/>
      <c r="MSZ447" s="107"/>
      <c r="MTA447" s="107"/>
      <c r="MTB447" s="107"/>
      <c r="MTC447" s="107"/>
      <c r="MTD447" s="107"/>
      <c r="MTE447" s="107"/>
      <c r="MTF447" s="107"/>
      <c r="MTG447" s="107"/>
      <c r="MTH447" s="107"/>
      <c r="MTI447" s="107"/>
      <c r="MTJ447" s="107"/>
      <c r="MTK447" s="107"/>
      <c r="MTL447" s="107"/>
      <c r="MTM447" s="107"/>
      <c r="MTN447" s="107"/>
      <c r="MTO447" s="107"/>
      <c r="MTP447" s="107"/>
      <c r="MTQ447" s="107"/>
      <c r="MTR447" s="107"/>
      <c r="MTS447" s="107"/>
      <c r="MTT447" s="107"/>
      <c r="MTU447" s="107"/>
      <c r="MTV447" s="107"/>
      <c r="MTW447" s="107"/>
      <c r="MTX447" s="107"/>
      <c r="MTY447" s="107"/>
      <c r="MTZ447" s="107"/>
      <c r="MUA447" s="107"/>
      <c r="MUB447" s="107"/>
      <c r="MUC447" s="107"/>
      <c r="MUD447" s="107"/>
      <c r="MUE447" s="107"/>
      <c r="MUF447" s="107"/>
      <c r="MUG447" s="107"/>
      <c r="MUH447" s="107"/>
      <c r="MUI447" s="107"/>
      <c r="MUJ447" s="107"/>
      <c r="MUK447" s="107"/>
      <c r="MUL447" s="107"/>
      <c r="MUM447" s="107"/>
      <c r="MUN447" s="107"/>
      <c r="MUO447" s="107"/>
      <c r="MUP447" s="107"/>
      <c r="MUQ447" s="107"/>
      <c r="MUR447" s="107"/>
      <c r="MUS447" s="107"/>
      <c r="MUT447" s="107"/>
      <c r="MUU447" s="107"/>
      <c r="MUV447" s="107"/>
      <c r="MUW447" s="107"/>
      <c r="MUX447" s="107"/>
      <c r="MUY447" s="107"/>
      <c r="MUZ447" s="107"/>
      <c r="MVA447" s="107"/>
      <c r="MVB447" s="107"/>
      <c r="MVC447" s="107"/>
      <c r="MVD447" s="107"/>
      <c r="MVE447" s="107"/>
      <c r="MVF447" s="107"/>
      <c r="MVG447" s="107"/>
      <c r="MVH447" s="107"/>
      <c r="MVI447" s="107"/>
      <c r="MVJ447" s="107"/>
      <c r="MVK447" s="107"/>
      <c r="MVL447" s="107"/>
      <c r="MVM447" s="107"/>
      <c r="MVN447" s="107"/>
      <c r="MVO447" s="107"/>
      <c r="MVP447" s="107"/>
      <c r="MVQ447" s="107"/>
      <c r="MVR447" s="107"/>
      <c r="MVS447" s="107"/>
      <c r="MVT447" s="107"/>
      <c r="MVU447" s="107"/>
      <c r="MVV447" s="107"/>
      <c r="MVW447" s="107"/>
      <c r="MVX447" s="107"/>
      <c r="MVY447" s="107"/>
      <c r="MVZ447" s="107"/>
      <c r="MWA447" s="107"/>
      <c r="MWB447" s="107"/>
      <c r="MWC447" s="107"/>
      <c r="MWD447" s="107"/>
      <c r="MWE447" s="107"/>
      <c r="MWF447" s="107"/>
      <c r="MWG447" s="107"/>
      <c r="MWH447" s="107"/>
      <c r="MWI447" s="107"/>
      <c r="MWJ447" s="107"/>
      <c r="MWK447" s="107"/>
      <c r="MWL447" s="107"/>
      <c r="MWM447" s="107"/>
      <c r="MWN447" s="107"/>
      <c r="MWO447" s="107"/>
      <c r="MWP447" s="107"/>
      <c r="MWQ447" s="107"/>
      <c r="MWR447" s="107"/>
      <c r="MWS447" s="107"/>
      <c r="MWT447" s="107"/>
      <c r="MWU447" s="107"/>
      <c r="MWV447" s="107"/>
      <c r="MWW447" s="107"/>
      <c r="MWX447" s="107"/>
      <c r="MWY447" s="107"/>
      <c r="MWZ447" s="107"/>
      <c r="MXA447" s="107"/>
      <c r="MXB447" s="107"/>
      <c r="MXC447" s="107"/>
      <c r="MXD447" s="107"/>
      <c r="MXE447" s="107"/>
      <c r="MXF447" s="107"/>
      <c r="MXG447" s="107"/>
      <c r="MXH447" s="107"/>
      <c r="MXI447" s="107"/>
      <c r="MXJ447" s="107"/>
      <c r="MXK447" s="107"/>
      <c r="MXL447" s="107"/>
      <c r="MXM447" s="107"/>
      <c r="MXN447" s="107"/>
      <c r="MXO447" s="107"/>
      <c r="MXP447" s="107"/>
      <c r="MXQ447" s="107"/>
      <c r="MXR447" s="107"/>
      <c r="MXS447" s="107"/>
      <c r="MXT447" s="107"/>
      <c r="MXU447" s="107"/>
      <c r="MXV447" s="107"/>
      <c r="MXW447" s="107"/>
      <c r="MXX447" s="107"/>
      <c r="MXY447" s="107"/>
      <c r="MXZ447" s="107"/>
      <c r="MYA447" s="107"/>
      <c r="MYB447" s="107"/>
      <c r="MYC447" s="107"/>
      <c r="MYD447" s="107"/>
      <c r="MYE447" s="107"/>
      <c r="MYF447" s="107"/>
      <c r="MYG447" s="107"/>
      <c r="MYH447" s="107"/>
      <c r="MYI447" s="107"/>
      <c r="MYJ447" s="107"/>
      <c r="MYK447" s="107"/>
      <c r="MYL447" s="107"/>
      <c r="MYM447" s="107"/>
      <c r="MYN447" s="107"/>
      <c r="MYO447" s="107"/>
      <c r="MYP447" s="107"/>
      <c r="MYQ447" s="107"/>
      <c r="MYR447" s="107"/>
      <c r="MYS447" s="107"/>
      <c r="MYT447" s="107"/>
      <c r="MYU447" s="107"/>
      <c r="MYV447" s="107"/>
      <c r="MYW447" s="107"/>
      <c r="MYX447" s="107"/>
      <c r="MYY447" s="107"/>
      <c r="MYZ447" s="107"/>
      <c r="MZA447" s="107"/>
      <c r="MZB447" s="107"/>
      <c r="MZC447" s="107"/>
      <c r="MZD447" s="107"/>
      <c r="MZE447" s="107"/>
      <c r="MZF447" s="107"/>
      <c r="MZG447" s="107"/>
      <c r="MZH447" s="107"/>
      <c r="MZI447" s="107"/>
      <c r="MZJ447" s="107"/>
      <c r="MZK447" s="107"/>
      <c r="MZL447" s="107"/>
      <c r="MZM447" s="107"/>
      <c r="MZN447" s="107"/>
      <c r="MZO447" s="107"/>
      <c r="MZP447" s="107"/>
      <c r="MZQ447" s="107"/>
      <c r="MZR447" s="107"/>
      <c r="MZS447" s="107"/>
      <c r="MZT447" s="107"/>
      <c r="MZU447" s="107"/>
      <c r="MZV447" s="107"/>
      <c r="MZW447" s="107"/>
      <c r="MZX447" s="107"/>
      <c r="MZY447" s="107"/>
      <c r="MZZ447" s="107"/>
      <c r="NAA447" s="107"/>
      <c r="NAB447" s="107"/>
      <c r="NAC447" s="107"/>
      <c r="NAD447" s="107"/>
      <c r="NAE447" s="107"/>
      <c r="NAF447" s="107"/>
      <c r="NAG447" s="107"/>
      <c r="NAH447" s="107"/>
      <c r="NAI447" s="107"/>
      <c r="NAJ447" s="107"/>
      <c r="NAK447" s="107"/>
      <c r="NAL447" s="107"/>
      <c r="NAM447" s="107"/>
      <c r="NAN447" s="107"/>
      <c r="NAO447" s="107"/>
      <c r="NAP447" s="107"/>
      <c r="NAQ447" s="107"/>
      <c r="NAR447" s="107"/>
      <c r="NAS447" s="107"/>
      <c r="NAT447" s="107"/>
      <c r="NAU447" s="107"/>
      <c r="NAV447" s="107"/>
      <c r="NAW447" s="107"/>
      <c r="NAX447" s="107"/>
      <c r="NAY447" s="107"/>
      <c r="NAZ447" s="107"/>
      <c r="NBA447" s="107"/>
      <c r="NBB447" s="107"/>
      <c r="NBC447" s="107"/>
      <c r="NBD447" s="107"/>
      <c r="NBE447" s="107"/>
      <c r="NBF447" s="107"/>
      <c r="NBG447" s="107"/>
      <c r="NBH447" s="107"/>
      <c r="NBI447" s="107"/>
      <c r="NBJ447" s="107"/>
      <c r="NBK447" s="107"/>
      <c r="NBL447" s="107"/>
      <c r="NBM447" s="107"/>
      <c r="NBN447" s="107"/>
      <c r="NBO447" s="107"/>
      <c r="NBP447" s="107"/>
      <c r="NBQ447" s="107"/>
      <c r="NBR447" s="107"/>
      <c r="NBS447" s="107"/>
      <c r="NBT447" s="107"/>
      <c r="NBU447" s="107"/>
      <c r="NBV447" s="107"/>
      <c r="NBW447" s="107"/>
      <c r="NBX447" s="107"/>
      <c r="NBY447" s="107"/>
      <c r="NBZ447" s="107"/>
      <c r="NCA447" s="107"/>
      <c r="NCB447" s="107"/>
      <c r="NCC447" s="107"/>
      <c r="NCD447" s="107"/>
      <c r="NCE447" s="107"/>
      <c r="NCF447" s="107"/>
      <c r="NCG447" s="107"/>
      <c r="NCH447" s="107"/>
      <c r="NCI447" s="107"/>
      <c r="NCJ447" s="107"/>
      <c r="NCK447" s="107"/>
      <c r="NCL447" s="107"/>
      <c r="NCM447" s="107"/>
      <c r="NCN447" s="107"/>
      <c r="NCO447" s="107"/>
      <c r="NCP447" s="107"/>
      <c r="NCQ447" s="107"/>
      <c r="NCR447" s="107"/>
      <c r="NCS447" s="107"/>
      <c r="NCT447" s="107"/>
      <c r="NCU447" s="107"/>
      <c r="NCV447" s="107"/>
      <c r="NCW447" s="107"/>
      <c r="NCX447" s="107"/>
      <c r="NCY447" s="107"/>
      <c r="NCZ447" s="107"/>
      <c r="NDA447" s="107"/>
      <c r="NDB447" s="107"/>
      <c r="NDC447" s="107"/>
      <c r="NDD447" s="107"/>
      <c r="NDE447" s="107"/>
      <c r="NDF447" s="107"/>
      <c r="NDG447" s="107"/>
      <c r="NDH447" s="107"/>
      <c r="NDI447" s="107"/>
      <c r="NDJ447" s="107"/>
      <c r="NDK447" s="107"/>
      <c r="NDL447" s="107"/>
      <c r="NDM447" s="107"/>
      <c r="NDN447" s="107"/>
      <c r="NDO447" s="107"/>
      <c r="NDP447" s="107"/>
      <c r="NDQ447" s="107"/>
      <c r="NDR447" s="107"/>
      <c r="NDS447" s="107"/>
      <c r="NDT447" s="107"/>
      <c r="NDU447" s="107"/>
      <c r="NDV447" s="107"/>
      <c r="NDW447" s="107"/>
      <c r="NDX447" s="107"/>
      <c r="NDY447" s="107"/>
      <c r="NDZ447" s="107"/>
      <c r="NEA447" s="107"/>
      <c r="NEB447" s="107"/>
      <c r="NEC447" s="107"/>
      <c r="NED447" s="107"/>
      <c r="NEE447" s="107"/>
      <c r="NEF447" s="107"/>
      <c r="NEG447" s="107"/>
      <c r="NEH447" s="107"/>
      <c r="NEI447" s="107"/>
      <c r="NEJ447" s="107"/>
      <c r="NEK447" s="107"/>
      <c r="NEL447" s="107"/>
      <c r="NEM447" s="107"/>
      <c r="NEN447" s="107"/>
      <c r="NEO447" s="107"/>
      <c r="NEP447" s="107"/>
      <c r="NEQ447" s="107"/>
      <c r="NER447" s="107"/>
      <c r="NES447" s="107"/>
      <c r="NET447" s="107"/>
      <c r="NEU447" s="107"/>
      <c r="NEV447" s="107"/>
      <c r="NEW447" s="107"/>
      <c r="NEX447" s="107"/>
      <c r="NEY447" s="107"/>
      <c r="NEZ447" s="107"/>
      <c r="NFA447" s="107"/>
      <c r="NFB447" s="107"/>
      <c r="NFC447" s="107"/>
      <c r="NFD447" s="107"/>
      <c r="NFE447" s="107"/>
      <c r="NFF447" s="107"/>
      <c r="NFG447" s="107"/>
      <c r="NFH447" s="107"/>
      <c r="NFI447" s="107"/>
      <c r="NFJ447" s="107"/>
      <c r="NFK447" s="107"/>
      <c r="NFL447" s="107"/>
      <c r="NFM447" s="107"/>
      <c r="NFN447" s="107"/>
      <c r="NFO447" s="107"/>
      <c r="NFP447" s="107"/>
      <c r="NFQ447" s="107"/>
      <c r="NFR447" s="107"/>
      <c r="NFS447" s="107"/>
      <c r="NFT447" s="107"/>
      <c r="NFU447" s="107"/>
      <c r="NFV447" s="107"/>
      <c r="NFW447" s="107"/>
      <c r="NFX447" s="107"/>
      <c r="NFY447" s="107"/>
      <c r="NFZ447" s="107"/>
      <c r="NGA447" s="107"/>
      <c r="NGB447" s="107"/>
      <c r="NGC447" s="107"/>
      <c r="NGD447" s="107"/>
      <c r="NGE447" s="107"/>
      <c r="NGF447" s="107"/>
      <c r="NGG447" s="107"/>
      <c r="NGH447" s="107"/>
      <c r="NGI447" s="107"/>
      <c r="NGJ447" s="107"/>
      <c r="NGK447" s="107"/>
      <c r="NGL447" s="107"/>
      <c r="NGM447" s="107"/>
      <c r="NGN447" s="107"/>
      <c r="NGO447" s="107"/>
      <c r="NGP447" s="107"/>
      <c r="NGQ447" s="107"/>
      <c r="NGR447" s="107"/>
      <c r="NGS447" s="107"/>
      <c r="NGT447" s="107"/>
      <c r="NGU447" s="107"/>
      <c r="NGV447" s="107"/>
      <c r="NGW447" s="107"/>
      <c r="NGX447" s="107"/>
      <c r="NGY447" s="107"/>
      <c r="NGZ447" s="107"/>
      <c r="NHA447" s="107"/>
      <c r="NHB447" s="107"/>
      <c r="NHC447" s="107"/>
      <c r="NHD447" s="107"/>
      <c r="NHE447" s="107"/>
      <c r="NHF447" s="107"/>
      <c r="NHG447" s="107"/>
      <c r="NHH447" s="107"/>
      <c r="NHI447" s="107"/>
      <c r="NHJ447" s="107"/>
      <c r="NHK447" s="107"/>
      <c r="NHL447" s="107"/>
      <c r="NHM447" s="107"/>
      <c r="NHN447" s="107"/>
      <c r="NHO447" s="107"/>
      <c r="NHP447" s="107"/>
      <c r="NHQ447" s="107"/>
      <c r="NHR447" s="107"/>
      <c r="NHS447" s="107"/>
      <c r="NHT447" s="107"/>
      <c r="NHU447" s="107"/>
      <c r="NHV447" s="107"/>
      <c r="NHW447" s="107"/>
      <c r="NHX447" s="107"/>
      <c r="NHY447" s="107"/>
      <c r="NHZ447" s="107"/>
      <c r="NIA447" s="107"/>
      <c r="NIB447" s="107"/>
      <c r="NIC447" s="107"/>
      <c r="NID447" s="107"/>
      <c r="NIE447" s="107"/>
      <c r="NIF447" s="107"/>
      <c r="NIG447" s="107"/>
      <c r="NIH447" s="107"/>
      <c r="NII447" s="107"/>
      <c r="NIJ447" s="107"/>
      <c r="NIK447" s="107"/>
      <c r="NIL447" s="107"/>
      <c r="NIM447" s="107"/>
      <c r="NIN447" s="107"/>
      <c r="NIO447" s="107"/>
      <c r="NIP447" s="107"/>
      <c r="NIQ447" s="107"/>
      <c r="NIR447" s="107"/>
      <c r="NIS447" s="107"/>
      <c r="NIT447" s="107"/>
      <c r="NIU447" s="107"/>
      <c r="NIV447" s="107"/>
      <c r="NIW447" s="107"/>
      <c r="NIX447" s="107"/>
      <c r="NIY447" s="107"/>
      <c r="NIZ447" s="107"/>
      <c r="NJA447" s="107"/>
      <c r="NJB447" s="107"/>
      <c r="NJC447" s="107"/>
      <c r="NJD447" s="107"/>
      <c r="NJE447" s="107"/>
      <c r="NJF447" s="107"/>
      <c r="NJG447" s="107"/>
      <c r="NJH447" s="107"/>
      <c r="NJI447" s="107"/>
      <c r="NJJ447" s="107"/>
      <c r="NJK447" s="107"/>
      <c r="NJL447" s="107"/>
      <c r="NJM447" s="107"/>
      <c r="NJN447" s="107"/>
      <c r="NJO447" s="107"/>
      <c r="NJP447" s="107"/>
      <c r="NJQ447" s="107"/>
      <c r="NJR447" s="107"/>
      <c r="NJS447" s="107"/>
      <c r="NJT447" s="107"/>
      <c r="NJU447" s="107"/>
      <c r="NJV447" s="107"/>
      <c r="NJW447" s="107"/>
      <c r="NJX447" s="107"/>
      <c r="NJY447" s="107"/>
      <c r="NJZ447" s="107"/>
      <c r="NKA447" s="107"/>
      <c r="NKB447" s="107"/>
      <c r="NKC447" s="107"/>
      <c r="NKD447" s="107"/>
      <c r="NKE447" s="107"/>
      <c r="NKF447" s="107"/>
      <c r="NKG447" s="107"/>
      <c r="NKH447" s="107"/>
      <c r="NKI447" s="107"/>
      <c r="NKJ447" s="107"/>
      <c r="NKK447" s="107"/>
      <c r="NKL447" s="107"/>
      <c r="NKM447" s="107"/>
      <c r="NKN447" s="107"/>
      <c r="NKO447" s="107"/>
      <c r="NKP447" s="107"/>
      <c r="NKQ447" s="107"/>
      <c r="NKR447" s="107"/>
      <c r="NKS447" s="107"/>
      <c r="NKT447" s="107"/>
      <c r="NKU447" s="107"/>
      <c r="NKV447" s="107"/>
      <c r="NKW447" s="107"/>
      <c r="NKX447" s="107"/>
      <c r="NKY447" s="107"/>
      <c r="NKZ447" s="107"/>
      <c r="NLA447" s="107"/>
      <c r="NLB447" s="107"/>
      <c r="NLC447" s="107"/>
      <c r="NLD447" s="107"/>
      <c r="NLE447" s="107"/>
      <c r="NLF447" s="107"/>
      <c r="NLG447" s="107"/>
      <c r="NLH447" s="107"/>
      <c r="NLI447" s="107"/>
      <c r="NLJ447" s="107"/>
      <c r="NLK447" s="107"/>
      <c r="NLL447" s="107"/>
      <c r="NLM447" s="107"/>
      <c r="NLN447" s="107"/>
      <c r="NLO447" s="107"/>
      <c r="NLP447" s="107"/>
      <c r="NLQ447" s="107"/>
      <c r="NLR447" s="107"/>
      <c r="NLS447" s="107"/>
      <c r="NLT447" s="107"/>
      <c r="NLU447" s="107"/>
      <c r="NLV447" s="107"/>
      <c r="NLW447" s="107"/>
      <c r="NLX447" s="107"/>
      <c r="NLY447" s="107"/>
      <c r="NLZ447" s="107"/>
      <c r="NMA447" s="107"/>
      <c r="NMB447" s="107"/>
      <c r="NMC447" s="107"/>
      <c r="NMD447" s="107"/>
      <c r="NME447" s="107"/>
      <c r="NMF447" s="107"/>
      <c r="NMG447" s="107"/>
      <c r="NMH447" s="107"/>
      <c r="NMI447" s="107"/>
      <c r="NMJ447" s="107"/>
      <c r="NMK447" s="107"/>
      <c r="NML447" s="107"/>
      <c r="NMM447" s="107"/>
      <c r="NMN447" s="107"/>
      <c r="NMO447" s="107"/>
      <c r="NMP447" s="107"/>
      <c r="NMQ447" s="107"/>
      <c r="NMR447" s="107"/>
      <c r="NMS447" s="107"/>
      <c r="NMT447" s="107"/>
      <c r="NMU447" s="107"/>
      <c r="NMV447" s="107"/>
      <c r="NMW447" s="107"/>
      <c r="NMX447" s="107"/>
      <c r="NMY447" s="107"/>
      <c r="NMZ447" s="107"/>
      <c r="NNA447" s="107"/>
      <c r="NNB447" s="107"/>
      <c r="NNC447" s="107"/>
      <c r="NND447" s="107"/>
      <c r="NNE447" s="107"/>
      <c r="NNF447" s="107"/>
      <c r="NNG447" s="107"/>
      <c r="NNH447" s="107"/>
      <c r="NNI447" s="107"/>
      <c r="NNJ447" s="107"/>
      <c r="NNK447" s="107"/>
      <c r="NNL447" s="107"/>
      <c r="NNM447" s="107"/>
      <c r="NNN447" s="107"/>
      <c r="NNO447" s="107"/>
      <c r="NNP447" s="107"/>
      <c r="NNQ447" s="107"/>
      <c r="NNR447" s="107"/>
      <c r="NNS447" s="107"/>
      <c r="NNT447" s="107"/>
      <c r="NNU447" s="107"/>
      <c r="NNV447" s="107"/>
      <c r="NNW447" s="107"/>
      <c r="NNX447" s="107"/>
      <c r="NNY447" s="107"/>
      <c r="NNZ447" s="107"/>
      <c r="NOA447" s="107"/>
      <c r="NOB447" s="107"/>
      <c r="NOC447" s="107"/>
      <c r="NOD447" s="107"/>
      <c r="NOE447" s="107"/>
      <c r="NOF447" s="107"/>
      <c r="NOG447" s="107"/>
      <c r="NOH447" s="107"/>
      <c r="NOI447" s="107"/>
      <c r="NOJ447" s="107"/>
      <c r="NOK447" s="107"/>
      <c r="NOL447" s="107"/>
      <c r="NOM447" s="107"/>
      <c r="NON447" s="107"/>
      <c r="NOO447" s="107"/>
      <c r="NOP447" s="107"/>
      <c r="NOQ447" s="107"/>
      <c r="NOR447" s="107"/>
      <c r="NOS447" s="107"/>
      <c r="NOT447" s="107"/>
      <c r="NOU447" s="107"/>
      <c r="NOV447" s="107"/>
      <c r="NOW447" s="107"/>
      <c r="NOX447" s="107"/>
      <c r="NOY447" s="107"/>
      <c r="NOZ447" s="107"/>
      <c r="NPA447" s="107"/>
      <c r="NPB447" s="107"/>
      <c r="NPC447" s="107"/>
      <c r="NPD447" s="107"/>
      <c r="NPE447" s="107"/>
      <c r="NPF447" s="107"/>
      <c r="NPG447" s="107"/>
      <c r="NPH447" s="107"/>
      <c r="NPI447" s="107"/>
      <c r="NPJ447" s="107"/>
      <c r="NPK447" s="107"/>
      <c r="NPL447" s="107"/>
      <c r="NPM447" s="107"/>
      <c r="NPN447" s="107"/>
      <c r="NPO447" s="107"/>
      <c r="NPP447" s="107"/>
      <c r="NPQ447" s="107"/>
      <c r="NPR447" s="107"/>
      <c r="NPS447" s="107"/>
      <c r="NPT447" s="107"/>
      <c r="NPU447" s="107"/>
      <c r="NPV447" s="107"/>
      <c r="NPW447" s="107"/>
      <c r="NPX447" s="107"/>
      <c r="NPY447" s="107"/>
      <c r="NPZ447" s="107"/>
      <c r="NQA447" s="107"/>
      <c r="NQB447" s="107"/>
      <c r="NQC447" s="107"/>
      <c r="NQD447" s="107"/>
      <c r="NQE447" s="107"/>
      <c r="NQF447" s="107"/>
      <c r="NQG447" s="107"/>
      <c r="NQH447" s="107"/>
      <c r="NQI447" s="107"/>
      <c r="NQJ447" s="107"/>
      <c r="NQK447" s="107"/>
      <c r="NQL447" s="107"/>
      <c r="NQM447" s="107"/>
      <c r="NQN447" s="107"/>
      <c r="NQO447" s="107"/>
      <c r="NQP447" s="107"/>
      <c r="NQQ447" s="107"/>
      <c r="NQR447" s="107"/>
      <c r="NQS447" s="107"/>
      <c r="NQT447" s="107"/>
      <c r="NQU447" s="107"/>
      <c r="NQV447" s="107"/>
      <c r="NQW447" s="107"/>
      <c r="NQX447" s="107"/>
      <c r="NQY447" s="107"/>
      <c r="NQZ447" s="107"/>
      <c r="NRA447" s="107"/>
      <c r="NRB447" s="107"/>
      <c r="NRC447" s="107"/>
      <c r="NRD447" s="107"/>
      <c r="NRE447" s="107"/>
      <c r="NRF447" s="107"/>
      <c r="NRG447" s="107"/>
      <c r="NRH447" s="107"/>
      <c r="NRI447" s="107"/>
      <c r="NRJ447" s="107"/>
      <c r="NRK447" s="107"/>
      <c r="NRL447" s="107"/>
      <c r="NRM447" s="107"/>
      <c r="NRN447" s="107"/>
      <c r="NRO447" s="107"/>
      <c r="NRP447" s="107"/>
      <c r="NRQ447" s="107"/>
      <c r="NRR447" s="107"/>
      <c r="NRS447" s="107"/>
      <c r="NRT447" s="107"/>
      <c r="NRU447" s="107"/>
      <c r="NRV447" s="107"/>
      <c r="NRW447" s="107"/>
      <c r="NRX447" s="107"/>
      <c r="NRY447" s="107"/>
      <c r="NRZ447" s="107"/>
      <c r="NSA447" s="107"/>
      <c r="NSB447" s="107"/>
      <c r="NSC447" s="107"/>
      <c r="NSD447" s="107"/>
      <c r="NSE447" s="107"/>
      <c r="NSF447" s="107"/>
      <c r="NSG447" s="107"/>
      <c r="NSH447" s="107"/>
      <c r="NSI447" s="107"/>
      <c r="NSJ447" s="107"/>
      <c r="NSK447" s="107"/>
      <c r="NSL447" s="107"/>
      <c r="NSM447" s="107"/>
      <c r="NSN447" s="107"/>
      <c r="NSO447" s="107"/>
      <c r="NSP447" s="107"/>
      <c r="NSQ447" s="107"/>
      <c r="NSR447" s="107"/>
      <c r="NSS447" s="107"/>
      <c r="NST447" s="107"/>
      <c r="NSU447" s="107"/>
      <c r="NSV447" s="107"/>
      <c r="NSW447" s="107"/>
      <c r="NSX447" s="107"/>
      <c r="NSY447" s="107"/>
      <c r="NSZ447" s="107"/>
      <c r="NTA447" s="107"/>
      <c r="NTB447" s="107"/>
      <c r="NTC447" s="107"/>
      <c r="NTD447" s="107"/>
      <c r="NTE447" s="107"/>
      <c r="NTF447" s="107"/>
      <c r="NTG447" s="107"/>
      <c r="NTH447" s="107"/>
      <c r="NTI447" s="107"/>
      <c r="NTJ447" s="107"/>
      <c r="NTK447" s="107"/>
      <c r="NTL447" s="107"/>
      <c r="NTM447" s="107"/>
      <c r="NTN447" s="107"/>
      <c r="NTO447" s="107"/>
      <c r="NTP447" s="107"/>
      <c r="NTQ447" s="107"/>
      <c r="NTR447" s="107"/>
      <c r="NTS447" s="107"/>
      <c r="NTT447" s="107"/>
      <c r="NTU447" s="107"/>
      <c r="NTV447" s="107"/>
      <c r="NTW447" s="107"/>
      <c r="NTX447" s="107"/>
      <c r="NTY447" s="107"/>
      <c r="NTZ447" s="107"/>
      <c r="NUA447" s="107"/>
      <c r="NUB447" s="107"/>
      <c r="NUC447" s="107"/>
      <c r="NUD447" s="107"/>
      <c r="NUE447" s="107"/>
      <c r="NUF447" s="107"/>
      <c r="NUG447" s="107"/>
      <c r="NUH447" s="107"/>
      <c r="NUI447" s="107"/>
      <c r="NUJ447" s="107"/>
      <c r="NUK447" s="107"/>
      <c r="NUL447" s="107"/>
      <c r="NUM447" s="107"/>
      <c r="NUN447" s="107"/>
      <c r="NUO447" s="107"/>
      <c r="NUP447" s="107"/>
      <c r="NUQ447" s="107"/>
      <c r="NUR447" s="107"/>
      <c r="NUS447" s="107"/>
      <c r="NUT447" s="107"/>
      <c r="NUU447" s="107"/>
      <c r="NUV447" s="107"/>
      <c r="NUW447" s="107"/>
      <c r="NUX447" s="107"/>
      <c r="NUY447" s="107"/>
      <c r="NUZ447" s="107"/>
      <c r="NVA447" s="107"/>
      <c r="NVB447" s="107"/>
      <c r="NVC447" s="107"/>
      <c r="NVD447" s="107"/>
      <c r="NVE447" s="107"/>
      <c r="NVF447" s="107"/>
      <c r="NVG447" s="107"/>
      <c r="NVH447" s="107"/>
      <c r="NVI447" s="107"/>
      <c r="NVJ447" s="107"/>
      <c r="NVK447" s="107"/>
      <c r="NVL447" s="107"/>
      <c r="NVM447" s="107"/>
      <c r="NVN447" s="107"/>
      <c r="NVO447" s="107"/>
      <c r="NVP447" s="107"/>
      <c r="NVQ447" s="107"/>
      <c r="NVR447" s="107"/>
      <c r="NVS447" s="107"/>
      <c r="NVT447" s="107"/>
      <c r="NVU447" s="107"/>
      <c r="NVV447" s="107"/>
      <c r="NVW447" s="107"/>
      <c r="NVX447" s="107"/>
      <c r="NVY447" s="107"/>
      <c r="NVZ447" s="107"/>
      <c r="NWA447" s="107"/>
      <c r="NWB447" s="107"/>
      <c r="NWC447" s="107"/>
      <c r="NWD447" s="107"/>
      <c r="NWE447" s="107"/>
      <c r="NWF447" s="107"/>
      <c r="NWG447" s="107"/>
      <c r="NWH447" s="107"/>
      <c r="NWI447" s="107"/>
      <c r="NWJ447" s="107"/>
      <c r="NWK447" s="107"/>
      <c r="NWL447" s="107"/>
      <c r="NWM447" s="107"/>
      <c r="NWN447" s="107"/>
      <c r="NWO447" s="107"/>
      <c r="NWP447" s="107"/>
      <c r="NWQ447" s="107"/>
      <c r="NWR447" s="107"/>
      <c r="NWS447" s="107"/>
      <c r="NWT447" s="107"/>
      <c r="NWU447" s="107"/>
      <c r="NWV447" s="107"/>
      <c r="NWW447" s="107"/>
      <c r="NWX447" s="107"/>
      <c r="NWY447" s="107"/>
      <c r="NWZ447" s="107"/>
      <c r="NXA447" s="107"/>
      <c r="NXB447" s="107"/>
      <c r="NXC447" s="107"/>
      <c r="NXD447" s="107"/>
      <c r="NXE447" s="107"/>
      <c r="NXF447" s="107"/>
      <c r="NXG447" s="107"/>
      <c r="NXH447" s="107"/>
      <c r="NXI447" s="107"/>
      <c r="NXJ447" s="107"/>
      <c r="NXK447" s="107"/>
      <c r="NXL447" s="107"/>
      <c r="NXM447" s="107"/>
      <c r="NXN447" s="107"/>
      <c r="NXO447" s="107"/>
      <c r="NXP447" s="107"/>
      <c r="NXQ447" s="107"/>
      <c r="NXR447" s="107"/>
      <c r="NXS447" s="107"/>
      <c r="NXT447" s="107"/>
      <c r="NXU447" s="107"/>
      <c r="NXV447" s="107"/>
      <c r="NXW447" s="107"/>
      <c r="NXX447" s="107"/>
      <c r="NXY447" s="107"/>
      <c r="NXZ447" s="107"/>
      <c r="NYA447" s="107"/>
      <c r="NYB447" s="107"/>
      <c r="NYC447" s="107"/>
      <c r="NYD447" s="107"/>
      <c r="NYE447" s="107"/>
      <c r="NYF447" s="107"/>
      <c r="NYG447" s="107"/>
      <c r="NYH447" s="107"/>
      <c r="NYI447" s="107"/>
      <c r="NYJ447" s="107"/>
      <c r="NYK447" s="107"/>
      <c r="NYL447" s="107"/>
      <c r="NYM447" s="107"/>
      <c r="NYN447" s="107"/>
      <c r="NYO447" s="107"/>
      <c r="NYP447" s="107"/>
      <c r="NYQ447" s="107"/>
      <c r="NYR447" s="107"/>
      <c r="NYS447" s="107"/>
      <c r="NYT447" s="107"/>
      <c r="NYU447" s="107"/>
      <c r="NYV447" s="107"/>
      <c r="NYW447" s="107"/>
      <c r="NYX447" s="107"/>
      <c r="NYY447" s="107"/>
      <c r="NYZ447" s="107"/>
      <c r="NZA447" s="107"/>
      <c r="NZB447" s="107"/>
      <c r="NZC447" s="107"/>
      <c r="NZD447" s="107"/>
      <c r="NZE447" s="107"/>
      <c r="NZF447" s="107"/>
      <c r="NZG447" s="107"/>
      <c r="NZH447" s="107"/>
      <c r="NZI447" s="107"/>
      <c r="NZJ447" s="107"/>
      <c r="NZK447" s="107"/>
      <c r="NZL447" s="107"/>
      <c r="NZM447" s="107"/>
      <c r="NZN447" s="107"/>
      <c r="NZO447" s="107"/>
      <c r="NZP447" s="107"/>
      <c r="NZQ447" s="107"/>
      <c r="NZR447" s="107"/>
      <c r="NZS447" s="107"/>
      <c r="NZT447" s="107"/>
      <c r="NZU447" s="107"/>
      <c r="NZV447" s="107"/>
      <c r="NZW447" s="107"/>
      <c r="NZX447" s="107"/>
      <c r="NZY447" s="107"/>
      <c r="NZZ447" s="107"/>
      <c r="OAA447" s="107"/>
      <c r="OAB447" s="107"/>
      <c r="OAC447" s="107"/>
      <c r="OAD447" s="107"/>
      <c r="OAE447" s="107"/>
      <c r="OAF447" s="107"/>
      <c r="OAG447" s="107"/>
      <c r="OAH447" s="107"/>
      <c r="OAI447" s="107"/>
      <c r="OAJ447" s="107"/>
      <c r="OAK447" s="107"/>
      <c r="OAL447" s="107"/>
      <c r="OAM447" s="107"/>
      <c r="OAN447" s="107"/>
      <c r="OAO447" s="107"/>
      <c r="OAP447" s="107"/>
      <c r="OAQ447" s="107"/>
      <c r="OAR447" s="107"/>
      <c r="OAS447" s="107"/>
      <c r="OAT447" s="107"/>
      <c r="OAU447" s="107"/>
      <c r="OAV447" s="107"/>
      <c r="OAW447" s="107"/>
      <c r="OAX447" s="107"/>
      <c r="OAY447" s="107"/>
      <c r="OAZ447" s="107"/>
      <c r="OBA447" s="107"/>
      <c r="OBB447" s="107"/>
      <c r="OBC447" s="107"/>
      <c r="OBD447" s="107"/>
      <c r="OBE447" s="107"/>
      <c r="OBF447" s="107"/>
      <c r="OBG447" s="107"/>
      <c r="OBH447" s="107"/>
      <c r="OBI447" s="107"/>
      <c r="OBJ447" s="107"/>
      <c r="OBK447" s="107"/>
      <c r="OBL447" s="107"/>
      <c r="OBM447" s="107"/>
      <c r="OBN447" s="107"/>
      <c r="OBO447" s="107"/>
      <c r="OBP447" s="107"/>
      <c r="OBQ447" s="107"/>
      <c r="OBR447" s="107"/>
      <c r="OBS447" s="107"/>
      <c r="OBT447" s="107"/>
      <c r="OBU447" s="107"/>
      <c r="OBV447" s="107"/>
      <c r="OBW447" s="107"/>
      <c r="OBX447" s="107"/>
      <c r="OBY447" s="107"/>
      <c r="OBZ447" s="107"/>
      <c r="OCA447" s="107"/>
      <c r="OCB447" s="107"/>
      <c r="OCC447" s="107"/>
      <c r="OCD447" s="107"/>
      <c r="OCE447" s="107"/>
      <c r="OCF447" s="107"/>
      <c r="OCG447" s="107"/>
      <c r="OCH447" s="107"/>
      <c r="OCI447" s="107"/>
      <c r="OCJ447" s="107"/>
      <c r="OCK447" s="107"/>
      <c r="OCL447" s="107"/>
      <c r="OCM447" s="107"/>
      <c r="OCN447" s="107"/>
      <c r="OCO447" s="107"/>
      <c r="OCP447" s="107"/>
      <c r="OCQ447" s="107"/>
      <c r="OCR447" s="107"/>
      <c r="OCS447" s="107"/>
      <c r="OCT447" s="107"/>
      <c r="OCU447" s="107"/>
      <c r="OCV447" s="107"/>
      <c r="OCW447" s="107"/>
      <c r="OCX447" s="107"/>
      <c r="OCY447" s="107"/>
      <c r="OCZ447" s="107"/>
      <c r="ODA447" s="107"/>
      <c r="ODB447" s="107"/>
      <c r="ODC447" s="107"/>
      <c r="ODD447" s="107"/>
      <c r="ODE447" s="107"/>
      <c r="ODF447" s="107"/>
      <c r="ODG447" s="107"/>
      <c r="ODH447" s="107"/>
      <c r="ODI447" s="107"/>
      <c r="ODJ447" s="107"/>
      <c r="ODK447" s="107"/>
      <c r="ODL447" s="107"/>
      <c r="ODM447" s="107"/>
      <c r="ODN447" s="107"/>
      <c r="ODO447" s="107"/>
      <c r="ODP447" s="107"/>
      <c r="ODQ447" s="107"/>
      <c r="ODR447" s="107"/>
      <c r="ODS447" s="107"/>
      <c r="ODT447" s="107"/>
      <c r="ODU447" s="107"/>
      <c r="ODV447" s="107"/>
      <c r="ODW447" s="107"/>
      <c r="ODX447" s="107"/>
      <c r="ODY447" s="107"/>
      <c r="ODZ447" s="107"/>
      <c r="OEA447" s="107"/>
      <c r="OEB447" s="107"/>
      <c r="OEC447" s="107"/>
      <c r="OED447" s="107"/>
      <c r="OEE447" s="107"/>
      <c r="OEF447" s="107"/>
      <c r="OEG447" s="107"/>
      <c r="OEH447" s="107"/>
      <c r="OEI447" s="107"/>
      <c r="OEJ447" s="107"/>
      <c r="OEK447" s="107"/>
      <c r="OEL447" s="107"/>
      <c r="OEM447" s="107"/>
      <c r="OEN447" s="107"/>
      <c r="OEO447" s="107"/>
      <c r="OEP447" s="107"/>
      <c r="OEQ447" s="107"/>
      <c r="OER447" s="107"/>
      <c r="OES447" s="107"/>
      <c r="OET447" s="107"/>
      <c r="OEU447" s="107"/>
      <c r="OEV447" s="107"/>
      <c r="OEW447" s="107"/>
      <c r="OEX447" s="107"/>
      <c r="OEY447" s="107"/>
      <c r="OEZ447" s="107"/>
      <c r="OFA447" s="107"/>
      <c r="OFB447" s="107"/>
      <c r="OFC447" s="107"/>
      <c r="OFD447" s="107"/>
      <c r="OFE447" s="107"/>
      <c r="OFF447" s="107"/>
      <c r="OFG447" s="107"/>
      <c r="OFH447" s="107"/>
      <c r="OFI447" s="107"/>
      <c r="OFJ447" s="107"/>
      <c r="OFK447" s="107"/>
      <c r="OFL447" s="107"/>
      <c r="OFM447" s="107"/>
      <c r="OFN447" s="107"/>
      <c r="OFO447" s="107"/>
      <c r="OFP447" s="107"/>
      <c r="OFQ447" s="107"/>
      <c r="OFR447" s="107"/>
      <c r="OFS447" s="107"/>
      <c r="OFT447" s="107"/>
      <c r="OFU447" s="107"/>
      <c r="OFV447" s="107"/>
      <c r="OFW447" s="107"/>
      <c r="OFX447" s="107"/>
      <c r="OFY447" s="107"/>
      <c r="OFZ447" s="107"/>
      <c r="OGA447" s="107"/>
      <c r="OGB447" s="107"/>
      <c r="OGC447" s="107"/>
      <c r="OGD447" s="107"/>
      <c r="OGE447" s="107"/>
      <c r="OGF447" s="107"/>
      <c r="OGG447" s="107"/>
      <c r="OGH447" s="107"/>
      <c r="OGI447" s="107"/>
      <c r="OGJ447" s="107"/>
      <c r="OGK447" s="107"/>
      <c r="OGL447" s="107"/>
      <c r="OGM447" s="107"/>
      <c r="OGN447" s="107"/>
      <c r="OGO447" s="107"/>
      <c r="OGP447" s="107"/>
      <c r="OGQ447" s="107"/>
      <c r="OGR447" s="107"/>
      <c r="OGS447" s="107"/>
      <c r="OGT447" s="107"/>
      <c r="OGU447" s="107"/>
      <c r="OGV447" s="107"/>
      <c r="OGW447" s="107"/>
      <c r="OGX447" s="107"/>
      <c r="OGY447" s="107"/>
      <c r="OGZ447" s="107"/>
      <c r="OHA447" s="107"/>
      <c r="OHB447" s="107"/>
      <c r="OHC447" s="107"/>
      <c r="OHD447" s="107"/>
      <c r="OHE447" s="107"/>
      <c r="OHF447" s="107"/>
      <c r="OHG447" s="107"/>
      <c r="OHH447" s="107"/>
      <c r="OHI447" s="107"/>
      <c r="OHJ447" s="107"/>
      <c r="OHK447" s="107"/>
      <c r="OHL447" s="107"/>
      <c r="OHM447" s="107"/>
      <c r="OHN447" s="107"/>
      <c r="OHO447" s="107"/>
      <c r="OHP447" s="107"/>
      <c r="OHQ447" s="107"/>
      <c r="OHR447" s="107"/>
      <c r="OHS447" s="107"/>
      <c r="OHT447" s="107"/>
      <c r="OHU447" s="107"/>
      <c r="OHV447" s="107"/>
      <c r="OHW447" s="107"/>
      <c r="OHX447" s="107"/>
      <c r="OHY447" s="107"/>
      <c r="OHZ447" s="107"/>
      <c r="OIA447" s="107"/>
      <c r="OIB447" s="107"/>
      <c r="OIC447" s="107"/>
      <c r="OID447" s="107"/>
      <c r="OIE447" s="107"/>
      <c r="OIF447" s="107"/>
      <c r="OIG447" s="107"/>
      <c r="OIH447" s="107"/>
      <c r="OII447" s="107"/>
      <c r="OIJ447" s="107"/>
      <c r="OIK447" s="107"/>
      <c r="OIL447" s="107"/>
      <c r="OIM447" s="107"/>
      <c r="OIN447" s="107"/>
      <c r="OIO447" s="107"/>
      <c r="OIP447" s="107"/>
      <c r="OIQ447" s="107"/>
      <c r="OIR447" s="107"/>
      <c r="OIS447" s="107"/>
      <c r="OIT447" s="107"/>
      <c r="OIU447" s="107"/>
      <c r="OIV447" s="107"/>
      <c r="OIW447" s="107"/>
      <c r="OIX447" s="107"/>
      <c r="OIY447" s="107"/>
      <c r="OIZ447" s="107"/>
      <c r="OJA447" s="107"/>
      <c r="OJB447" s="107"/>
      <c r="OJC447" s="107"/>
      <c r="OJD447" s="107"/>
      <c r="OJE447" s="107"/>
      <c r="OJF447" s="107"/>
      <c r="OJG447" s="107"/>
      <c r="OJH447" s="107"/>
      <c r="OJI447" s="107"/>
      <c r="OJJ447" s="107"/>
      <c r="OJK447" s="107"/>
      <c r="OJL447" s="107"/>
      <c r="OJM447" s="107"/>
      <c r="OJN447" s="107"/>
      <c r="OJO447" s="107"/>
      <c r="OJP447" s="107"/>
      <c r="OJQ447" s="107"/>
      <c r="OJR447" s="107"/>
      <c r="OJS447" s="107"/>
      <c r="OJT447" s="107"/>
      <c r="OJU447" s="107"/>
      <c r="OJV447" s="107"/>
      <c r="OJW447" s="107"/>
      <c r="OJX447" s="107"/>
      <c r="OJY447" s="107"/>
      <c r="OJZ447" s="107"/>
      <c r="OKA447" s="107"/>
      <c r="OKB447" s="107"/>
      <c r="OKC447" s="107"/>
      <c r="OKD447" s="107"/>
      <c r="OKE447" s="107"/>
      <c r="OKF447" s="107"/>
      <c r="OKG447" s="107"/>
      <c r="OKH447" s="107"/>
      <c r="OKI447" s="107"/>
      <c r="OKJ447" s="107"/>
      <c r="OKK447" s="107"/>
      <c r="OKL447" s="107"/>
      <c r="OKM447" s="107"/>
      <c r="OKN447" s="107"/>
      <c r="OKO447" s="107"/>
      <c r="OKP447" s="107"/>
      <c r="OKQ447" s="107"/>
      <c r="OKR447" s="107"/>
      <c r="OKS447" s="107"/>
      <c r="OKT447" s="107"/>
      <c r="OKU447" s="107"/>
      <c r="OKV447" s="107"/>
      <c r="OKW447" s="107"/>
      <c r="OKX447" s="107"/>
      <c r="OKY447" s="107"/>
      <c r="OKZ447" s="107"/>
      <c r="OLA447" s="107"/>
      <c r="OLB447" s="107"/>
      <c r="OLC447" s="107"/>
      <c r="OLD447" s="107"/>
      <c r="OLE447" s="107"/>
      <c r="OLF447" s="107"/>
      <c r="OLG447" s="107"/>
      <c r="OLH447" s="107"/>
      <c r="OLI447" s="107"/>
      <c r="OLJ447" s="107"/>
      <c r="OLK447" s="107"/>
      <c r="OLL447" s="107"/>
      <c r="OLM447" s="107"/>
      <c r="OLN447" s="107"/>
      <c r="OLO447" s="107"/>
      <c r="OLP447" s="107"/>
      <c r="OLQ447" s="107"/>
      <c r="OLR447" s="107"/>
      <c r="OLS447" s="107"/>
      <c r="OLT447" s="107"/>
      <c r="OLU447" s="107"/>
      <c r="OLV447" s="107"/>
      <c r="OLW447" s="107"/>
      <c r="OLX447" s="107"/>
      <c r="OLY447" s="107"/>
      <c r="OLZ447" s="107"/>
      <c r="OMA447" s="107"/>
      <c r="OMB447" s="107"/>
      <c r="OMC447" s="107"/>
      <c r="OMD447" s="107"/>
      <c r="OME447" s="107"/>
      <c r="OMF447" s="107"/>
      <c r="OMG447" s="107"/>
      <c r="OMH447" s="107"/>
      <c r="OMI447" s="107"/>
      <c r="OMJ447" s="107"/>
      <c r="OMK447" s="107"/>
      <c r="OML447" s="107"/>
      <c r="OMM447" s="107"/>
      <c r="OMN447" s="107"/>
      <c r="OMO447" s="107"/>
      <c r="OMP447" s="107"/>
      <c r="OMQ447" s="107"/>
      <c r="OMR447" s="107"/>
      <c r="OMS447" s="107"/>
      <c r="OMT447" s="107"/>
      <c r="OMU447" s="107"/>
      <c r="OMV447" s="107"/>
      <c r="OMW447" s="107"/>
      <c r="OMX447" s="107"/>
      <c r="OMY447" s="107"/>
      <c r="OMZ447" s="107"/>
      <c r="ONA447" s="107"/>
      <c r="ONB447" s="107"/>
      <c r="ONC447" s="107"/>
      <c r="OND447" s="107"/>
      <c r="ONE447" s="107"/>
      <c r="ONF447" s="107"/>
      <c r="ONG447" s="107"/>
      <c r="ONH447" s="107"/>
      <c r="ONI447" s="107"/>
      <c r="ONJ447" s="107"/>
      <c r="ONK447" s="107"/>
      <c r="ONL447" s="107"/>
      <c r="ONM447" s="107"/>
      <c r="ONN447" s="107"/>
      <c r="ONO447" s="107"/>
      <c r="ONP447" s="107"/>
      <c r="ONQ447" s="107"/>
      <c r="ONR447" s="107"/>
      <c r="ONS447" s="107"/>
      <c r="ONT447" s="107"/>
      <c r="ONU447" s="107"/>
      <c r="ONV447" s="107"/>
      <c r="ONW447" s="107"/>
      <c r="ONX447" s="107"/>
      <c r="ONY447" s="107"/>
      <c r="ONZ447" s="107"/>
      <c r="OOA447" s="107"/>
      <c r="OOB447" s="107"/>
      <c r="OOC447" s="107"/>
      <c r="OOD447" s="107"/>
      <c r="OOE447" s="107"/>
      <c r="OOF447" s="107"/>
      <c r="OOG447" s="107"/>
      <c r="OOH447" s="107"/>
      <c r="OOI447" s="107"/>
      <c r="OOJ447" s="107"/>
      <c r="OOK447" s="107"/>
      <c r="OOL447" s="107"/>
      <c r="OOM447" s="107"/>
      <c r="OON447" s="107"/>
      <c r="OOO447" s="107"/>
      <c r="OOP447" s="107"/>
      <c r="OOQ447" s="107"/>
      <c r="OOR447" s="107"/>
      <c r="OOS447" s="107"/>
      <c r="OOT447" s="107"/>
      <c r="OOU447" s="107"/>
      <c r="OOV447" s="107"/>
      <c r="OOW447" s="107"/>
      <c r="OOX447" s="107"/>
      <c r="OOY447" s="107"/>
      <c r="OOZ447" s="107"/>
      <c r="OPA447" s="107"/>
      <c r="OPB447" s="107"/>
      <c r="OPC447" s="107"/>
      <c r="OPD447" s="107"/>
      <c r="OPE447" s="107"/>
      <c r="OPF447" s="107"/>
      <c r="OPG447" s="107"/>
      <c r="OPH447" s="107"/>
      <c r="OPI447" s="107"/>
      <c r="OPJ447" s="107"/>
      <c r="OPK447" s="107"/>
      <c r="OPL447" s="107"/>
      <c r="OPM447" s="107"/>
      <c r="OPN447" s="107"/>
      <c r="OPO447" s="107"/>
      <c r="OPP447" s="107"/>
      <c r="OPQ447" s="107"/>
      <c r="OPR447" s="107"/>
      <c r="OPS447" s="107"/>
      <c r="OPT447" s="107"/>
      <c r="OPU447" s="107"/>
      <c r="OPV447" s="107"/>
      <c r="OPW447" s="107"/>
      <c r="OPX447" s="107"/>
      <c r="OPY447" s="107"/>
      <c r="OPZ447" s="107"/>
      <c r="OQA447" s="107"/>
      <c r="OQB447" s="107"/>
      <c r="OQC447" s="107"/>
      <c r="OQD447" s="107"/>
      <c r="OQE447" s="107"/>
      <c r="OQF447" s="107"/>
      <c r="OQG447" s="107"/>
      <c r="OQH447" s="107"/>
      <c r="OQI447" s="107"/>
      <c r="OQJ447" s="107"/>
      <c r="OQK447" s="107"/>
      <c r="OQL447" s="107"/>
      <c r="OQM447" s="107"/>
      <c r="OQN447" s="107"/>
      <c r="OQO447" s="107"/>
      <c r="OQP447" s="107"/>
      <c r="OQQ447" s="107"/>
      <c r="OQR447" s="107"/>
      <c r="OQS447" s="107"/>
      <c r="OQT447" s="107"/>
      <c r="OQU447" s="107"/>
      <c r="OQV447" s="107"/>
      <c r="OQW447" s="107"/>
      <c r="OQX447" s="107"/>
      <c r="OQY447" s="107"/>
      <c r="OQZ447" s="107"/>
      <c r="ORA447" s="107"/>
      <c r="ORB447" s="107"/>
      <c r="ORC447" s="107"/>
      <c r="ORD447" s="107"/>
      <c r="ORE447" s="107"/>
      <c r="ORF447" s="107"/>
      <c r="ORG447" s="107"/>
      <c r="ORH447" s="107"/>
      <c r="ORI447" s="107"/>
      <c r="ORJ447" s="107"/>
      <c r="ORK447" s="107"/>
      <c r="ORL447" s="107"/>
      <c r="ORM447" s="107"/>
      <c r="ORN447" s="107"/>
      <c r="ORO447" s="107"/>
      <c r="ORP447" s="107"/>
      <c r="ORQ447" s="107"/>
      <c r="ORR447" s="107"/>
      <c r="ORS447" s="107"/>
      <c r="ORT447" s="107"/>
      <c r="ORU447" s="107"/>
      <c r="ORV447" s="107"/>
      <c r="ORW447" s="107"/>
      <c r="ORX447" s="107"/>
      <c r="ORY447" s="107"/>
      <c r="ORZ447" s="107"/>
      <c r="OSA447" s="107"/>
      <c r="OSB447" s="107"/>
      <c r="OSC447" s="107"/>
      <c r="OSD447" s="107"/>
      <c r="OSE447" s="107"/>
      <c r="OSF447" s="107"/>
      <c r="OSG447" s="107"/>
      <c r="OSH447" s="107"/>
      <c r="OSI447" s="107"/>
      <c r="OSJ447" s="107"/>
      <c r="OSK447" s="107"/>
      <c r="OSL447" s="107"/>
      <c r="OSM447" s="107"/>
      <c r="OSN447" s="107"/>
      <c r="OSO447" s="107"/>
      <c r="OSP447" s="107"/>
      <c r="OSQ447" s="107"/>
      <c r="OSR447" s="107"/>
      <c r="OSS447" s="107"/>
      <c r="OST447" s="107"/>
      <c r="OSU447" s="107"/>
      <c r="OSV447" s="107"/>
      <c r="OSW447" s="107"/>
      <c r="OSX447" s="107"/>
      <c r="OSY447" s="107"/>
      <c r="OSZ447" s="107"/>
      <c r="OTA447" s="107"/>
      <c r="OTB447" s="107"/>
      <c r="OTC447" s="107"/>
      <c r="OTD447" s="107"/>
      <c r="OTE447" s="107"/>
      <c r="OTF447" s="107"/>
      <c r="OTG447" s="107"/>
      <c r="OTH447" s="107"/>
      <c r="OTI447" s="107"/>
      <c r="OTJ447" s="107"/>
      <c r="OTK447" s="107"/>
      <c r="OTL447" s="107"/>
      <c r="OTM447" s="107"/>
      <c r="OTN447" s="107"/>
      <c r="OTO447" s="107"/>
      <c r="OTP447" s="107"/>
      <c r="OTQ447" s="107"/>
      <c r="OTR447" s="107"/>
      <c r="OTS447" s="107"/>
      <c r="OTT447" s="107"/>
      <c r="OTU447" s="107"/>
      <c r="OTV447" s="107"/>
      <c r="OTW447" s="107"/>
      <c r="OTX447" s="107"/>
      <c r="OTY447" s="107"/>
      <c r="OTZ447" s="107"/>
      <c r="OUA447" s="107"/>
      <c r="OUB447" s="107"/>
      <c r="OUC447" s="107"/>
      <c r="OUD447" s="107"/>
      <c r="OUE447" s="107"/>
      <c r="OUF447" s="107"/>
      <c r="OUG447" s="107"/>
      <c r="OUH447" s="107"/>
      <c r="OUI447" s="107"/>
      <c r="OUJ447" s="107"/>
      <c r="OUK447" s="107"/>
      <c r="OUL447" s="107"/>
      <c r="OUM447" s="107"/>
      <c r="OUN447" s="107"/>
      <c r="OUO447" s="107"/>
      <c r="OUP447" s="107"/>
      <c r="OUQ447" s="107"/>
      <c r="OUR447" s="107"/>
      <c r="OUS447" s="107"/>
      <c r="OUT447" s="107"/>
      <c r="OUU447" s="107"/>
      <c r="OUV447" s="107"/>
      <c r="OUW447" s="107"/>
      <c r="OUX447" s="107"/>
      <c r="OUY447" s="107"/>
      <c r="OUZ447" s="107"/>
      <c r="OVA447" s="107"/>
      <c r="OVB447" s="107"/>
      <c r="OVC447" s="107"/>
      <c r="OVD447" s="107"/>
      <c r="OVE447" s="107"/>
      <c r="OVF447" s="107"/>
      <c r="OVG447" s="107"/>
      <c r="OVH447" s="107"/>
      <c r="OVI447" s="107"/>
      <c r="OVJ447" s="107"/>
      <c r="OVK447" s="107"/>
      <c r="OVL447" s="107"/>
      <c r="OVM447" s="107"/>
      <c r="OVN447" s="107"/>
      <c r="OVO447" s="107"/>
      <c r="OVP447" s="107"/>
      <c r="OVQ447" s="107"/>
      <c r="OVR447" s="107"/>
      <c r="OVS447" s="107"/>
      <c r="OVT447" s="107"/>
      <c r="OVU447" s="107"/>
      <c r="OVV447" s="107"/>
      <c r="OVW447" s="107"/>
      <c r="OVX447" s="107"/>
      <c r="OVY447" s="107"/>
      <c r="OVZ447" s="107"/>
      <c r="OWA447" s="107"/>
      <c r="OWB447" s="107"/>
      <c r="OWC447" s="107"/>
      <c r="OWD447" s="107"/>
      <c r="OWE447" s="107"/>
      <c r="OWF447" s="107"/>
      <c r="OWG447" s="107"/>
      <c r="OWH447" s="107"/>
      <c r="OWI447" s="107"/>
      <c r="OWJ447" s="107"/>
      <c r="OWK447" s="107"/>
      <c r="OWL447" s="107"/>
      <c r="OWM447" s="107"/>
      <c r="OWN447" s="107"/>
      <c r="OWO447" s="107"/>
      <c r="OWP447" s="107"/>
      <c r="OWQ447" s="107"/>
      <c r="OWR447" s="107"/>
      <c r="OWS447" s="107"/>
      <c r="OWT447" s="107"/>
      <c r="OWU447" s="107"/>
      <c r="OWV447" s="107"/>
      <c r="OWW447" s="107"/>
      <c r="OWX447" s="107"/>
      <c r="OWY447" s="107"/>
      <c r="OWZ447" s="107"/>
      <c r="OXA447" s="107"/>
      <c r="OXB447" s="107"/>
      <c r="OXC447" s="107"/>
      <c r="OXD447" s="107"/>
      <c r="OXE447" s="107"/>
      <c r="OXF447" s="107"/>
      <c r="OXG447" s="107"/>
      <c r="OXH447" s="107"/>
      <c r="OXI447" s="107"/>
      <c r="OXJ447" s="107"/>
      <c r="OXK447" s="107"/>
      <c r="OXL447" s="107"/>
      <c r="OXM447" s="107"/>
      <c r="OXN447" s="107"/>
      <c r="OXO447" s="107"/>
      <c r="OXP447" s="107"/>
      <c r="OXQ447" s="107"/>
      <c r="OXR447" s="107"/>
      <c r="OXS447" s="107"/>
      <c r="OXT447" s="107"/>
      <c r="OXU447" s="107"/>
      <c r="OXV447" s="107"/>
      <c r="OXW447" s="107"/>
      <c r="OXX447" s="107"/>
      <c r="OXY447" s="107"/>
      <c r="OXZ447" s="107"/>
      <c r="OYA447" s="107"/>
      <c r="OYB447" s="107"/>
      <c r="OYC447" s="107"/>
      <c r="OYD447" s="107"/>
      <c r="OYE447" s="107"/>
      <c r="OYF447" s="107"/>
      <c r="OYG447" s="107"/>
      <c r="OYH447" s="107"/>
      <c r="OYI447" s="107"/>
      <c r="OYJ447" s="107"/>
      <c r="OYK447" s="107"/>
      <c r="OYL447" s="107"/>
      <c r="OYM447" s="107"/>
      <c r="OYN447" s="107"/>
      <c r="OYO447" s="107"/>
      <c r="OYP447" s="107"/>
      <c r="OYQ447" s="107"/>
      <c r="OYR447" s="107"/>
      <c r="OYS447" s="107"/>
      <c r="OYT447" s="107"/>
      <c r="OYU447" s="107"/>
      <c r="OYV447" s="107"/>
      <c r="OYW447" s="107"/>
      <c r="OYX447" s="107"/>
      <c r="OYY447" s="107"/>
      <c r="OYZ447" s="107"/>
      <c r="OZA447" s="107"/>
      <c r="OZB447" s="107"/>
      <c r="OZC447" s="107"/>
      <c r="OZD447" s="107"/>
      <c r="OZE447" s="107"/>
      <c r="OZF447" s="107"/>
      <c r="OZG447" s="107"/>
      <c r="OZH447" s="107"/>
      <c r="OZI447" s="107"/>
      <c r="OZJ447" s="107"/>
      <c r="OZK447" s="107"/>
      <c r="OZL447" s="107"/>
      <c r="OZM447" s="107"/>
      <c r="OZN447" s="107"/>
      <c r="OZO447" s="107"/>
      <c r="OZP447" s="107"/>
      <c r="OZQ447" s="107"/>
      <c r="OZR447" s="107"/>
      <c r="OZS447" s="107"/>
      <c r="OZT447" s="107"/>
      <c r="OZU447" s="107"/>
      <c r="OZV447" s="107"/>
      <c r="OZW447" s="107"/>
      <c r="OZX447" s="107"/>
      <c r="OZY447" s="107"/>
      <c r="OZZ447" s="107"/>
      <c r="PAA447" s="107"/>
      <c r="PAB447" s="107"/>
      <c r="PAC447" s="107"/>
      <c r="PAD447" s="107"/>
      <c r="PAE447" s="107"/>
      <c r="PAF447" s="107"/>
      <c r="PAG447" s="107"/>
      <c r="PAH447" s="107"/>
      <c r="PAI447" s="107"/>
      <c r="PAJ447" s="107"/>
      <c r="PAK447" s="107"/>
      <c r="PAL447" s="107"/>
      <c r="PAM447" s="107"/>
      <c r="PAN447" s="107"/>
      <c r="PAO447" s="107"/>
      <c r="PAP447" s="107"/>
      <c r="PAQ447" s="107"/>
      <c r="PAR447" s="107"/>
      <c r="PAS447" s="107"/>
      <c r="PAT447" s="107"/>
      <c r="PAU447" s="107"/>
      <c r="PAV447" s="107"/>
      <c r="PAW447" s="107"/>
      <c r="PAX447" s="107"/>
      <c r="PAY447" s="107"/>
      <c r="PAZ447" s="107"/>
      <c r="PBA447" s="107"/>
      <c r="PBB447" s="107"/>
      <c r="PBC447" s="107"/>
      <c r="PBD447" s="107"/>
      <c r="PBE447" s="107"/>
      <c r="PBF447" s="107"/>
      <c r="PBG447" s="107"/>
      <c r="PBH447" s="107"/>
      <c r="PBI447" s="107"/>
      <c r="PBJ447" s="107"/>
      <c r="PBK447" s="107"/>
      <c r="PBL447" s="107"/>
      <c r="PBM447" s="107"/>
      <c r="PBN447" s="107"/>
      <c r="PBO447" s="107"/>
      <c r="PBP447" s="107"/>
      <c r="PBQ447" s="107"/>
      <c r="PBR447" s="107"/>
      <c r="PBS447" s="107"/>
      <c r="PBT447" s="107"/>
      <c r="PBU447" s="107"/>
      <c r="PBV447" s="107"/>
      <c r="PBW447" s="107"/>
      <c r="PBX447" s="107"/>
      <c r="PBY447" s="107"/>
      <c r="PBZ447" s="107"/>
      <c r="PCA447" s="107"/>
      <c r="PCB447" s="107"/>
      <c r="PCC447" s="107"/>
      <c r="PCD447" s="107"/>
      <c r="PCE447" s="107"/>
      <c r="PCF447" s="107"/>
      <c r="PCG447" s="107"/>
      <c r="PCH447" s="107"/>
      <c r="PCI447" s="107"/>
      <c r="PCJ447" s="107"/>
      <c r="PCK447" s="107"/>
      <c r="PCL447" s="107"/>
      <c r="PCM447" s="107"/>
      <c r="PCN447" s="107"/>
      <c r="PCO447" s="107"/>
      <c r="PCP447" s="107"/>
      <c r="PCQ447" s="107"/>
      <c r="PCR447" s="107"/>
      <c r="PCS447" s="107"/>
      <c r="PCT447" s="107"/>
      <c r="PCU447" s="107"/>
      <c r="PCV447" s="107"/>
      <c r="PCW447" s="107"/>
      <c r="PCX447" s="107"/>
      <c r="PCY447" s="107"/>
      <c r="PCZ447" s="107"/>
      <c r="PDA447" s="107"/>
      <c r="PDB447" s="107"/>
      <c r="PDC447" s="107"/>
      <c r="PDD447" s="107"/>
      <c r="PDE447" s="107"/>
      <c r="PDF447" s="107"/>
      <c r="PDG447" s="107"/>
      <c r="PDH447" s="107"/>
      <c r="PDI447" s="107"/>
      <c r="PDJ447" s="107"/>
      <c r="PDK447" s="107"/>
      <c r="PDL447" s="107"/>
      <c r="PDM447" s="107"/>
      <c r="PDN447" s="107"/>
      <c r="PDO447" s="107"/>
      <c r="PDP447" s="107"/>
      <c r="PDQ447" s="107"/>
      <c r="PDR447" s="107"/>
      <c r="PDS447" s="107"/>
      <c r="PDT447" s="107"/>
      <c r="PDU447" s="107"/>
      <c r="PDV447" s="107"/>
      <c r="PDW447" s="107"/>
      <c r="PDX447" s="107"/>
      <c r="PDY447" s="107"/>
      <c r="PDZ447" s="107"/>
      <c r="PEA447" s="107"/>
      <c r="PEB447" s="107"/>
      <c r="PEC447" s="107"/>
      <c r="PED447" s="107"/>
      <c r="PEE447" s="107"/>
      <c r="PEF447" s="107"/>
      <c r="PEG447" s="107"/>
      <c r="PEH447" s="107"/>
      <c r="PEI447" s="107"/>
      <c r="PEJ447" s="107"/>
      <c r="PEK447" s="107"/>
      <c r="PEL447" s="107"/>
      <c r="PEM447" s="107"/>
      <c r="PEN447" s="107"/>
      <c r="PEO447" s="107"/>
      <c r="PEP447" s="107"/>
      <c r="PEQ447" s="107"/>
      <c r="PER447" s="107"/>
      <c r="PES447" s="107"/>
      <c r="PET447" s="107"/>
      <c r="PEU447" s="107"/>
      <c r="PEV447" s="107"/>
      <c r="PEW447" s="107"/>
      <c r="PEX447" s="107"/>
      <c r="PEY447" s="107"/>
      <c r="PEZ447" s="107"/>
      <c r="PFA447" s="107"/>
      <c r="PFB447" s="107"/>
      <c r="PFC447" s="107"/>
      <c r="PFD447" s="107"/>
      <c r="PFE447" s="107"/>
      <c r="PFF447" s="107"/>
      <c r="PFG447" s="107"/>
      <c r="PFH447" s="107"/>
      <c r="PFI447" s="107"/>
      <c r="PFJ447" s="107"/>
      <c r="PFK447" s="107"/>
      <c r="PFL447" s="107"/>
      <c r="PFM447" s="107"/>
      <c r="PFN447" s="107"/>
      <c r="PFO447" s="107"/>
      <c r="PFP447" s="107"/>
      <c r="PFQ447" s="107"/>
      <c r="PFR447" s="107"/>
      <c r="PFS447" s="107"/>
      <c r="PFT447" s="107"/>
      <c r="PFU447" s="107"/>
      <c r="PFV447" s="107"/>
      <c r="PFW447" s="107"/>
      <c r="PFX447" s="107"/>
      <c r="PFY447" s="107"/>
      <c r="PFZ447" s="107"/>
      <c r="PGA447" s="107"/>
      <c r="PGB447" s="107"/>
      <c r="PGC447" s="107"/>
      <c r="PGD447" s="107"/>
      <c r="PGE447" s="107"/>
      <c r="PGF447" s="107"/>
      <c r="PGG447" s="107"/>
      <c r="PGH447" s="107"/>
      <c r="PGI447" s="107"/>
      <c r="PGJ447" s="107"/>
      <c r="PGK447" s="107"/>
      <c r="PGL447" s="107"/>
      <c r="PGM447" s="107"/>
      <c r="PGN447" s="107"/>
      <c r="PGO447" s="107"/>
      <c r="PGP447" s="107"/>
      <c r="PGQ447" s="107"/>
      <c r="PGR447" s="107"/>
      <c r="PGS447" s="107"/>
      <c r="PGT447" s="107"/>
      <c r="PGU447" s="107"/>
      <c r="PGV447" s="107"/>
      <c r="PGW447" s="107"/>
      <c r="PGX447" s="107"/>
      <c r="PGY447" s="107"/>
      <c r="PGZ447" s="107"/>
      <c r="PHA447" s="107"/>
      <c r="PHB447" s="107"/>
      <c r="PHC447" s="107"/>
      <c r="PHD447" s="107"/>
      <c r="PHE447" s="107"/>
      <c r="PHF447" s="107"/>
      <c r="PHG447" s="107"/>
      <c r="PHH447" s="107"/>
      <c r="PHI447" s="107"/>
      <c r="PHJ447" s="107"/>
      <c r="PHK447" s="107"/>
      <c r="PHL447" s="107"/>
      <c r="PHM447" s="107"/>
      <c r="PHN447" s="107"/>
      <c r="PHO447" s="107"/>
      <c r="PHP447" s="107"/>
      <c r="PHQ447" s="107"/>
      <c r="PHR447" s="107"/>
      <c r="PHS447" s="107"/>
      <c r="PHT447" s="107"/>
      <c r="PHU447" s="107"/>
      <c r="PHV447" s="107"/>
      <c r="PHW447" s="107"/>
      <c r="PHX447" s="107"/>
      <c r="PHY447" s="107"/>
      <c r="PHZ447" s="107"/>
      <c r="PIA447" s="107"/>
      <c r="PIB447" s="107"/>
      <c r="PIC447" s="107"/>
      <c r="PID447" s="107"/>
      <c r="PIE447" s="107"/>
      <c r="PIF447" s="107"/>
      <c r="PIG447" s="107"/>
      <c r="PIH447" s="107"/>
      <c r="PII447" s="107"/>
      <c r="PIJ447" s="107"/>
      <c r="PIK447" s="107"/>
      <c r="PIL447" s="107"/>
      <c r="PIM447" s="107"/>
      <c r="PIN447" s="107"/>
      <c r="PIO447" s="107"/>
      <c r="PIP447" s="107"/>
      <c r="PIQ447" s="107"/>
      <c r="PIR447" s="107"/>
      <c r="PIS447" s="107"/>
      <c r="PIT447" s="107"/>
      <c r="PIU447" s="107"/>
      <c r="PIV447" s="107"/>
      <c r="PIW447" s="107"/>
      <c r="PIX447" s="107"/>
      <c r="PIY447" s="107"/>
      <c r="PIZ447" s="107"/>
      <c r="PJA447" s="107"/>
      <c r="PJB447" s="107"/>
      <c r="PJC447" s="107"/>
      <c r="PJD447" s="107"/>
      <c r="PJE447" s="107"/>
      <c r="PJF447" s="107"/>
      <c r="PJG447" s="107"/>
      <c r="PJH447" s="107"/>
      <c r="PJI447" s="107"/>
      <c r="PJJ447" s="107"/>
      <c r="PJK447" s="107"/>
      <c r="PJL447" s="107"/>
      <c r="PJM447" s="107"/>
      <c r="PJN447" s="107"/>
      <c r="PJO447" s="107"/>
      <c r="PJP447" s="107"/>
      <c r="PJQ447" s="107"/>
      <c r="PJR447" s="107"/>
      <c r="PJS447" s="107"/>
      <c r="PJT447" s="107"/>
      <c r="PJU447" s="107"/>
      <c r="PJV447" s="107"/>
      <c r="PJW447" s="107"/>
      <c r="PJX447" s="107"/>
      <c r="PJY447" s="107"/>
      <c r="PJZ447" s="107"/>
      <c r="PKA447" s="107"/>
      <c r="PKB447" s="107"/>
      <c r="PKC447" s="107"/>
      <c r="PKD447" s="107"/>
      <c r="PKE447" s="107"/>
      <c r="PKF447" s="107"/>
      <c r="PKG447" s="107"/>
      <c r="PKH447" s="107"/>
      <c r="PKI447" s="107"/>
      <c r="PKJ447" s="107"/>
      <c r="PKK447" s="107"/>
      <c r="PKL447" s="107"/>
      <c r="PKM447" s="107"/>
      <c r="PKN447" s="107"/>
      <c r="PKO447" s="107"/>
      <c r="PKP447" s="107"/>
      <c r="PKQ447" s="107"/>
      <c r="PKR447" s="107"/>
      <c r="PKS447" s="107"/>
      <c r="PKT447" s="107"/>
      <c r="PKU447" s="107"/>
      <c r="PKV447" s="107"/>
      <c r="PKW447" s="107"/>
      <c r="PKX447" s="107"/>
      <c r="PKY447" s="107"/>
      <c r="PKZ447" s="107"/>
      <c r="PLA447" s="107"/>
      <c r="PLB447" s="107"/>
      <c r="PLC447" s="107"/>
      <c r="PLD447" s="107"/>
      <c r="PLE447" s="107"/>
      <c r="PLF447" s="107"/>
      <c r="PLG447" s="107"/>
      <c r="PLH447" s="107"/>
      <c r="PLI447" s="107"/>
      <c r="PLJ447" s="107"/>
      <c r="PLK447" s="107"/>
      <c r="PLL447" s="107"/>
      <c r="PLM447" s="107"/>
      <c r="PLN447" s="107"/>
      <c r="PLO447" s="107"/>
      <c r="PLP447" s="107"/>
      <c r="PLQ447" s="107"/>
      <c r="PLR447" s="107"/>
      <c r="PLS447" s="107"/>
      <c r="PLT447" s="107"/>
      <c r="PLU447" s="107"/>
      <c r="PLV447" s="107"/>
      <c r="PLW447" s="107"/>
      <c r="PLX447" s="107"/>
      <c r="PLY447" s="107"/>
      <c r="PLZ447" s="107"/>
      <c r="PMA447" s="107"/>
      <c r="PMB447" s="107"/>
      <c r="PMC447" s="107"/>
      <c r="PMD447" s="107"/>
      <c r="PME447" s="107"/>
      <c r="PMF447" s="107"/>
      <c r="PMG447" s="107"/>
      <c r="PMH447" s="107"/>
      <c r="PMI447" s="107"/>
      <c r="PMJ447" s="107"/>
      <c r="PMK447" s="107"/>
      <c r="PML447" s="107"/>
      <c r="PMM447" s="107"/>
      <c r="PMN447" s="107"/>
      <c r="PMO447" s="107"/>
      <c r="PMP447" s="107"/>
      <c r="PMQ447" s="107"/>
      <c r="PMR447" s="107"/>
      <c r="PMS447" s="107"/>
      <c r="PMT447" s="107"/>
      <c r="PMU447" s="107"/>
      <c r="PMV447" s="107"/>
      <c r="PMW447" s="107"/>
      <c r="PMX447" s="107"/>
      <c r="PMY447" s="107"/>
      <c r="PMZ447" s="107"/>
      <c r="PNA447" s="107"/>
      <c r="PNB447" s="107"/>
      <c r="PNC447" s="107"/>
      <c r="PND447" s="107"/>
      <c r="PNE447" s="107"/>
      <c r="PNF447" s="107"/>
      <c r="PNG447" s="107"/>
      <c r="PNH447" s="107"/>
      <c r="PNI447" s="107"/>
      <c r="PNJ447" s="107"/>
      <c r="PNK447" s="107"/>
      <c r="PNL447" s="107"/>
      <c r="PNM447" s="107"/>
      <c r="PNN447" s="107"/>
      <c r="PNO447" s="107"/>
      <c r="PNP447" s="107"/>
      <c r="PNQ447" s="107"/>
      <c r="PNR447" s="107"/>
      <c r="PNS447" s="107"/>
      <c r="PNT447" s="107"/>
      <c r="PNU447" s="107"/>
      <c r="PNV447" s="107"/>
      <c r="PNW447" s="107"/>
      <c r="PNX447" s="107"/>
      <c r="PNY447" s="107"/>
      <c r="PNZ447" s="107"/>
      <c r="POA447" s="107"/>
      <c r="POB447" s="107"/>
      <c r="POC447" s="107"/>
      <c r="POD447" s="107"/>
      <c r="POE447" s="107"/>
      <c r="POF447" s="107"/>
      <c r="POG447" s="107"/>
      <c r="POH447" s="107"/>
      <c r="POI447" s="107"/>
      <c r="POJ447" s="107"/>
      <c r="POK447" s="107"/>
      <c r="POL447" s="107"/>
      <c r="POM447" s="107"/>
      <c r="PON447" s="107"/>
      <c r="POO447" s="107"/>
      <c r="POP447" s="107"/>
      <c r="POQ447" s="107"/>
      <c r="POR447" s="107"/>
      <c r="POS447" s="107"/>
      <c r="POT447" s="107"/>
      <c r="POU447" s="107"/>
      <c r="POV447" s="107"/>
      <c r="POW447" s="107"/>
      <c r="POX447" s="107"/>
      <c r="POY447" s="107"/>
      <c r="POZ447" s="107"/>
      <c r="PPA447" s="107"/>
      <c r="PPB447" s="107"/>
      <c r="PPC447" s="107"/>
      <c r="PPD447" s="107"/>
      <c r="PPE447" s="107"/>
      <c r="PPF447" s="107"/>
      <c r="PPG447" s="107"/>
      <c r="PPH447" s="107"/>
      <c r="PPI447" s="107"/>
      <c r="PPJ447" s="107"/>
      <c r="PPK447" s="107"/>
      <c r="PPL447" s="107"/>
      <c r="PPM447" s="107"/>
      <c r="PPN447" s="107"/>
      <c r="PPO447" s="107"/>
      <c r="PPP447" s="107"/>
      <c r="PPQ447" s="107"/>
      <c r="PPR447" s="107"/>
      <c r="PPS447" s="107"/>
      <c r="PPT447" s="107"/>
      <c r="PPU447" s="107"/>
      <c r="PPV447" s="107"/>
      <c r="PPW447" s="107"/>
      <c r="PPX447" s="107"/>
      <c r="PPY447" s="107"/>
      <c r="PPZ447" s="107"/>
      <c r="PQA447" s="107"/>
      <c r="PQB447" s="107"/>
      <c r="PQC447" s="107"/>
      <c r="PQD447" s="107"/>
      <c r="PQE447" s="107"/>
      <c r="PQF447" s="107"/>
      <c r="PQG447" s="107"/>
      <c r="PQH447" s="107"/>
      <c r="PQI447" s="107"/>
      <c r="PQJ447" s="107"/>
      <c r="PQK447" s="107"/>
      <c r="PQL447" s="107"/>
      <c r="PQM447" s="107"/>
      <c r="PQN447" s="107"/>
      <c r="PQO447" s="107"/>
      <c r="PQP447" s="107"/>
      <c r="PQQ447" s="107"/>
      <c r="PQR447" s="107"/>
      <c r="PQS447" s="107"/>
      <c r="PQT447" s="107"/>
      <c r="PQU447" s="107"/>
      <c r="PQV447" s="107"/>
      <c r="PQW447" s="107"/>
      <c r="PQX447" s="107"/>
      <c r="PQY447" s="107"/>
      <c r="PQZ447" s="107"/>
      <c r="PRA447" s="107"/>
      <c r="PRB447" s="107"/>
      <c r="PRC447" s="107"/>
      <c r="PRD447" s="107"/>
      <c r="PRE447" s="107"/>
      <c r="PRF447" s="107"/>
      <c r="PRG447" s="107"/>
      <c r="PRH447" s="107"/>
      <c r="PRI447" s="107"/>
      <c r="PRJ447" s="107"/>
      <c r="PRK447" s="107"/>
      <c r="PRL447" s="107"/>
      <c r="PRM447" s="107"/>
      <c r="PRN447" s="107"/>
      <c r="PRO447" s="107"/>
      <c r="PRP447" s="107"/>
      <c r="PRQ447" s="107"/>
      <c r="PRR447" s="107"/>
      <c r="PRS447" s="107"/>
      <c r="PRT447" s="107"/>
      <c r="PRU447" s="107"/>
      <c r="PRV447" s="107"/>
      <c r="PRW447" s="107"/>
      <c r="PRX447" s="107"/>
      <c r="PRY447" s="107"/>
      <c r="PRZ447" s="107"/>
      <c r="PSA447" s="107"/>
      <c r="PSB447" s="107"/>
      <c r="PSC447" s="107"/>
      <c r="PSD447" s="107"/>
      <c r="PSE447" s="107"/>
      <c r="PSF447" s="107"/>
      <c r="PSG447" s="107"/>
      <c r="PSH447" s="107"/>
      <c r="PSI447" s="107"/>
      <c r="PSJ447" s="107"/>
      <c r="PSK447" s="107"/>
      <c r="PSL447" s="107"/>
      <c r="PSM447" s="107"/>
      <c r="PSN447" s="107"/>
      <c r="PSO447" s="107"/>
      <c r="PSP447" s="107"/>
      <c r="PSQ447" s="107"/>
      <c r="PSR447" s="107"/>
      <c r="PSS447" s="107"/>
      <c r="PST447" s="107"/>
      <c r="PSU447" s="107"/>
      <c r="PSV447" s="107"/>
      <c r="PSW447" s="107"/>
      <c r="PSX447" s="107"/>
      <c r="PSY447" s="107"/>
      <c r="PSZ447" s="107"/>
      <c r="PTA447" s="107"/>
      <c r="PTB447" s="107"/>
      <c r="PTC447" s="107"/>
      <c r="PTD447" s="107"/>
      <c r="PTE447" s="107"/>
      <c r="PTF447" s="107"/>
      <c r="PTG447" s="107"/>
      <c r="PTH447" s="107"/>
      <c r="PTI447" s="107"/>
      <c r="PTJ447" s="107"/>
      <c r="PTK447" s="107"/>
      <c r="PTL447" s="107"/>
      <c r="PTM447" s="107"/>
      <c r="PTN447" s="107"/>
      <c r="PTO447" s="107"/>
      <c r="PTP447" s="107"/>
      <c r="PTQ447" s="107"/>
      <c r="PTR447" s="107"/>
      <c r="PTS447" s="107"/>
      <c r="PTT447" s="107"/>
      <c r="PTU447" s="107"/>
      <c r="PTV447" s="107"/>
      <c r="PTW447" s="107"/>
      <c r="PTX447" s="107"/>
      <c r="PTY447" s="107"/>
      <c r="PTZ447" s="107"/>
      <c r="PUA447" s="107"/>
      <c r="PUB447" s="107"/>
      <c r="PUC447" s="107"/>
      <c r="PUD447" s="107"/>
      <c r="PUE447" s="107"/>
      <c r="PUF447" s="107"/>
      <c r="PUG447" s="107"/>
      <c r="PUH447" s="107"/>
      <c r="PUI447" s="107"/>
      <c r="PUJ447" s="107"/>
      <c r="PUK447" s="107"/>
      <c r="PUL447" s="107"/>
      <c r="PUM447" s="107"/>
      <c r="PUN447" s="107"/>
      <c r="PUO447" s="107"/>
      <c r="PUP447" s="107"/>
      <c r="PUQ447" s="107"/>
      <c r="PUR447" s="107"/>
      <c r="PUS447" s="107"/>
      <c r="PUT447" s="107"/>
      <c r="PUU447" s="107"/>
      <c r="PUV447" s="107"/>
      <c r="PUW447" s="107"/>
      <c r="PUX447" s="107"/>
      <c r="PUY447" s="107"/>
      <c r="PUZ447" s="107"/>
      <c r="PVA447" s="107"/>
      <c r="PVB447" s="107"/>
      <c r="PVC447" s="107"/>
      <c r="PVD447" s="107"/>
      <c r="PVE447" s="107"/>
      <c r="PVF447" s="107"/>
      <c r="PVG447" s="107"/>
      <c r="PVH447" s="107"/>
      <c r="PVI447" s="107"/>
      <c r="PVJ447" s="107"/>
      <c r="PVK447" s="107"/>
      <c r="PVL447" s="107"/>
      <c r="PVM447" s="107"/>
      <c r="PVN447" s="107"/>
      <c r="PVO447" s="107"/>
      <c r="PVP447" s="107"/>
      <c r="PVQ447" s="107"/>
      <c r="PVR447" s="107"/>
      <c r="PVS447" s="107"/>
      <c r="PVT447" s="107"/>
      <c r="PVU447" s="107"/>
      <c r="PVV447" s="107"/>
      <c r="PVW447" s="107"/>
      <c r="PVX447" s="107"/>
      <c r="PVY447" s="107"/>
      <c r="PVZ447" s="107"/>
      <c r="PWA447" s="107"/>
      <c r="PWB447" s="107"/>
      <c r="PWC447" s="107"/>
      <c r="PWD447" s="107"/>
      <c r="PWE447" s="107"/>
      <c r="PWF447" s="107"/>
      <c r="PWG447" s="107"/>
      <c r="PWH447" s="107"/>
      <c r="PWI447" s="107"/>
      <c r="PWJ447" s="107"/>
      <c r="PWK447" s="107"/>
      <c r="PWL447" s="107"/>
      <c r="PWM447" s="107"/>
      <c r="PWN447" s="107"/>
      <c r="PWO447" s="107"/>
      <c r="PWP447" s="107"/>
      <c r="PWQ447" s="107"/>
      <c r="PWR447" s="107"/>
      <c r="PWS447" s="107"/>
      <c r="PWT447" s="107"/>
      <c r="PWU447" s="107"/>
      <c r="PWV447" s="107"/>
      <c r="PWW447" s="107"/>
      <c r="PWX447" s="107"/>
      <c r="PWY447" s="107"/>
      <c r="PWZ447" s="107"/>
      <c r="PXA447" s="107"/>
      <c r="PXB447" s="107"/>
      <c r="PXC447" s="107"/>
      <c r="PXD447" s="107"/>
      <c r="PXE447" s="107"/>
      <c r="PXF447" s="107"/>
      <c r="PXG447" s="107"/>
      <c r="PXH447" s="107"/>
      <c r="PXI447" s="107"/>
      <c r="PXJ447" s="107"/>
      <c r="PXK447" s="107"/>
      <c r="PXL447" s="107"/>
      <c r="PXM447" s="107"/>
      <c r="PXN447" s="107"/>
      <c r="PXO447" s="107"/>
      <c r="PXP447" s="107"/>
      <c r="PXQ447" s="107"/>
      <c r="PXR447" s="107"/>
      <c r="PXS447" s="107"/>
      <c r="PXT447" s="107"/>
      <c r="PXU447" s="107"/>
      <c r="PXV447" s="107"/>
      <c r="PXW447" s="107"/>
      <c r="PXX447" s="107"/>
      <c r="PXY447" s="107"/>
      <c r="PXZ447" s="107"/>
      <c r="PYA447" s="107"/>
      <c r="PYB447" s="107"/>
      <c r="PYC447" s="107"/>
      <c r="PYD447" s="107"/>
      <c r="PYE447" s="107"/>
      <c r="PYF447" s="107"/>
      <c r="PYG447" s="107"/>
      <c r="PYH447" s="107"/>
      <c r="PYI447" s="107"/>
      <c r="PYJ447" s="107"/>
      <c r="PYK447" s="107"/>
      <c r="PYL447" s="107"/>
      <c r="PYM447" s="107"/>
      <c r="PYN447" s="107"/>
      <c r="PYO447" s="107"/>
      <c r="PYP447" s="107"/>
      <c r="PYQ447" s="107"/>
      <c r="PYR447" s="107"/>
      <c r="PYS447" s="107"/>
      <c r="PYT447" s="107"/>
      <c r="PYU447" s="107"/>
      <c r="PYV447" s="107"/>
      <c r="PYW447" s="107"/>
      <c r="PYX447" s="107"/>
      <c r="PYY447" s="107"/>
      <c r="PYZ447" s="107"/>
      <c r="PZA447" s="107"/>
      <c r="PZB447" s="107"/>
      <c r="PZC447" s="107"/>
      <c r="PZD447" s="107"/>
      <c r="PZE447" s="107"/>
      <c r="PZF447" s="107"/>
      <c r="PZG447" s="107"/>
      <c r="PZH447" s="107"/>
      <c r="PZI447" s="107"/>
      <c r="PZJ447" s="107"/>
      <c r="PZK447" s="107"/>
      <c r="PZL447" s="107"/>
      <c r="PZM447" s="107"/>
      <c r="PZN447" s="107"/>
      <c r="PZO447" s="107"/>
      <c r="PZP447" s="107"/>
      <c r="PZQ447" s="107"/>
      <c r="PZR447" s="107"/>
      <c r="PZS447" s="107"/>
      <c r="PZT447" s="107"/>
      <c r="PZU447" s="107"/>
      <c r="PZV447" s="107"/>
      <c r="PZW447" s="107"/>
      <c r="PZX447" s="107"/>
      <c r="PZY447" s="107"/>
      <c r="PZZ447" s="107"/>
      <c r="QAA447" s="107"/>
      <c r="QAB447" s="107"/>
      <c r="QAC447" s="107"/>
      <c r="QAD447" s="107"/>
      <c r="QAE447" s="107"/>
      <c r="QAF447" s="107"/>
      <c r="QAG447" s="107"/>
      <c r="QAH447" s="107"/>
      <c r="QAI447" s="107"/>
      <c r="QAJ447" s="107"/>
      <c r="QAK447" s="107"/>
      <c r="QAL447" s="107"/>
      <c r="QAM447" s="107"/>
      <c r="QAN447" s="107"/>
      <c r="QAO447" s="107"/>
      <c r="QAP447" s="107"/>
      <c r="QAQ447" s="107"/>
      <c r="QAR447" s="107"/>
      <c r="QAS447" s="107"/>
      <c r="QAT447" s="107"/>
      <c r="QAU447" s="107"/>
      <c r="QAV447" s="107"/>
      <c r="QAW447" s="107"/>
      <c r="QAX447" s="107"/>
      <c r="QAY447" s="107"/>
      <c r="QAZ447" s="107"/>
      <c r="QBA447" s="107"/>
      <c r="QBB447" s="107"/>
      <c r="QBC447" s="107"/>
      <c r="QBD447" s="107"/>
      <c r="QBE447" s="107"/>
      <c r="QBF447" s="107"/>
      <c r="QBG447" s="107"/>
      <c r="QBH447" s="107"/>
      <c r="QBI447" s="107"/>
      <c r="QBJ447" s="107"/>
      <c r="QBK447" s="107"/>
      <c r="QBL447" s="107"/>
      <c r="QBM447" s="107"/>
      <c r="QBN447" s="107"/>
      <c r="QBO447" s="107"/>
      <c r="QBP447" s="107"/>
      <c r="QBQ447" s="107"/>
      <c r="QBR447" s="107"/>
      <c r="QBS447" s="107"/>
      <c r="QBT447" s="107"/>
      <c r="QBU447" s="107"/>
      <c r="QBV447" s="107"/>
      <c r="QBW447" s="107"/>
      <c r="QBX447" s="107"/>
      <c r="QBY447" s="107"/>
      <c r="QBZ447" s="107"/>
      <c r="QCA447" s="107"/>
      <c r="QCB447" s="107"/>
      <c r="QCC447" s="107"/>
      <c r="QCD447" s="107"/>
      <c r="QCE447" s="107"/>
      <c r="QCF447" s="107"/>
      <c r="QCG447" s="107"/>
      <c r="QCH447" s="107"/>
      <c r="QCI447" s="107"/>
      <c r="QCJ447" s="107"/>
      <c r="QCK447" s="107"/>
      <c r="QCL447" s="107"/>
      <c r="QCM447" s="107"/>
      <c r="QCN447" s="107"/>
      <c r="QCO447" s="107"/>
      <c r="QCP447" s="107"/>
      <c r="QCQ447" s="107"/>
      <c r="QCR447" s="107"/>
      <c r="QCS447" s="107"/>
      <c r="QCT447" s="107"/>
      <c r="QCU447" s="107"/>
      <c r="QCV447" s="107"/>
      <c r="QCW447" s="107"/>
      <c r="QCX447" s="107"/>
      <c r="QCY447" s="107"/>
      <c r="QCZ447" s="107"/>
      <c r="QDA447" s="107"/>
      <c r="QDB447" s="107"/>
      <c r="QDC447" s="107"/>
      <c r="QDD447" s="107"/>
      <c r="QDE447" s="107"/>
      <c r="QDF447" s="107"/>
      <c r="QDG447" s="107"/>
      <c r="QDH447" s="107"/>
      <c r="QDI447" s="107"/>
      <c r="QDJ447" s="107"/>
      <c r="QDK447" s="107"/>
      <c r="QDL447" s="107"/>
      <c r="QDM447" s="107"/>
      <c r="QDN447" s="107"/>
      <c r="QDO447" s="107"/>
      <c r="QDP447" s="107"/>
      <c r="QDQ447" s="107"/>
      <c r="QDR447" s="107"/>
      <c r="QDS447" s="107"/>
      <c r="QDT447" s="107"/>
      <c r="QDU447" s="107"/>
      <c r="QDV447" s="107"/>
      <c r="QDW447" s="107"/>
      <c r="QDX447" s="107"/>
      <c r="QDY447" s="107"/>
      <c r="QDZ447" s="107"/>
      <c r="QEA447" s="107"/>
      <c r="QEB447" s="107"/>
      <c r="QEC447" s="107"/>
      <c r="QED447" s="107"/>
      <c r="QEE447" s="107"/>
      <c r="QEF447" s="107"/>
      <c r="QEG447" s="107"/>
      <c r="QEH447" s="107"/>
      <c r="QEI447" s="107"/>
      <c r="QEJ447" s="107"/>
      <c r="QEK447" s="107"/>
      <c r="QEL447" s="107"/>
      <c r="QEM447" s="107"/>
      <c r="QEN447" s="107"/>
      <c r="QEO447" s="107"/>
      <c r="QEP447" s="107"/>
      <c r="QEQ447" s="107"/>
      <c r="QER447" s="107"/>
      <c r="QES447" s="107"/>
      <c r="QET447" s="107"/>
      <c r="QEU447" s="107"/>
      <c r="QEV447" s="107"/>
      <c r="QEW447" s="107"/>
      <c r="QEX447" s="107"/>
      <c r="QEY447" s="107"/>
      <c r="QEZ447" s="107"/>
      <c r="QFA447" s="107"/>
      <c r="QFB447" s="107"/>
      <c r="QFC447" s="107"/>
      <c r="QFD447" s="107"/>
      <c r="QFE447" s="107"/>
      <c r="QFF447" s="107"/>
      <c r="QFG447" s="107"/>
      <c r="QFH447" s="107"/>
      <c r="QFI447" s="107"/>
      <c r="QFJ447" s="107"/>
      <c r="QFK447" s="107"/>
      <c r="QFL447" s="107"/>
      <c r="QFM447" s="107"/>
      <c r="QFN447" s="107"/>
      <c r="QFO447" s="107"/>
      <c r="QFP447" s="107"/>
      <c r="QFQ447" s="107"/>
      <c r="QFR447" s="107"/>
      <c r="QFS447" s="107"/>
      <c r="QFT447" s="107"/>
      <c r="QFU447" s="107"/>
      <c r="QFV447" s="107"/>
      <c r="QFW447" s="107"/>
      <c r="QFX447" s="107"/>
      <c r="QFY447" s="107"/>
      <c r="QFZ447" s="107"/>
      <c r="QGA447" s="107"/>
      <c r="QGB447" s="107"/>
      <c r="QGC447" s="107"/>
      <c r="QGD447" s="107"/>
      <c r="QGE447" s="107"/>
      <c r="QGF447" s="107"/>
      <c r="QGG447" s="107"/>
      <c r="QGH447" s="107"/>
      <c r="QGI447" s="107"/>
      <c r="QGJ447" s="107"/>
      <c r="QGK447" s="107"/>
      <c r="QGL447" s="107"/>
      <c r="QGM447" s="107"/>
      <c r="QGN447" s="107"/>
      <c r="QGO447" s="107"/>
      <c r="QGP447" s="107"/>
      <c r="QGQ447" s="107"/>
      <c r="QGR447" s="107"/>
      <c r="QGS447" s="107"/>
      <c r="QGT447" s="107"/>
      <c r="QGU447" s="107"/>
      <c r="QGV447" s="107"/>
      <c r="QGW447" s="107"/>
      <c r="QGX447" s="107"/>
      <c r="QGY447" s="107"/>
      <c r="QGZ447" s="107"/>
      <c r="QHA447" s="107"/>
      <c r="QHB447" s="107"/>
      <c r="QHC447" s="107"/>
      <c r="QHD447" s="107"/>
      <c r="QHE447" s="107"/>
      <c r="QHF447" s="107"/>
      <c r="QHG447" s="107"/>
      <c r="QHH447" s="107"/>
      <c r="QHI447" s="107"/>
      <c r="QHJ447" s="107"/>
      <c r="QHK447" s="107"/>
      <c r="QHL447" s="107"/>
      <c r="QHM447" s="107"/>
      <c r="QHN447" s="107"/>
      <c r="QHO447" s="107"/>
      <c r="QHP447" s="107"/>
      <c r="QHQ447" s="107"/>
      <c r="QHR447" s="107"/>
      <c r="QHS447" s="107"/>
      <c r="QHT447" s="107"/>
      <c r="QHU447" s="107"/>
      <c r="QHV447" s="107"/>
      <c r="QHW447" s="107"/>
      <c r="QHX447" s="107"/>
      <c r="QHY447" s="107"/>
      <c r="QHZ447" s="107"/>
      <c r="QIA447" s="107"/>
      <c r="QIB447" s="107"/>
      <c r="QIC447" s="107"/>
      <c r="QID447" s="107"/>
      <c r="QIE447" s="107"/>
      <c r="QIF447" s="107"/>
      <c r="QIG447" s="107"/>
      <c r="QIH447" s="107"/>
      <c r="QII447" s="107"/>
      <c r="QIJ447" s="107"/>
      <c r="QIK447" s="107"/>
      <c r="QIL447" s="107"/>
      <c r="QIM447" s="107"/>
      <c r="QIN447" s="107"/>
      <c r="QIO447" s="107"/>
      <c r="QIP447" s="107"/>
      <c r="QIQ447" s="107"/>
      <c r="QIR447" s="107"/>
      <c r="QIS447" s="107"/>
      <c r="QIT447" s="107"/>
      <c r="QIU447" s="107"/>
      <c r="QIV447" s="107"/>
      <c r="QIW447" s="107"/>
      <c r="QIX447" s="107"/>
      <c r="QIY447" s="107"/>
      <c r="QIZ447" s="107"/>
      <c r="QJA447" s="107"/>
      <c r="QJB447" s="107"/>
      <c r="QJC447" s="107"/>
      <c r="QJD447" s="107"/>
      <c r="QJE447" s="107"/>
      <c r="QJF447" s="107"/>
      <c r="QJG447" s="107"/>
      <c r="QJH447" s="107"/>
      <c r="QJI447" s="107"/>
      <c r="QJJ447" s="107"/>
      <c r="QJK447" s="107"/>
      <c r="QJL447" s="107"/>
      <c r="QJM447" s="107"/>
      <c r="QJN447" s="107"/>
      <c r="QJO447" s="107"/>
      <c r="QJP447" s="107"/>
      <c r="QJQ447" s="107"/>
      <c r="QJR447" s="107"/>
      <c r="QJS447" s="107"/>
      <c r="QJT447" s="107"/>
      <c r="QJU447" s="107"/>
      <c r="QJV447" s="107"/>
      <c r="QJW447" s="107"/>
      <c r="QJX447" s="107"/>
      <c r="QJY447" s="107"/>
      <c r="QJZ447" s="107"/>
      <c r="QKA447" s="107"/>
      <c r="QKB447" s="107"/>
      <c r="QKC447" s="107"/>
      <c r="QKD447" s="107"/>
      <c r="QKE447" s="107"/>
      <c r="QKF447" s="107"/>
      <c r="QKG447" s="107"/>
      <c r="QKH447" s="107"/>
      <c r="QKI447" s="107"/>
      <c r="QKJ447" s="107"/>
      <c r="QKK447" s="107"/>
      <c r="QKL447" s="107"/>
      <c r="QKM447" s="107"/>
      <c r="QKN447" s="107"/>
      <c r="QKO447" s="107"/>
      <c r="QKP447" s="107"/>
      <c r="QKQ447" s="107"/>
      <c r="QKR447" s="107"/>
      <c r="QKS447" s="107"/>
      <c r="QKT447" s="107"/>
      <c r="QKU447" s="107"/>
      <c r="QKV447" s="107"/>
      <c r="QKW447" s="107"/>
      <c r="QKX447" s="107"/>
      <c r="QKY447" s="107"/>
      <c r="QKZ447" s="107"/>
      <c r="QLA447" s="107"/>
      <c r="QLB447" s="107"/>
      <c r="QLC447" s="107"/>
      <c r="QLD447" s="107"/>
      <c r="QLE447" s="107"/>
      <c r="QLF447" s="107"/>
      <c r="QLG447" s="107"/>
      <c r="QLH447" s="107"/>
      <c r="QLI447" s="107"/>
      <c r="QLJ447" s="107"/>
      <c r="QLK447" s="107"/>
      <c r="QLL447" s="107"/>
      <c r="QLM447" s="107"/>
      <c r="QLN447" s="107"/>
      <c r="QLO447" s="107"/>
      <c r="QLP447" s="107"/>
      <c r="QLQ447" s="107"/>
      <c r="QLR447" s="107"/>
      <c r="QLS447" s="107"/>
      <c r="QLT447" s="107"/>
      <c r="QLU447" s="107"/>
      <c r="QLV447" s="107"/>
      <c r="QLW447" s="107"/>
      <c r="QLX447" s="107"/>
      <c r="QLY447" s="107"/>
      <c r="QLZ447" s="107"/>
      <c r="QMA447" s="107"/>
      <c r="QMB447" s="107"/>
      <c r="QMC447" s="107"/>
      <c r="QMD447" s="107"/>
      <c r="QME447" s="107"/>
      <c r="QMF447" s="107"/>
      <c r="QMG447" s="107"/>
      <c r="QMH447" s="107"/>
      <c r="QMI447" s="107"/>
      <c r="QMJ447" s="107"/>
      <c r="QMK447" s="107"/>
      <c r="QML447" s="107"/>
      <c r="QMM447" s="107"/>
      <c r="QMN447" s="107"/>
      <c r="QMO447" s="107"/>
      <c r="QMP447" s="107"/>
      <c r="QMQ447" s="107"/>
      <c r="QMR447" s="107"/>
      <c r="QMS447" s="107"/>
      <c r="QMT447" s="107"/>
      <c r="QMU447" s="107"/>
      <c r="QMV447" s="107"/>
      <c r="QMW447" s="107"/>
      <c r="QMX447" s="107"/>
      <c r="QMY447" s="107"/>
      <c r="QMZ447" s="107"/>
      <c r="QNA447" s="107"/>
      <c r="QNB447" s="107"/>
      <c r="QNC447" s="107"/>
      <c r="QND447" s="107"/>
      <c r="QNE447" s="107"/>
      <c r="QNF447" s="107"/>
      <c r="QNG447" s="107"/>
      <c r="QNH447" s="107"/>
      <c r="QNI447" s="107"/>
      <c r="QNJ447" s="107"/>
      <c r="QNK447" s="107"/>
      <c r="QNL447" s="107"/>
      <c r="QNM447" s="107"/>
      <c r="QNN447" s="107"/>
      <c r="QNO447" s="107"/>
      <c r="QNP447" s="107"/>
      <c r="QNQ447" s="107"/>
      <c r="QNR447" s="107"/>
      <c r="QNS447" s="107"/>
      <c r="QNT447" s="107"/>
      <c r="QNU447" s="107"/>
      <c r="QNV447" s="107"/>
      <c r="QNW447" s="107"/>
      <c r="QNX447" s="107"/>
      <c r="QNY447" s="107"/>
      <c r="QNZ447" s="107"/>
      <c r="QOA447" s="107"/>
      <c r="QOB447" s="107"/>
      <c r="QOC447" s="107"/>
      <c r="QOD447" s="107"/>
      <c r="QOE447" s="107"/>
      <c r="QOF447" s="107"/>
      <c r="QOG447" s="107"/>
      <c r="QOH447" s="107"/>
      <c r="QOI447" s="107"/>
      <c r="QOJ447" s="107"/>
      <c r="QOK447" s="107"/>
      <c r="QOL447" s="107"/>
      <c r="QOM447" s="107"/>
      <c r="QON447" s="107"/>
      <c r="QOO447" s="107"/>
      <c r="QOP447" s="107"/>
      <c r="QOQ447" s="107"/>
      <c r="QOR447" s="107"/>
      <c r="QOS447" s="107"/>
      <c r="QOT447" s="107"/>
      <c r="QOU447" s="107"/>
      <c r="QOV447" s="107"/>
      <c r="QOW447" s="107"/>
      <c r="QOX447" s="107"/>
      <c r="QOY447" s="107"/>
      <c r="QOZ447" s="107"/>
      <c r="QPA447" s="107"/>
      <c r="QPB447" s="107"/>
      <c r="QPC447" s="107"/>
      <c r="QPD447" s="107"/>
      <c r="QPE447" s="107"/>
      <c r="QPF447" s="107"/>
      <c r="QPG447" s="107"/>
      <c r="QPH447" s="107"/>
      <c r="QPI447" s="107"/>
      <c r="QPJ447" s="107"/>
      <c r="QPK447" s="107"/>
      <c r="QPL447" s="107"/>
      <c r="QPM447" s="107"/>
      <c r="QPN447" s="107"/>
      <c r="QPO447" s="107"/>
      <c r="QPP447" s="107"/>
      <c r="QPQ447" s="107"/>
      <c r="QPR447" s="107"/>
      <c r="QPS447" s="107"/>
      <c r="QPT447" s="107"/>
      <c r="QPU447" s="107"/>
      <c r="QPV447" s="107"/>
      <c r="QPW447" s="107"/>
      <c r="QPX447" s="107"/>
      <c r="QPY447" s="107"/>
      <c r="QPZ447" s="107"/>
      <c r="QQA447" s="107"/>
      <c r="QQB447" s="107"/>
      <c r="QQC447" s="107"/>
      <c r="QQD447" s="107"/>
      <c r="QQE447" s="107"/>
      <c r="QQF447" s="107"/>
      <c r="QQG447" s="107"/>
      <c r="QQH447" s="107"/>
      <c r="QQI447" s="107"/>
      <c r="QQJ447" s="107"/>
      <c r="QQK447" s="107"/>
      <c r="QQL447" s="107"/>
      <c r="QQM447" s="107"/>
      <c r="QQN447" s="107"/>
      <c r="QQO447" s="107"/>
      <c r="QQP447" s="107"/>
      <c r="QQQ447" s="107"/>
      <c r="QQR447" s="107"/>
      <c r="QQS447" s="107"/>
      <c r="QQT447" s="107"/>
      <c r="QQU447" s="107"/>
      <c r="QQV447" s="107"/>
      <c r="QQW447" s="107"/>
      <c r="QQX447" s="107"/>
      <c r="QQY447" s="107"/>
      <c r="QQZ447" s="107"/>
      <c r="QRA447" s="107"/>
      <c r="QRB447" s="107"/>
      <c r="QRC447" s="107"/>
      <c r="QRD447" s="107"/>
      <c r="QRE447" s="107"/>
      <c r="QRF447" s="107"/>
      <c r="QRG447" s="107"/>
      <c r="QRH447" s="107"/>
      <c r="QRI447" s="107"/>
      <c r="QRJ447" s="107"/>
      <c r="QRK447" s="107"/>
      <c r="QRL447" s="107"/>
      <c r="QRM447" s="107"/>
      <c r="QRN447" s="107"/>
      <c r="QRO447" s="107"/>
      <c r="QRP447" s="107"/>
      <c r="QRQ447" s="107"/>
      <c r="QRR447" s="107"/>
      <c r="QRS447" s="107"/>
      <c r="QRT447" s="107"/>
      <c r="QRU447" s="107"/>
      <c r="QRV447" s="107"/>
      <c r="QRW447" s="107"/>
      <c r="QRX447" s="107"/>
      <c r="QRY447" s="107"/>
      <c r="QRZ447" s="107"/>
      <c r="QSA447" s="107"/>
      <c r="QSB447" s="107"/>
      <c r="QSC447" s="107"/>
      <c r="QSD447" s="107"/>
      <c r="QSE447" s="107"/>
      <c r="QSF447" s="107"/>
      <c r="QSG447" s="107"/>
      <c r="QSH447" s="107"/>
      <c r="QSI447" s="107"/>
      <c r="QSJ447" s="107"/>
      <c r="QSK447" s="107"/>
      <c r="QSL447" s="107"/>
      <c r="QSM447" s="107"/>
      <c r="QSN447" s="107"/>
      <c r="QSO447" s="107"/>
      <c r="QSP447" s="107"/>
      <c r="QSQ447" s="107"/>
      <c r="QSR447" s="107"/>
      <c r="QSS447" s="107"/>
      <c r="QST447" s="107"/>
      <c r="QSU447" s="107"/>
      <c r="QSV447" s="107"/>
      <c r="QSW447" s="107"/>
      <c r="QSX447" s="107"/>
      <c r="QSY447" s="107"/>
      <c r="QSZ447" s="107"/>
      <c r="QTA447" s="107"/>
      <c r="QTB447" s="107"/>
      <c r="QTC447" s="107"/>
      <c r="QTD447" s="107"/>
      <c r="QTE447" s="107"/>
      <c r="QTF447" s="107"/>
      <c r="QTG447" s="107"/>
      <c r="QTH447" s="107"/>
      <c r="QTI447" s="107"/>
      <c r="QTJ447" s="107"/>
      <c r="QTK447" s="107"/>
      <c r="QTL447" s="107"/>
      <c r="QTM447" s="107"/>
      <c r="QTN447" s="107"/>
      <c r="QTO447" s="107"/>
      <c r="QTP447" s="107"/>
      <c r="QTQ447" s="107"/>
      <c r="QTR447" s="107"/>
      <c r="QTS447" s="107"/>
      <c r="QTT447" s="107"/>
      <c r="QTU447" s="107"/>
      <c r="QTV447" s="107"/>
      <c r="QTW447" s="107"/>
      <c r="QTX447" s="107"/>
      <c r="QTY447" s="107"/>
      <c r="QTZ447" s="107"/>
      <c r="QUA447" s="107"/>
      <c r="QUB447" s="107"/>
      <c r="QUC447" s="107"/>
      <c r="QUD447" s="107"/>
      <c r="QUE447" s="107"/>
      <c r="QUF447" s="107"/>
      <c r="QUG447" s="107"/>
      <c r="QUH447" s="107"/>
      <c r="QUI447" s="107"/>
      <c r="QUJ447" s="107"/>
      <c r="QUK447" s="107"/>
      <c r="QUL447" s="107"/>
      <c r="QUM447" s="107"/>
      <c r="QUN447" s="107"/>
      <c r="QUO447" s="107"/>
      <c r="QUP447" s="107"/>
      <c r="QUQ447" s="107"/>
      <c r="QUR447" s="107"/>
      <c r="QUS447" s="107"/>
      <c r="QUT447" s="107"/>
      <c r="QUU447" s="107"/>
      <c r="QUV447" s="107"/>
      <c r="QUW447" s="107"/>
      <c r="QUX447" s="107"/>
      <c r="QUY447" s="107"/>
      <c r="QUZ447" s="107"/>
      <c r="QVA447" s="107"/>
      <c r="QVB447" s="107"/>
      <c r="QVC447" s="107"/>
      <c r="QVD447" s="107"/>
      <c r="QVE447" s="107"/>
      <c r="QVF447" s="107"/>
      <c r="QVG447" s="107"/>
      <c r="QVH447" s="107"/>
      <c r="QVI447" s="107"/>
      <c r="QVJ447" s="107"/>
      <c r="QVK447" s="107"/>
      <c r="QVL447" s="107"/>
      <c r="QVM447" s="107"/>
      <c r="QVN447" s="107"/>
      <c r="QVO447" s="107"/>
      <c r="QVP447" s="107"/>
      <c r="QVQ447" s="107"/>
      <c r="QVR447" s="107"/>
      <c r="QVS447" s="107"/>
      <c r="QVT447" s="107"/>
      <c r="QVU447" s="107"/>
      <c r="QVV447" s="107"/>
      <c r="QVW447" s="107"/>
      <c r="QVX447" s="107"/>
      <c r="QVY447" s="107"/>
      <c r="QVZ447" s="107"/>
      <c r="QWA447" s="107"/>
      <c r="QWB447" s="107"/>
      <c r="QWC447" s="107"/>
      <c r="QWD447" s="107"/>
      <c r="QWE447" s="107"/>
      <c r="QWF447" s="107"/>
      <c r="QWG447" s="107"/>
      <c r="QWH447" s="107"/>
      <c r="QWI447" s="107"/>
      <c r="QWJ447" s="107"/>
      <c r="QWK447" s="107"/>
      <c r="QWL447" s="107"/>
      <c r="QWM447" s="107"/>
      <c r="QWN447" s="107"/>
      <c r="QWO447" s="107"/>
      <c r="QWP447" s="107"/>
      <c r="QWQ447" s="107"/>
      <c r="QWR447" s="107"/>
      <c r="QWS447" s="107"/>
      <c r="QWT447" s="107"/>
      <c r="QWU447" s="107"/>
      <c r="QWV447" s="107"/>
      <c r="QWW447" s="107"/>
      <c r="QWX447" s="107"/>
      <c r="QWY447" s="107"/>
      <c r="QWZ447" s="107"/>
      <c r="QXA447" s="107"/>
      <c r="QXB447" s="107"/>
      <c r="QXC447" s="107"/>
      <c r="QXD447" s="107"/>
      <c r="QXE447" s="107"/>
      <c r="QXF447" s="107"/>
      <c r="QXG447" s="107"/>
      <c r="QXH447" s="107"/>
      <c r="QXI447" s="107"/>
      <c r="QXJ447" s="107"/>
      <c r="QXK447" s="107"/>
      <c r="QXL447" s="107"/>
      <c r="QXM447" s="107"/>
      <c r="QXN447" s="107"/>
      <c r="QXO447" s="107"/>
      <c r="QXP447" s="107"/>
      <c r="QXQ447" s="107"/>
      <c r="QXR447" s="107"/>
      <c r="QXS447" s="107"/>
      <c r="QXT447" s="107"/>
      <c r="QXU447" s="107"/>
      <c r="QXV447" s="107"/>
      <c r="QXW447" s="107"/>
      <c r="QXX447" s="107"/>
      <c r="QXY447" s="107"/>
      <c r="QXZ447" s="107"/>
      <c r="QYA447" s="107"/>
      <c r="QYB447" s="107"/>
      <c r="QYC447" s="107"/>
      <c r="QYD447" s="107"/>
      <c r="QYE447" s="107"/>
      <c r="QYF447" s="107"/>
      <c r="QYG447" s="107"/>
      <c r="QYH447" s="107"/>
      <c r="QYI447" s="107"/>
      <c r="QYJ447" s="107"/>
      <c r="QYK447" s="107"/>
      <c r="QYL447" s="107"/>
      <c r="QYM447" s="107"/>
      <c r="QYN447" s="107"/>
      <c r="QYO447" s="107"/>
      <c r="QYP447" s="107"/>
      <c r="QYQ447" s="107"/>
      <c r="QYR447" s="107"/>
      <c r="QYS447" s="107"/>
      <c r="QYT447" s="107"/>
      <c r="QYU447" s="107"/>
      <c r="QYV447" s="107"/>
      <c r="QYW447" s="107"/>
      <c r="QYX447" s="107"/>
      <c r="QYY447" s="107"/>
      <c r="QYZ447" s="107"/>
      <c r="QZA447" s="107"/>
      <c r="QZB447" s="107"/>
      <c r="QZC447" s="107"/>
      <c r="QZD447" s="107"/>
      <c r="QZE447" s="107"/>
      <c r="QZF447" s="107"/>
      <c r="QZG447" s="107"/>
      <c r="QZH447" s="107"/>
      <c r="QZI447" s="107"/>
      <c r="QZJ447" s="107"/>
      <c r="QZK447" s="107"/>
      <c r="QZL447" s="107"/>
      <c r="QZM447" s="107"/>
      <c r="QZN447" s="107"/>
      <c r="QZO447" s="107"/>
      <c r="QZP447" s="107"/>
      <c r="QZQ447" s="107"/>
      <c r="QZR447" s="107"/>
      <c r="QZS447" s="107"/>
      <c r="QZT447" s="107"/>
      <c r="QZU447" s="107"/>
      <c r="QZV447" s="107"/>
      <c r="QZW447" s="107"/>
      <c r="QZX447" s="107"/>
      <c r="QZY447" s="107"/>
      <c r="QZZ447" s="107"/>
      <c r="RAA447" s="107"/>
      <c r="RAB447" s="107"/>
      <c r="RAC447" s="107"/>
      <c r="RAD447" s="107"/>
      <c r="RAE447" s="107"/>
      <c r="RAF447" s="107"/>
      <c r="RAG447" s="107"/>
      <c r="RAH447" s="107"/>
      <c r="RAI447" s="107"/>
      <c r="RAJ447" s="107"/>
      <c r="RAK447" s="107"/>
      <c r="RAL447" s="107"/>
      <c r="RAM447" s="107"/>
      <c r="RAN447" s="107"/>
      <c r="RAO447" s="107"/>
      <c r="RAP447" s="107"/>
      <c r="RAQ447" s="107"/>
      <c r="RAR447" s="107"/>
      <c r="RAS447" s="107"/>
      <c r="RAT447" s="107"/>
      <c r="RAU447" s="107"/>
      <c r="RAV447" s="107"/>
      <c r="RAW447" s="107"/>
      <c r="RAX447" s="107"/>
      <c r="RAY447" s="107"/>
      <c r="RAZ447" s="107"/>
      <c r="RBA447" s="107"/>
      <c r="RBB447" s="107"/>
      <c r="RBC447" s="107"/>
      <c r="RBD447" s="107"/>
      <c r="RBE447" s="107"/>
      <c r="RBF447" s="107"/>
      <c r="RBG447" s="107"/>
      <c r="RBH447" s="107"/>
      <c r="RBI447" s="107"/>
      <c r="RBJ447" s="107"/>
      <c r="RBK447" s="107"/>
      <c r="RBL447" s="107"/>
      <c r="RBM447" s="107"/>
      <c r="RBN447" s="107"/>
      <c r="RBO447" s="107"/>
      <c r="RBP447" s="107"/>
      <c r="RBQ447" s="107"/>
      <c r="RBR447" s="107"/>
      <c r="RBS447" s="107"/>
      <c r="RBT447" s="107"/>
      <c r="RBU447" s="107"/>
      <c r="RBV447" s="107"/>
      <c r="RBW447" s="107"/>
      <c r="RBX447" s="107"/>
      <c r="RBY447" s="107"/>
      <c r="RBZ447" s="107"/>
      <c r="RCA447" s="107"/>
      <c r="RCB447" s="107"/>
      <c r="RCC447" s="107"/>
      <c r="RCD447" s="107"/>
      <c r="RCE447" s="107"/>
      <c r="RCF447" s="107"/>
      <c r="RCG447" s="107"/>
      <c r="RCH447" s="107"/>
      <c r="RCI447" s="107"/>
      <c r="RCJ447" s="107"/>
      <c r="RCK447" s="107"/>
      <c r="RCL447" s="107"/>
      <c r="RCM447" s="107"/>
      <c r="RCN447" s="107"/>
      <c r="RCO447" s="107"/>
      <c r="RCP447" s="107"/>
      <c r="RCQ447" s="107"/>
      <c r="RCR447" s="107"/>
      <c r="RCS447" s="107"/>
      <c r="RCT447" s="107"/>
      <c r="RCU447" s="107"/>
      <c r="RCV447" s="107"/>
      <c r="RCW447" s="107"/>
      <c r="RCX447" s="107"/>
      <c r="RCY447" s="107"/>
      <c r="RCZ447" s="107"/>
      <c r="RDA447" s="107"/>
      <c r="RDB447" s="107"/>
      <c r="RDC447" s="107"/>
      <c r="RDD447" s="107"/>
      <c r="RDE447" s="107"/>
      <c r="RDF447" s="107"/>
      <c r="RDG447" s="107"/>
      <c r="RDH447" s="107"/>
      <c r="RDI447" s="107"/>
      <c r="RDJ447" s="107"/>
      <c r="RDK447" s="107"/>
      <c r="RDL447" s="107"/>
      <c r="RDM447" s="107"/>
      <c r="RDN447" s="107"/>
      <c r="RDO447" s="107"/>
      <c r="RDP447" s="107"/>
      <c r="RDQ447" s="107"/>
      <c r="RDR447" s="107"/>
      <c r="RDS447" s="107"/>
      <c r="RDT447" s="107"/>
      <c r="RDU447" s="107"/>
      <c r="RDV447" s="107"/>
      <c r="RDW447" s="107"/>
      <c r="RDX447" s="107"/>
      <c r="RDY447" s="107"/>
      <c r="RDZ447" s="107"/>
      <c r="REA447" s="107"/>
      <c r="REB447" s="107"/>
      <c r="REC447" s="107"/>
      <c r="RED447" s="107"/>
      <c r="REE447" s="107"/>
      <c r="REF447" s="107"/>
      <c r="REG447" s="107"/>
      <c r="REH447" s="107"/>
      <c r="REI447" s="107"/>
      <c r="REJ447" s="107"/>
      <c r="REK447" s="107"/>
      <c r="REL447" s="107"/>
      <c r="REM447" s="107"/>
      <c r="REN447" s="107"/>
      <c r="REO447" s="107"/>
      <c r="REP447" s="107"/>
      <c r="REQ447" s="107"/>
      <c r="RER447" s="107"/>
      <c r="RES447" s="107"/>
      <c r="RET447" s="107"/>
      <c r="REU447" s="107"/>
      <c r="REV447" s="107"/>
      <c r="REW447" s="107"/>
      <c r="REX447" s="107"/>
      <c r="REY447" s="107"/>
      <c r="REZ447" s="107"/>
      <c r="RFA447" s="107"/>
      <c r="RFB447" s="107"/>
      <c r="RFC447" s="107"/>
      <c r="RFD447" s="107"/>
      <c r="RFE447" s="107"/>
      <c r="RFF447" s="107"/>
      <c r="RFG447" s="107"/>
      <c r="RFH447" s="107"/>
      <c r="RFI447" s="107"/>
      <c r="RFJ447" s="107"/>
      <c r="RFK447" s="107"/>
      <c r="RFL447" s="107"/>
      <c r="RFM447" s="107"/>
      <c r="RFN447" s="107"/>
      <c r="RFO447" s="107"/>
      <c r="RFP447" s="107"/>
      <c r="RFQ447" s="107"/>
      <c r="RFR447" s="107"/>
      <c r="RFS447" s="107"/>
      <c r="RFT447" s="107"/>
      <c r="RFU447" s="107"/>
      <c r="RFV447" s="107"/>
      <c r="RFW447" s="107"/>
      <c r="RFX447" s="107"/>
      <c r="RFY447" s="107"/>
      <c r="RFZ447" s="107"/>
      <c r="RGA447" s="107"/>
      <c r="RGB447" s="107"/>
      <c r="RGC447" s="107"/>
      <c r="RGD447" s="107"/>
      <c r="RGE447" s="107"/>
      <c r="RGF447" s="107"/>
      <c r="RGG447" s="107"/>
      <c r="RGH447" s="107"/>
      <c r="RGI447" s="107"/>
      <c r="RGJ447" s="107"/>
      <c r="RGK447" s="107"/>
      <c r="RGL447" s="107"/>
      <c r="RGM447" s="107"/>
      <c r="RGN447" s="107"/>
      <c r="RGO447" s="107"/>
      <c r="RGP447" s="107"/>
      <c r="RGQ447" s="107"/>
      <c r="RGR447" s="107"/>
      <c r="RGS447" s="107"/>
      <c r="RGT447" s="107"/>
      <c r="RGU447" s="107"/>
      <c r="RGV447" s="107"/>
      <c r="RGW447" s="107"/>
      <c r="RGX447" s="107"/>
      <c r="RGY447" s="107"/>
      <c r="RGZ447" s="107"/>
      <c r="RHA447" s="107"/>
      <c r="RHB447" s="107"/>
      <c r="RHC447" s="107"/>
      <c r="RHD447" s="107"/>
      <c r="RHE447" s="107"/>
      <c r="RHF447" s="107"/>
      <c r="RHG447" s="107"/>
      <c r="RHH447" s="107"/>
      <c r="RHI447" s="107"/>
      <c r="RHJ447" s="107"/>
      <c r="RHK447" s="107"/>
      <c r="RHL447" s="107"/>
      <c r="RHM447" s="107"/>
      <c r="RHN447" s="107"/>
      <c r="RHO447" s="107"/>
      <c r="RHP447" s="107"/>
      <c r="RHQ447" s="107"/>
      <c r="RHR447" s="107"/>
      <c r="RHS447" s="107"/>
      <c r="RHT447" s="107"/>
      <c r="RHU447" s="107"/>
      <c r="RHV447" s="107"/>
      <c r="RHW447" s="107"/>
      <c r="RHX447" s="107"/>
      <c r="RHY447" s="107"/>
      <c r="RHZ447" s="107"/>
      <c r="RIA447" s="107"/>
      <c r="RIB447" s="107"/>
      <c r="RIC447" s="107"/>
      <c r="RID447" s="107"/>
      <c r="RIE447" s="107"/>
      <c r="RIF447" s="107"/>
      <c r="RIG447" s="107"/>
      <c r="RIH447" s="107"/>
      <c r="RII447" s="107"/>
      <c r="RIJ447" s="107"/>
      <c r="RIK447" s="107"/>
      <c r="RIL447" s="107"/>
      <c r="RIM447" s="107"/>
      <c r="RIN447" s="107"/>
      <c r="RIO447" s="107"/>
      <c r="RIP447" s="107"/>
      <c r="RIQ447" s="107"/>
      <c r="RIR447" s="107"/>
      <c r="RIS447" s="107"/>
      <c r="RIT447" s="107"/>
      <c r="RIU447" s="107"/>
      <c r="RIV447" s="107"/>
      <c r="RIW447" s="107"/>
      <c r="RIX447" s="107"/>
      <c r="RIY447" s="107"/>
      <c r="RIZ447" s="107"/>
      <c r="RJA447" s="107"/>
      <c r="RJB447" s="107"/>
      <c r="RJC447" s="107"/>
      <c r="RJD447" s="107"/>
      <c r="RJE447" s="107"/>
      <c r="RJF447" s="107"/>
      <c r="RJG447" s="107"/>
      <c r="RJH447" s="107"/>
      <c r="RJI447" s="107"/>
      <c r="RJJ447" s="107"/>
      <c r="RJK447" s="107"/>
      <c r="RJL447" s="107"/>
      <c r="RJM447" s="107"/>
      <c r="RJN447" s="107"/>
      <c r="RJO447" s="107"/>
      <c r="RJP447" s="107"/>
      <c r="RJQ447" s="107"/>
      <c r="RJR447" s="107"/>
      <c r="RJS447" s="107"/>
      <c r="RJT447" s="107"/>
      <c r="RJU447" s="107"/>
      <c r="RJV447" s="107"/>
      <c r="RJW447" s="107"/>
      <c r="RJX447" s="107"/>
      <c r="RJY447" s="107"/>
      <c r="RJZ447" s="107"/>
      <c r="RKA447" s="107"/>
      <c r="RKB447" s="107"/>
      <c r="RKC447" s="107"/>
      <c r="RKD447" s="107"/>
      <c r="RKE447" s="107"/>
      <c r="RKF447" s="107"/>
      <c r="RKG447" s="107"/>
      <c r="RKH447" s="107"/>
      <c r="RKI447" s="107"/>
      <c r="RKJ447" s="107"/>
      <c r="RKK447" s="107"/>
      <c r="RKL447" s="107"/>
      <c r="RKM447" s="107"/>
      <c r="RKN447" s="107"/>
      <c r="RKO447" s="107"/>
      <c r="RKP447" s="107"/>
      <c r="RKQ447" s="107"/>
      <c r="RKR447" s="107"/>
      <c r="RKS447" s="107"/>
      <c r="RKT447" s="107"/>
      <c r="RKU447" s="107"/>
      <c r="RKV447" s="107"/>
      <c r="RKW447" s="107"/>
      <c r="RKX447" s="107"/>
      <c r="RKY447" s="107"/>
      <c r="RKZ447" s="107"/>
      <c r="RLA447" s="107"/>
      <c r="RLB447" s="107"/>
      <c r="RLC447" s="107"/>
      <c r="RLD447" s="107"/>
      <c r="RLE447" s="107"/>
      <c r="RLF447" s="107"/>
      <c r="RLG447" s="107"/>
      <c r="RLH447" s="107"/>
      <c r="RLI447" s="107"/>
      <c r="RLJ447" s="107"/>
      <c r="RLK447" s="107"/>
      <c r="RLL447" s="107"/>
      <c r="RLM447" s="107"/>
      <c r="RLN447" s="107"/>
      <c r="RLO447" s="107"/>
      <c r="RLP447" s="107"/>
      <c r="RLQ447" s="107"/>
      <c r="RLR447" s="107"/>
      <c r="RLS447" s="107"/>
      <c r="RLT447" s="107"/>
      <c r="RLU447" s="107"/>
      <c r="RLV447" s="107"/>
      <c r="RLW447" s="107"/>
      <c r="RLX447" s="107"/>
      <c r="RLY447" s="107"/>
      <c r="RLZ447" s="107"/>
      <c r="RMA447" s="107"/>
      <c r="RMB447" s="107"/>
      <c r="RMC447" s="107"/>
      <c r="RMD447" s="107"/>
      <c r="RME447" s="107"/>
      <c r="RMF447" s="107"/>
      <c r="RMG447" s="107"/>
      <c r="RMH447" s="107"/>
      <c r="RMI447" s="107"/>
      <c r="RMJ447" s="107"/>
      <c r="RMK447" s="107"/>
      <c r="RML447" s="107"/>
      <c r="RMM447" s="107"/>
      <c r="RMN447" s="107"/>
      <c r="RMO447" s="107"/>
      <c r="RMP447" s="107"/>
      <c r="RMQ447" s="107"/>
      <c r="RMR447" s="107"/>
      <c r="RMS447" s="107"/>
      <c r="RMT447" s="107"/>
      <c r="RMU447" s="107"/>
      <c r="RMV447" s="107"/>
      <c r="RMW447" s="107"/>
      <c r="RMX447" s="107"/>
      <c r="RMY447" s="107"/>
      <c r="RMZ447" s="107"/>
      <c r="RNA447" s="107"/>
      <c r="RNB447" s="107"/>
      <c r="RNC447" s="107"/>
      <c r="RND447" s="107"/>
      <c r="RNE447" s="107"/>
      <c r="RNF447" s="107"/>
      <c r="RNG447" s="107"/>
      <c r="RNH447" s="107"/>
      <c r="RNI447" s="107"/>
      <c r="RNJ447" s="107"/>
      <c r="RNK447" s="107"/>
      <c r="RNL447" s="107"/>
      <c r="RNM447" s="107"/>
      <c r="RNN447" s="107"/>
      <c r="RNO447" s="107"/>
      <c r="RNP447" s="107"/>
      <c r="RNQ447" s="107"/>
      <c r="RNR447" s="107"/>
      <c r="RNS447" s="107"/>
      <c r="RNT447" s="107"/>
      <c r="RNU447" s="107"/>
      <c r="RNV447" s="107"/>
      <c r="RNW447" s="107"/>
      <c r="RNX447" s="107"/>
      <c r="RNY447" s="107"/>
      <c r="RNZ447" s="107"/>
      <c r="ROA447" s="107"/>
      <c r="ROB447" s="107"/>
      <c r="ROC447" s="107"/>
      <c r="ROD447" s="107"/>
      <c r="ROE447" s="107"/>
      <c r="ROF447" s="107"/>
      <c r="ROG447" s="107"/>
      <c r="ROH447" s="107"/>
      <c r="ROI447" s="107"/>
      <c r="ROJ447" s="107"/>
      <c r="ROK447" s="107"/>
      <c r="ROL447" s="107"/>
      <c r="ROM447" s="107"/>
      <c r="RON447" s="107"/>
      <c r="ROO447" s="107"/>
      <c r="ROP447" s="107"/>
      <c r="ROQ447" s="107"/>
      <c r="ROR447" s="107"/>
      <c r="ROS447" s="107"/>
      <c r="ROT447" s="107"/>
      <c r="ROU447" s="107"/>
      <c r="ROV447" s="107"/>
      <c r="ROW447" s="107"/>
      <c r="ROX447" s="107"/>
      <c r="ROY447" s="107"/>
      <c r="ROZ447" s="107"/>
      <c r="RPA447" s="107"/>
      <c r="RPB447" s="107"/>
      <c r="RPC447" s="107"/>
      <c r="RPD447" s="107"/>
      <c r="RPE447" s="107"/>
      <c r="RPF447" s="107"/>
      <c r="RPG447" s="107"/>
      <c r="RPH447" s="107"/>
      <c r="RPI447" s="107"/>
      <c r="RPJ447" s="107"/>
      <c r="RPK447" s="107"/>
      <c r="RPL447" s="107"/>
      <c r="RPM447" s="107"/>
      <c r="RPN447" s="107"/>
      <c r="RPO447" s="107"/>
      <c r="RPP447" s="107"/>
      <c r="RPQ447" s="107"/>
      <c r="RPR447" s="107"/>
      <c r="RPS447" s="107"/>
      <c r="RPT447" s="107"/>
      <c r="RPU447" s="107"/>
      <c r="RPV447" s="107"/>
      <c r="RPW447" s="107"/>
      <c r="RPX447" s="107"/>
      <c r="RPY447" s="107"/>
      <c r="RPZ447" s="107"/>
      <c r="RQA447" s="107"/>
      <c r="RQB447" s="107"/>
      <c r="RQC447" s="107"/>
      <c r="RQD447" s="107"/>
      <c r="RQE447" s="107"/>
      <c r="RQF447" s="107"/>
      <c r="RQG447" s="107"/>
      <c r="RQH447" s="107"/>
      <c r="RQI447" s="107"/>
      <c r="RQJ447" s="107"/>
      <c r="RQK447" s="107"/>
      <c r="RQL447" s="107"/>
      <c r="RQM447" s="107"/>
      <c r="RQN447" s="107"/>
      <c r="RQO447" s="107"/>
      <c r="RQP447" s="107"/>
      <c r="RQQ447" s="107"/>
      <c r="RQR447" s="107"/>
      <c r="RQS447" s="107"/>
      <c r="RQT447" s="107"/>
      <c r="RQU447" s="107"/>
      <c r="RQV447" s="107"/>
      <c r="RQW447" s="107"/>
      <c r="RQX447" s="107"/>
      <c r="RQY447" s="107"/>
      <c r="RQZ447" s="107"/>
      <c r="RRA447" s="107"/>
      <c r="RRB447" s="107"/>
      <c r="RRC447" s="107"/>
      <c r="RRD447" s="107"/>
      <c r="RRE447" s="107"/>
      <c r="RRF447" s="107"/>
      <c r="RRG447" s="107"/>
      <c r="RRH447" s="107"/>
      <c r="RRI447" s="107"/>
      <c r="RRJ447" s="107"/>
      <c r="RRK447" s="107"/>
      <c r="RRL447" s="107"/>
      <c r="RRM447" s="107"/>
      <c r="RRN447" s="107"/>
      <c r="RRO447" s="107"/>
      <c r="RRP447" s="107"/>
      <c r="RRQ447" s="107"/>
      <c r="RRR447" s="107"/>
      <c r="RRS447" s="107"/>
      <c r="RRT447" s="107"/>
      <c r="RRU447" s="107"/>
      <c r="RRV447" s="107"/>
      <c r="RRW447" s="107"/>
      <c r="RRX447" s="107"/>
      <c r="RRY447" s="107"/>
      <c r="RRZ447" s="107"/>
      <c r="RSA447" s="107"/>
      <c r="RSB447" s="107"/>
      <c r="RSC447" s="107"/>
      <c r="RSD447" s="107"/>
      <c r="RSE447" s="107"/>
      <c r="RSF447" s="107"/>
      <c r="RSG447" s="107"/>
      <c r="RSH447" s="107"/>
      <c r="RSI447" s="107"/>
      <c r="RSJ447" s="107"/>
      <c r="RSK447" s="107"/>
      <c r="RSL447" s="107"/>
      <c r="RSM447" s="107"/>
      <c r="RSN447" s="107"/>
      <c r="RSO447" s="107"/>
      <c r="RSP447" s="107"/>
      <c r="RSQ447" s="107"/>
      <c r="RSR447" s="107"/>
      <c r="RSS447" s="107"/>
      <c r="RST447" s="107"/>
      <c r="RSU447" s="107"/>
      <c r="RSV447" s="107"/>
      <c r="RSW447" s="107"/>
      <c r="RSX447" s="107"/>
      <c r="RSY447" s="107"/>
      <c r="RSZ447" s="107"/>
      <c r="RTA447" s="107"/>
      <c r="RTB447" s="107"/>
      <c r="RTC447" s="107"/>
      <c r="RTD447" s="107"/>
      <c r="RTE447" s="107"/>
      <c r="RTF447" s="107"/>
      <c r="RTG447" s="107"/>
      <c r="RTH447" s="107"/>
      <c r="RTI447" s="107"/>
      <c r="RTJ447" s="107"/>
      <c r="RTK447" s="107"/>
      <c r="RTL447" s="107"/>
      <c r="RTM447" s="107"/>
      <c r="RTN447" s="107"/>
      <c r="RTO447" s="107"/>
      <c r="RTP447" s="107"/>
      <c r="RTQ447" s="107"/>
      <c r="RTR447" s="107"/>
      <c r="RTS447" s="107"/>
      <c r="RTT447" s="107"/>
      <c r="RTU447" s="107"/>
      <c r="RTV447" s="107"/>
      <c r="RTW447" s="107"/>
      <c r="RTX447" s="107"/>
      <c r="RTY447" s="107"/>
      <c r="RTZ447" s="107"/>
      <c r="RUA447" s="107"/>
      <c r="RUB447" s="107"/>
      <c r="RUC447" s="107"/>
      <c r="RUD447" s="107"/>
      <c r="RUE447" s="107"/>
      <c r="RUF447" s="107"/>
      <c r="RUG447" s="107"/>
      <c r="RUH447" s="107"/>
      <c r="RUI447" s="107"/>
      <c r="RUJ447" s="107"/>
      <c r="RUK447" s="107"/>
      <c r="RUL447" s="107"/>
      <c r="RUM447" s="107"/>
      <c r="RUN447" s="107"/>
      <c r="RUO447" s="107"/>
      <c r="RUP447" s="107"/>
      <c r="RUQ447" s="107"/>
      <c r="RUR447" s="107"/>
      <c r="RUS447" s="107"/>
      <c r="RUT447" s="107"/>
      <c r="RUU447" s="107"/>
      <c r="RUV447" s="107"/>
      <c r="RUW447" s="107"/>
      <c r="RUX447" s="107"/>
      <c r="RUY447" s="107"/>
      <c r="RUZ447" s="107"/>
      <c r="RVA447" s="107"/>
      <c r="RVB447" s="107"/>
      <c r="RVC447" s="107"/>
      <c r="RVD447" s="107"/>
      <c r="RVE447" s="107"/>
      <c r="RVF447" s="107"/>
      <c r="RVG447" s="107"/>
      <c r="RVH447" s="107"/>
      <c r="RVI447" s="107"/>
      <c r="RVJ447" s="107"/>
      <c r="RVK447" s="107"/>
      <c r="RVL447" s="107"/>
      <c r="RVM447" s="107"/>
      <c r="RVN447" s="107"/>
      <c r="RVO447" s="107"/>
      <c r="RVP447" s="107"/>
      <c r="RVQ447" s="107"/>
      <c r="RVR447" s="107"/>
      <c r="RVS447" s="107"/>
      <c r="RVT447" s="107"/>
      <c r="RVU447" s="107"/>
      <c r="RVV447" s="107"/>
      <c r="RVW447" s="107"/>
      <c r="RVX447" s="107"/>
      <c r="RVY447" s="107"/>
      <c r="RVZ447" s="107"/>
      <c r="RWA447" s="107"/>
      <c r="RWB447" s="107"/>
      <c r="RWC447" s="107"/>
      <c r="RWD447" s="107"/>
      <c r="RWE447" s="107"/>
      <c r="RWF447" s="107"/>
      <c r="RWG447" s="107"/>
      <c r="RWH447" s="107"/>
      <c r="RWI447" s="107"/>
      <c r="RWJ447" s="107"/>
      <c r="RWK447" s="107"/>
      <c r="RWL447" s="107"/>
      <c r="RWM447" s="107"/>
      <c r="RWN447" s="107"/>
      <c r="RWO447" s="107"/>
      <c r="RWP447" s="107"/>
      <c r="RWQ447" s="107"/>
      <c r="RWR447" s="107"/>
      <c r="RWS447" s="107"/>
      <c r="RWT447" s="107"/>
      <c r="RWU447" s="107"/>
      <c r="RWV447" s="107"/>
      <c r="RWW447" s="107"/>
      <c r="RWX447" s="107"/>
      <c r="RWY447" s="107"/>
      <c r="RWZ447" s="107"/>
      <c r="RXA447" s="107"/>
      <c r="RXB447" s="107"/>
      <c r="RXC447" s="107"/>
      <c r="RXD447" s="107"/>
      <c r="RXE447" s="107"/>
      <c r="RXF447" s="107"/>
      <c r="RXG447" s="107"/>
      <c r="RXH447" s="107"/>
      <c r="RXI447" s="107"/>
      <c r="RXJ447" s="107"/>
      <c r="RXK447" s="107"/>
      <c r="RXL447" s="107"/>
      <c r="RXM447" s="107"/>
      <c r="RXN447" s="107"/>
      <c r="RXO447" s="107"/>
      <c r="RXP447" s="107"/>
      <c r="RXQ447" s="107"/>
      <c r="RXR447" s="107"/>
      <c r="RXS447" s="107"/>
      <c r="RXT447" s="107"/>
      <c r="RXU447" s="107"/>
      <c r="RXV447" s="107"/>
      <c r="RXW447" s="107"/>
      <c r="RXX447" s="107"/>
      <c r="RXY447" s="107"/>
      <c r="RXZ447" s="107"/>
      <c r="RYA447" s="107"/>
      <c r="RYB447" s="107"/>
      <c r="RYC447" s="107"/>
      <c r="RYD447" s="107"/>
      <c r="RYE447" s="107"/>
      <c r="RYF447" s="107"/>
      <c r="RYG447" s="107"/>
      <c r="RYH447" s="107"/>
      <c r="RYI447" s="107"/>
      <c r="RYJ447" s="107"/>
      <c r="RYK447" s="107"/>
      <c r="RYL447" s="107"/>
      <c r="RYM447" s="107"/>
      <c r="RYN447" s="107"/>
      <c r="RYO447" s="107"/>
      <c r="RYP447" s="107"/>
      <c r="RYQ447" s="107"/>
      <c r="RYR447" s="107"/>
      <c r="RYS447" s="107"/>
      <c r="RYT447" s="107"/>
      <c r="RYU447" s="107"/>
      <c r="RYV447" s="107"/>
      <c r="RYW447" s="107"/>
      <c r="RYX447" s="107"/>
      <c r="RYY447" s="107"/>
      <c r="RYZ447" s="107"/>
      <c r="RZA447" s="107"/>
      <c r="RZB447" s="107"/>
      <c r="RZC447" s="107"/>
      <c r="RZD447" s="107"/>
      <c r="RZE447" s="107"/>
      <c r="RZF447" s="107"/>
      <c r="RZG447" s="107"/>
      <c r="RZH447" s="107"/>
      <c r="RZI447" s="107"/>
      <c r="RZJ447" s="107"/>
      <c r="RZK447" s="107"/>
      <c r="RZL447" s="107"/>
      <c r="RZM447" s="107"/>
      <c r="RZN447" s="107"/>
      <c r="RZO447" s="107"/>
      <c r="RZP447" s="107"/>
      <c r="RZQ447" s="107"/>
      <c r="RZR447" s="107"/>
      <c r="RZS447" s="107"/>
      <c r="RZT447" s="107"/>
      <c r="RZU447" s="107"/>
      <c r="RZV447" s="107"/>
      <c r="RZW447" s="107"/>
      <c r="RZX447" s="107"/>
      <c r="RZY447" s="107"/>
      <c r="RZZ447" s="107"/>
      <c r="SAA447" s="107"/>
      <c r="SAB447" s="107"/>
      <c r="SAC447" s="107"/>
      <c r="SAD447" s="107"/>
      <c r="SAE447" s="107"/>
      <c r="SAF447" s="107"/>
      <c r="SAG447" s="107"/>
      <c r="SAH447" s="107"/>
      <c r="SAI447" s="107"/>
      <c r="SAJ447" s="107"/>
      <c r="SAK447" s="107"/>
      <c r="SAL447" s="107"/>
      <c r="SAM447" s="107"/>
      <c r="SAN447" s="107"/>
      <c r="SAO447" s="107"/>
      <c r="SAP447" s="107"/>
      <c r="SAQ447" s="107"/>
      <c r="SAR447" s="107"/>
      <c r="SAS447" s="107"/>
      <c r="SAT447" s="107"/>
      <c r="SAU447" s="107"/>
      <c r="SAV447" s="107"/>
      <c r="SAW447" s="107"/>
      <c r="SAX447" s="107"/>
      <c r="SAY447" s="107"/>
      <c r="SAZ447" s="107"/>
      <c r="SBA447" s="107"/>
      <c r="SBB447" s="107"/>
      <c r="SBC447" s="107"/>
      <c r="SBD447" s="107"/>
      <c r="SBE447" s="107"/>
      <c r="SBF447" s="107"/>
      <c r="SBG447" s="107"/>
      <c r="SBH447" s="107"/>
      <c r="SBI447" s="107"/>
      <c r="SBJ447" s="107"/>
      <c r="SBK447" s="107"/>
      <c r="SBL447" s="107"/>
      <c r="SBM447" s="107"/>
      <c r="SBN447" s="107"/>
      <c r="SBO447" s="107"/>
      <c r="SBP447" s="107"/>
      <c r="SBQ447" s="107"/>
      <c r="SBR447" s="107"/>
      <c r="SBS447" s="107"/>
      <c r="SBT447" s="107"/>
      <c r="SBU447" s="107"/>
      <c r="SBV447" s="107"/>
      <c r="SBW447" s="107"/>
      <c r="SBX447" s="107"/>
      <c r="SBY447" s="107"/>
      <c r="SBZ447" s="107"/>
      <c r="SCA447" s="107"/>
      <c r="SCB447" s="107"/>
      <c r="SCC447" s="107"/>
      <c r="SCD447" s="107"/>
      <c r="SCE447" s="107"/>
      <c r="SCF447" s="107"/>
      <c r="SCG447" s="107"/>
      <c r="SCH447" s="107"/>
      <c r="SCI447" s="107"/>
      <c r="SCJ447" s="107"/>
      <c r="SCK447" s="107"/>
      <c r="SCL447" s="107"/>
      <c r="SCM447" s="107"/>
      <c r="SCN447" s="107"/>
      <c r="SCO447" s="107"/>
      <c r="SCP447" s="107"/>
      <c r="SCQ447" s="107"/>
      <c r="SCR447" s="107"/>
      <c r="SCS447" s="107"/>
      <c r="SCT447" s="107"/>
      <c r="SCU447" s="107"/>
      <c r="SCV447" s="107"/>
      <c r="SCW447" s="107"/>
      <c r="SCX447" s="107"/>
      <c r="SCY447" s="107"/>
      <c r="SCZ447" s="107"/>
      <c r="SDA447" s="107"/>
      <c r="SDB447" s="107"/>
      <c r="SDC447" s="107"/>
      <c r="SDD447" s="107"/>
      <c r="SDE447" s="107"/>
      <c r="SDF447" s="107"/>
      <c r="SDG447" s="107"/>
      <c r="SDH447" s="107"/>
      <c r="SDI447" s="107"/>
      <c r="SDJ447" s="107"/>
      <c r="SDK447" s="107"/>
      <c r="SDL447" s="107"/>
      <c r="SDM447" s="107"/>
      <c r="SDN447" s="107"/>
      <c r="SDO447" s="107"/>
      <c r="SDP447" s="107"/>
      <c r="SDQ447" s="107"/>
      <c r="SDR447" s="107"/>
      <c r="SDS447" s="107"/>
      <c r="SDT447" s="107"/>
      <c r="SDU447" s="107"/>
      <c r="SDV447" s="107"/>
      <c r="SDW447" s="107"/>
      <c r="SDX447" s="107"/>
      <c r="SDY447" s="107"/>
      <c r="SDZ447" s="107"/>
      <c r="SEA447" s="107"/>
      <c r="SEB447" s="107"/>
      <c r="SEC447" s="107"/>
      <c r="SED447" s="107"/>
      <c r="SEE447" s="107"/>
      <c r="SEF447" s="107"/>
      <c r="SEG447" s="107"/>
      <c r="SEH447" s="107"/>
      <c r="SEI447" s="107"/>
      <c r="SEJ447" s="107"/>
      <c r="SEK447" s="107"/>
      <c r="SEL447" s="107"/>
      <c r="SEM447" s="107"/>
      <c r="SEN447" s="107"/>
      <c r="SEO447" s="107"/>
      <c r="SEP447" s="107"/>
      <c r="SEQ447" s="107"/>
      <c r="SER447" s="107"/>
      <c r="SES447" s="107"/>
      <c r="SET447" s="107"/>
      <c r="SEU447" s="107"/>
      <c r="SEV447" s="107"/>
      <c r="SEW447" s="107"/>
      <c r="SEX447" s="107"/>
      <c r="SEY447" s="107"/>
      <c r="SEZ447" s="107"/>
      <c r="SFA447" s="107"/>
      <c r="SFB447" s="107"/>
      <c r="SFC447" s="107"/>
      <c r="SFD447" s="107"/>
      <c r="SFE447" s="107"/>
      <c r="SFF447" s="107"/>
      <c r="SFG447" s="107"/>
      <c r="SFH447" s="107"/>
      <c r="SFI447" s="107"/>
      <c r="SFJ447" s="107"/>
      <c r="SFK447" s="107"/>
      <c r="SFL447" s="107"/>
      <c r="SFM447" s="107"/>
      <c r="SFN447" s="107"/>
      <c r="SFO447" s="107"/>
      <c r="SFP447" s="107"/>
      <c r="SFQ447" s="107"/>
      <c r="SFR447" s="107"/>
      <c r="SFS447" s="107"/>
      <c r="SFT447" s="107"/>
      <c r="SFU447" s="107"/>
      <c r="SFV447" s="107"/>
      <c r="SFW447" s="107"/>
      <c r="SFX447" s="107"/>
      <c r="SFY447" s="107"/>
      <c r="SFZ447" s="107"/>
      <c r="SGA447" s="107"/>
      <c r="SGB447" s="107"/>
      <c r="SGC447" s="107"/>
      <c r="SGD447" s="107"/>
      <c r="SGE447" s="107"/>
      <c r="SGF447" s="107"/>
      <c r="SGG447" s="107"/>
      <c r="SGH447" s="107"/>
      <c r="SGI447" s="107"/>
      <c r="SGJ447" s="107"/>
      <c r="SGK447" s="107"/>
      <c r="SGL447" s="107"/>
      <c r="SGM447" s="107"/>
      <c r="SGN447" s="107"/>
      <c r="SGO447" s="107"/>
      <c r="SGP447" s="107"/>
      <c r="SGQ447" s="107"/>
      <c r="SGR447" s="107"/>
      <c r="SGS447" s="107"/>
      <c r="SGT447" s="107"/>
      <c r="SGU447" s="107"/>
      <c r="SGV447" s="107"/>
      <c r="SGW447" s="107"/>
      <c r="SGX447" s="107"/>
      <c r="SGY447" s="107"/>
      <c r="SGZ447" s="107"/>
      <c r="SHA447" s="107"/>
      <c r="SHB447" s="107"/>
      <c r="SHC447" s="107"/>
      <c r="SHD447" s="107"/>
      <c r="SHE447" s="107"/>
      <c r="SHF447" s="107"/>
      <c r="SHG447" s="107"/>
      <c r="SHH447" s="107"/>
      <c r="SHI447" s="107"/>
      <c r="SHJ447" s="107"/>
      <c r="SHK447" s="107"/>
      <c r="SHL447" s="107"/>
      <c r="SHM447" s="107"/>
      <c r="SHN447" s="107"/>
      <c r="SHO447" s="107"/>
      <c r="SHP447" s="107"/>
      <c r="SHQ447" s="107"/>
      <c r="SHR447" s="107"/>
      <c r="SHS447" s="107"/>
      <c r="SHT447" s="107"/>
      <c r="SHU447" s="107"/>
      <c r="SHV447" s="107"/>
      <c r="SHW447" s="107"/>
      <c r="SHX447" s="107"/>
      <c r="SHY447" s="107"/>
      <c r="SHZ447" s="107"/>
      <c r="SIA447" s="107"/>
      <c r="SIB447" s="107"/>
      <c r="SIC447" s="107"/>
      <c r="SID447" s="107"/>
      <c r="SIE447" s="107"/>
      <c r="SIF447" s="107"/>
      <c r="SIG447" s="107"/>
      <c r="SIH447" s="107"/>
      <c r="SII447" s="107"/>
      <c r="SIJ447" s="107"/>
      <c r="SIK447" s="107"/>
      <c r="SIL447" s="107"/>
      <c r="SIM447" s="107"/>
      <c r="SIN447" s="107"/>
      <c r="SIO447" s="107"/>
      <c r="SIP447" s="107"/>
      <c r="SIQ447" s="107"/>
      <c r="SIR447" s="107"/>
      <c r="SIS447" s="107"/>
      <c r="SIT447" s="107"/>
      <c r="SIU447" s="107"/>
      <c r="SIV447" s="107"/>
      <c r="SIW447" s="107"/>
      <c r="SIX447" s="107"/>
      <c r="SIY447" s="107"/>
      <c r="SIZ447" s="107"/>
      <c r="SJA447" s="107"/>
      <c r="SJB447" s="107"/>
      <c r="SJC447" s="107"/>
      <c r="SJD447" s="107"/>
      <c r="SJE447" s="107"/>
      <c r="SJF447" s="107"/>
      <c r="SJG447" s="107"/>
      <c r="SJH447" s="107"/>
      <c r="SJI447" s="107"/>
      <c r="SJJ447" s="107"/>
      <c r="SJK447" s="107"/>
      <c r="SJL447" s="107"/>
      <c r="SJM447" s="107"/>
      <c r="SJN447" s="107"/>
      <c r="SJO447" s="107"/>
      <c r="SJP447" s="107"/>
      <c r="SJQ447" s="107"/>
      <c r="SJR447" s="107"/>
      <c r="SJS447" s="107"/>
      <c r="SJT447" s="107"/>
      <c r="SJU447" s="107"/>
      <c r="SJV447" s="107"/>
      <c r="SJW447" s="107"/>
      <c r="SJX447" s="107"/>
      <c r="SJY447" s="107"/>
      <c r="SJZ447" s="107"/>
      <c r="SKA447" s="107"/>
      <c r="SKB447" s="107"/>
      <c r="SKC447" s="107"/>
      <c r="SKD447" s="107"/>
      <c r="SKE447" s="107"/>
      <c r="SKF447" s="107"/>
      <c r="SKG447" s="107"/>
      <c r="SKH447" s="107"/>
      <c r="SKI447" s="107"/>
      <c r="SKJ447" s="107"/>
      <c r="SKK447" s="107"/>
      <c r="SKL447" s="107"/>
      <c r="SKM447" s="107"/>
      <c r="SKN447" s="107"/>
      <c r="SKO447" s="107"/>
      <c r="SKP447" s="107"/>
      <c r="SKQ447" s="107"/>
      <c r="SKR447" s="107"/>
      <c r="SKS447" s="107"/>
      <c r="SKT447" s="107"/>
      <c r="SKU447" s="107"/>
      <c r="SKV447" s="107"/>
      <c r="SKW447" s="107"/>
      <c r="SKX447" s="107"/>
      <c r="SKY447" s="107"/>
      <c r="SKZ447" s="107"/>
      <c r="SLA447" s="107"/>
      <c r="SLB447" s="107"/>
      <c r="SLC447" s="107"/>
      <c r="SLD447" s="107"/>
      <c r="SLE447" s="107"/>
      <c r="SLF447" s="107"/>
      <c r="SLG447" s="107"/>
      <c r="SLH447" s="107"/>
      <c r="SLI447" s="107"/>
      <c r="SLJ447" s="107"/>
      <c r="SLK447" s="107"/>
      <c r="SLL447" s="107"/>
      <c r="SLM447" s="107"/>
      <c r="SLN447" s="107"/>
      <c r="SLO447" s="107"/>
      <c r="SLP447" s="107"/>
      <c r="SLQ447" s="107"/>
      <c r="SLR447" s="107"/>
      <c r="SLS447" s="107"/>
      <c r="SLT447" s="107"/>
      <c r="SLU447" s="107"/>
      <c r="SLV447" s="107"/>
      <c r="SLW447" s="107"/>
      <c r="SLX447" s="107"/>
      <c r="SLY447" s="107"/>
      <c r="SLZ447" s="107"/>
      <c r="SMA447" s="107"/>
      <c r="SMB447" s="107"/>
      <c r="SMC447" s="107"/>
      <c r="SMD447" s="107"/>
      <c r="SME447" s="107"/>
      <c r="SMF447" s="107"/>
      <c r="SMG447" s="107"/>
      <c r="SMH447" s="107"/>
      <c r="SMI447" s="107"/>
      <c r="SMJ447" s="107"/>
      <c r="SMK447" s="107"/>
      <c r="SML447" s="107"/>
      <c r="SMM447" s="107"/>
      <c r="SMN447" s="107"/>
      <c r="SMO447" s="107"/>
      <c r="SMP447" s="107"/>
      <c r="SMQ447" s="107"/>
      <c r="SMR447" s="107"/>
      <c r="SMS447" s="107"/>
      <c r="SMT447" s="107"/>
      <c r="SMU447" s="107"/>
      <c r="SMV447" s="107"/>
      <c r="SMW447" s="107"/>
      <c r="SMX447" s="107"/>
      <c r="SMY447" s="107"/>
      <c r="SMZ447" s="107"/>
      <c r="SNA447" s="107"/>
      <c r="SNB447" s="107"/>
      <c r="SNC447" s="107"/>
      <c r="SND447" s="107"/>
      <c r="SNE447" s="107"/>
      <c r="SNF447" s="107"/>
      <c r="SNG447" s="107"/>
      <c r="SNH447" s="107"/>
      <c r="SNI447" s="107"/>
      <c r="SNJ447" s="107"/>
      <c r="SNK447" s="107"/>
      <c r="SNL447" s="107"/>
      <c r="SNM447" s="107"/>
      <c r="SNN447" s="107"/>
      <c r="SNO447" s="107"/>
      <c r="SNP447" s="107"/>
      <c r="SNQ447" s="107"/>
      <c r="SNR447" s="107"/>
      <c r="SNS447" s="107"/>
      <c r="SNT447" s="107"/>
      <c r="SNU447" s="107"/>
      <c r="SNV447" s="107"/>
      <c r="SNW447" s="107"/>
      <c r="SNX447" s="107"/>
      <c r="SNY447" s="107"/>
      <c r="SNZ447" s="107"/>
      <c r="SOA447" s="107"/>
      <c r="SOB447" s="107"/>
      <c r="SOC447" s="107"/>
      <c r="SOD447" s="107"/>
      <c r="SOE447" s="107"/>
      <c r="SOF447" s="107"/>
      <c r="SOG447" s="107"/>
      <c r="SOH447" s="107"/>
      <c r="SOI447" s="107"/>
      <c r="SOJ447" s="107"/>
      <c r="SOK447" s="107"/>
      <c r="SOL447" s="107"/>
      <c r="SOM447" s="107"/>
      <c r="SON447" s="107"/>
      <c r="SOO447" s="107"/>
      <c r="SOP447" s="107"/>
      <c r="SOQ447" s="107"/>
      <c r="SOR447" s="107"/>
      <c r="SOS447" s="107"/>
      <c r="SOT447" s="107"/>
      <c r="SOU447" s="107"/>
      <c r="SOV447" s="107"/>
      <c r="SOW447" s="107"/>
      <c r="SOX447" s="107"/>
      <c r="SOY447" s="107"/>
      <c r="SOZ447" s="107"/>
      <c r="SPA447" s="107"/>
      <c r="SPB447" s="107"/>
      <c r="SPC447" s="107"/>
      <c r="SPD447" s="107"/>
      <c r="SPE447" s="107"/>
      <c r="SPF447" s="107"/>
      <c r="SPG447" s="107"/>
      <c r="SPH447" s="107"/>
      <c r="SPI447" s="107"/>
      <c r="SPJ447" s="107"/>
      <c r="SPK447" s="107"/>
      <c r="SPL447" s="107"/>
      <c r="SPM447" s="107"/>
      <c r="SPN447" s="107"/>
      <c r="SPO447" s="107"/>
      <c r="SPP447" s="107"/>
      <c r="SPQ447" s="107"/>
      <c r="SPR447" s="107"/>
      <c r="SPS447" s="107"/>
      <c r="SPT447" s="107"/>
      <c r="SPU447" s="107"/>
      <c r="SPV447" s="107"/>
      <c r="SPW447" s="107"/>
      <c r="SPX447" s="107"/>
      <c r="SPY447" s="107"/>
      <c r="SPZ447" s="107"/>
      <c r="SQA447" s="107"/>
      <c r="SQB447" s="107"/>
      <c r="SQC447" s="107"/>
      <c r="SQD447" s="107"/>
      <c r="SQE447" s="107"/>
      <c r="SQF447" s="107"/>
      <c r="SQG447" s="107"/>
      <c r="SQH447" s="107"/>
      <c r="SQI447" s="107"/>
      <c r="SQJ447" s="107"/>
      <c r="SQK447" s="107"/>
      <c r="SQL447" s="107"/>
      <c r="SQM447" s="107"/>
      <c r="SQN447" s="107"/>
      <c r="SQO447" s="107"/>
      <c r="SQP447" s="107"/>
      <c r="SQQ447" s="107"/>
      <c r="SQR447" s="107"/>
      <c r="SQS447" s="107"/>
      <c r="SQT447" s="107"/>
      <c r="SQU447" s="107"/>
      <c r="SQV447" s="107"/>
      <c r="SQW447" s="107"/>
      <c r="SQX447" s="107"/>
      <c r="SQY447" s="107"/>
      <c r="SQZ447" s="107"/>
      <c r="SRA447" s="107"/>
      <c r="SRB447" s="107"/>
      <c r="SRC447" s="107"/>
      <c r="SRD447" s="107"/>
      <c r="SRE447" s="107"/>
      <c r="SRF447" s="107"/>
      <c r="SRG447" s="107"/>
      <c r="SRH447" s="107"/>
      <c r="SRI447" s="107"/>
      <c r="SRJ447" s="107"/>
      <c r="SRK447" s="107"/>
      <c r="SRL447" s="107"/>
      <c r="SRM447" s="107"/>
      <c r="SRN447" s="107"/>
      <c r="SRO447" s="107"/>
      <c r="SRP447" s="107"/>
      <c r="SRQ447" s="107"/>
      <c r="SRR447" s="107"/>
      <c r="SRS447" s="107"/>
      <c r="SRT447" s="107"/>
      <c r="SRU447" s="107"/>
      <c r="SRV447" s="107"/>
      <c r="SRW447" s="107"/>
      <c r="SRX447" s="107"/>
      <c r="SRY447" s="107"/>
      <c r="SRZ447" s="107"/>
      <c r="SSA447" s="107"/>
      <c r="SSB447" s="107"/>
      <c r="SSC447" s="107"/>
      <c r="SSD447" s="107"/>
      <c r="SSE447" s="107"/>
      <c r="SSF447" s="107"/>
      <c r="SSG447" s="107"/>
      <c r="SSH447" s="107"/>
      <c r="SSI447" s="107"/>
      <c r="SSJ447" s="107"/>
      <c r="SSK447" s="107"/>
      <c r="SSL447" s="107"/>
      <c r="SSM447" s="107"/>
      <c r="SSN447" s="107"/>
      <c r="SSO447" s="107"/>
      <c r="SSP447" s="107"/>
      <c r="SSQ447" s="107"/>
      <c r="SSR447" s="107"/>
      <c r="SSS447" s="107"/>
      <c r="SST447" s="107"/>
      <c r="SSU447" s="107"/>
      <c r="SSV447" s="107"/>
      <c r="SSW447" s="107"/>
      <c r="SSX447" s="107"/>
      <c r="SSY447" s="107"/>
      <c r="SSZ447" s="107"/>
      <c r="STA447" s="107"/>
      <c r="STB447" s="107"/>
      <c r="STC447" s="107"/>
      <c r="STD447" s="107"/>
      <c r="STE447" s="107"/>
      <c r="STF447" s="107"/>
      <c r="STG447" s="107"/>
      <c r="STH447" s="107"/>
      <c r="STI447" s="107"/>
      <c r="STJ447" s="107"/>
      <c r="STK447" s="107"/>
      <c r="STL447" s="107"/>
      <c r="STM447" s="107"/>
      <c r="STN447" s="107"/>
      <c r="STO447" s="107"/>
      <c r="STP447" s="107"/>
      <c r="STQ447" s="107"/>
      <c r="STR447" s="107"/>
      <c r="STS447" s="107"/>
      <c r="STT447" s="107"/>
      <c r="STU447" s="107"/>
      <c r="STV447" s="107"/>
      <c r="STW447" s="107"/>
      <c r="STX447" s="107"/>
      <c r="STY447" s="107"/>
      <c r="STZ447" s="107"/>
      <c r="SUA447" s="107"/>
      <c r="SUB447" s="107"/>
      <c r="SUC447" s="107"/>
      <c r="SUD447" s="107"/>
      <c r="SUE447" s="107"/>
      <c r="SUF447" s="107"/>
      <c r="SUG447" s="107"/>
      <c r="SUH447" s="107"/>
      <c r="SUI447" s="107"/>
      <c r="SUJ447" s="107"/>
      <c r="SUK447" s="107"/>
      <c r="SUL447" s="107"/>
      <c r="SUM447" s="107"/>
      <c r="SUN447" s="107"/>
      <c r="SUO447" s="107"/>
      <c r="SUP447" s="107"/>
      <c r="SUQ447" s="107"/>
      <c r="SUR447" s="107"/>
      <c r="SUS447" s="107"/>
      <c r="SUT447" s="107"/>
      <c r="SUU447" s="107"/>
      <c r="SUV447" s="107"/>
      <c r="SUW447" s="107"/>
      <c r="SUX447" s="107"/>
      <c r="SUY447" s="107"/>
      <c r="SUZ447" s="107"/>
      <c r="SVA447" s="107"/>
      <c r="SVB447" s="107"/>
      <c r="SVC447" s="107"/>
      <c r="SVD447" s="107"/>
      <c r="SVE447" s="107"/>
      <c r="SVF447" s="107"/>
      <c r="SVG447" s="107"/>
      <c r="SVH447" s="107"/>
      <c r="SVI447" s="107"/>
      <c r="SVJ447" s="107"/>
      <c r="SVK447" s="107"/>
      <c r="SVL447" s="107"/>
      <c r="SVM447" s="107"/>
      <c r="SVN447" s="107"/>
      <c r="SVO447" s="107"/>
      <c r="SVP447" s="107"/>
      <c r="SVQ447" s="107"/>
      <c r="SVR447" s="107"/>
      <c r="SVS447" s="107"/>
      <c r="SVT447" s="107"/>
      <c r="SVU447" s="107"/>
      <c r="SVV447" s="107"/>
      <c r="SVW447" s="107"/>
      <c r="SVX447" s="107"/>
      <c r="SVY447" s="107"/>
      <c r="SVZ447" s="107"/>
      <c r="SWA447" s="107"/>
      <c r="SWB447" s="107"/>
      <c r="SWC447" s="107"/>
      <c r="SWD447" s="107"/>
      <c r="SWE447" s="107"/>
      <c r="SWF447" s="107"/>
      <c r="SWG447" s="107"/>
      <c r="SWH447" s="107"/>
      <c r="SWI447" s="107"/>
      <c r="SWJ447" s="107"/>
      <c r="SWK447" s="107"/>
      <c r="SWL447" s="107"/>
      <c r="SWM447" s="107"/>
      <c r="SWN447" s="107"/>
      <c r="SWO447" s="107"/>
      <c r="SWP447" s="107"/>
      <c r="SWQ447" s="107"/>
      <c r="SWR447" s="107"/>
      <c r="SWS447" s="107"/>
      <c r="SWT447" s="107"/>
      <c r="SWU447" s="107"/>
      <c r="SWV447" s="107"/>
      <c r="SWW447" s="107"/>
      <c r="SWX447" s="107"/>
      <c r="SWY447" s="107"/>
      <c r="SWZ447" s="107"/>
      <c r="SXA447" s="107"/>
      <c r="SXB447" s="107"/>
      <c r="SXC447" s="107"/>
      <c r="SXD447" s="107"/>
      <c r="SXE447" s="107"/>
      <c r="SXF447" s="107"/>
      <c r="SXG447" s="107"/>
      <c r="SXH447" s="107"/>
      <c r="SXI447" s="107"/>
      <c r="SXJ447" s="107"/>
      <c r="SXK447" s="107"/>
      <c r="SXL447" s="107"/>
      <c r="SXM447" s="107"/>
      <c r="SXN447" s="107"/>
      <c r="SXO447" s="107"/>
      <c r="SXP447" s="107"/>
      <c r="SXQ447" s="107"/>
      <c r="SXR447" s="107"/>
      <c r="SXS447" s="107"/>
      <c r="SXT447" s="107"/>
      <c r="SXU447" s="107"/>
      <c r="SXV447" s="107"/>
      <c r="SXW447" s="107"/>
      <c r="SXX447" s="107"/>
      <c r="SXY447" s="107"/>
      <c r="SXZ447" s="107"/>
      <c r="SYA447" s="107"/>
      <c r="SYB447" s="107"/>
      <c r="SYC447" s="107"/>
      <c r="SYD447" s="107"/>
      <c r="SYE447" s="107"/>
      <c r="SYF447" s="107"/>
      <c r="SYG447" s="107"/>
      <c r="SYH447" s="107"/>
      <c r="SYI447" s="107"/>
      <c r="SYJ447" s="107"/>
      <c r="SYK447" s="107"/>
      <c r="SYL447" s="107"/>
      <c r="SYM447" s="107"/>
      <c r="SYN447" s="107"/>
      <c r="SYO447" s="107"/>
      <c r="SYP447" s="107"/>
      <c r="SYQ447" s="107"/>
      <c r="SYR447" s="107"/>
      <c r="SYS447" s="107"/>
      <c r="SYT447" s="107"/>
      <c r="SYU447" s="107"/>
      <c r="SYV447" s="107"/>
      <c r="SYW447" s="107"/>
      <c r="SYX447" s="107"/>
      <c r="SYY447" s="107"/>
      <c r="SYZ447" s="107"/>
      <c r="SZA447" s="107"/>
      <c r="SZB447" s="107"/>
      <c r="SZC447" s="107"/>
      <c r="SZD447" s="107"/>
      <c r="SZE447" s="107"/>
      <c r="SZF447" s="107"/>
      <c r="SZG447" s="107"/>
      <c r="SZH447" s="107"/>
      <c r="SZI447" s="107"/>
      <c r="SZJ447" s="107"/>
      <c r="SZK447" s="107"/>
      <c r="SZL447" s="107"/>
      <c r="SZM447" s="107"/>
      <c r="SZN447" s="107"/>
      <c r="SZO447" s="107"/>
      <c r="SZP447" s="107"/>
      <c r="SZQ447" s="107"/>
      <c r="SZR447" s="107"/>
      <c r="SZS447" s="107"/>
      <c r="SZT447" s="107"/>
      <c r="SZU447" s="107"/>
      <c r="SZV447" s="107"/>
      <c r="SZW447" s="107"/>
      <c r="SZX447" s="107"/>
      <c r="SZY447" s="107"/>
      <c r="SZZ447" s="107"/>
      <c r="TAA447" s="107"/>
      <c r="TAB447" s="107"/>
      <c r="TAC447" s="107"/>
      <c r="TAD447" s="107"/>
      <c r="TAE447" s="107"/>
      <c r="TAF447" s="107"/>
      <c r="TAG447" s="107"/>
      <c r="TAH447" s="107"/>
      <c r="TAI447" s="107"/>
      <c r="TAJ447" s="107"/>
      <c r="TAK447" s="107"/>
      <c r="TAL447" s="107"/>
      <c r="TAM447" s="107"/>
      <c r="TAN447" s="107"/>
      <c r="TAO447" s="107"/>
      <c r="TAP447" s="107"/>
      <c r="TAQ447" s="107"/>
      <c r="TAR447" s="107"/>
      <c r="TAS447" s="107"/>
      <c r="TAT447" s="107"/>
      <c r="TAU447" s="107"/>
      <c r="TAV447" s="107"/>
      <c r="TAW447" s="107"/>
      <c r="TAX447" s="107"/>
      <c r="TAY447" s="107"/>
      <c r="TAZ447" s="107"/>
      <c r="TBA447" s="107"/>
      <c r="TBB447" s="107"/>
      <c r="TBC447" s="107"/>
      <c r="TBD447" s="107"/>
      <c r="TBE447" s="107"/>
      <c r="TBF447" s="107"/>
      <c r="TBG447" s="107"/>
      <c r="TBH447" s="107"/>
      <c r="TBI447" s="107"/>
      <c r="TBJ447" s="107"/>
      <c r="TBK447" s="107"/>
      <c r="TBL447" s="107"/>
      <c r="TBM447" s="107"/>
      <c r="TBN447" s="107"/>
      <c r="TBO447" s="107"/>
      <c r="TBP447" s="107"/>
      <c r="TBQ447" s="107"/>
      <c r="TBR447" s="107"/>
      <c r="TBS447" s="107"/>
      <c r="TBT447" s="107"/>
      <c r="TBU447" s="107"/>
      <c r="TBV447" s="107"/>
      <c r="TBW447" s="107"/>
      <c r="TBX447" s="107"/>
      <c r="TBY447" s="107"/>
      <c r="TBZ447" s="107"/>
      <c r="TCA447" s="107"/>
      <c r="TCB447" s="107"/>
      <c r="TCC447" s="107"/>
      <c r="TCD447" s="107"/>
      <c r="TCE447" s="107"/>
      <c r="TCF447" s="107"/>
      <c r="TCG447" s="107"/>
      <c r="TCH447" s="107"/>
      <c r="TCI447" s="107"/>
      <c r="TCJ447" s="107"/>
      <c r="TCK447" s="107"/>
      <c r="TCL447" s="107"/>
      <c r="TCM447" s="107"/>
      <c r="TCN447" s="107"/>
      <c r="TCO447" s="107"/>
      <c r="TCP447" s="107"/>
      <c r="TCQ447" s="107"/>
      <c r="TCR447" s="107"/>
      <c r="TCS447" s="107"/>
      <c r="TCT447" s="107"/>
      <c r="TCU447" s="107"/>
      <c r="TCV447" s="107"/>
      <c r="TCW447" s="107"/>
      <c r="TCX447" s="107"/>
      <c r="TCY447" s="107"/>
      <c r="TCZ447" s="107"/>
      <c r="TDA447" s="107"/>
      <c r="TDB447" s="107"/>
      <c r="TDC447" s="107"/>
      <c r="TDD447" s="107"/>
      <c r="TDE447" s="107"/>
      <c r="TDF447" s="107"/>
      <c r="TDG447" s="107"/>
      <c r="TDH447" s="107"/>
      <c r="TDI447" s="107"/>
      <c r="TDJ447" s="107"/>
      <c r="TDK447" s="107"/>
      <c r="TDL447" s="107"/>
      <c r="TDM447" s="107"/>
      <c r="TDN447" s="107"/>
      <c r="TDO447" s="107"/>
      <c r="TDP447" s="107"/>
      <c r="TDQ447" s="107"/>
      <c r="TDR447" s="107"/>
      <c r="TDS447" s="107"/>
      <c r="TDT447" s="107"/>
      <c r="TDU447" s="107"/>
      <c r="TDV447" s="107"/>
      <c r="TDW447" s="107"/>
      <c r="TDX447" s="107"/>
      <c r="TDY447" s="107"/>
      <c r="TDZ447" s="107"/>
      <c r="TEA447" s="107"/>
      <c r="TEB447" s="107"/>
      <c r="TEC447" s="107"/>
      <c r="TED447" s="107"/>
      <c r="TEE447" s="107"/>
      <c r="TEF447" s="107"/>
      <c r="TEG447" s="107"/>
      <c r="TEH447" s="107"/>
      <c r="TEI447" s="107"/>
      <c r="TEJ447" s="107"/>
      <c r="TEK447" s="107"/>
      <c r="TEL447" s="107"/>
      <c r="TEM447" s="107"/>
      <c r="TEN447" s="107"/>
      <c r="TEO447" s="107"/>
      <c r="TEP447" s="107"/>
      <c r="TEQ447" s="107"/>
      <c r="TER447" s="107"/>
      <c r="TES447" s="107"/>
      <c r="TET447" s="107"/>
      <c r="TEU447" s="107"/>
      <c r="TEV447" s="107"/>
      <c r="TEW447" s="107"/>
      <c r="TEX447" s="107"/>
      <c r="TEY447" s="107"/>
      <c r="TEZ447" s="107"/>
      <c r="TFA447" s="107"/>
      <c r="TFB447" s="107"/>
      <c r="TFC447" s="107"/>
      <c r="TFD447" s="107"/>
      <c r="TFE447" s="107"/>
      <c r="TFF447" s="107"/>
      <c r="TFG447" s="107"/>
      <c r="TFH447" s="107"/>
      <c r="TFI447" s="107"/>
      <c r="TFJ447" s="107"/>
      <c r="TFK447" s="107"/>
      <c r="TFL447" s="107"/>
      <c r="TFM447" s="107"/>
      <c r="TFN447" s="107"/>
      <c r="TFO447" s="107"/>
      <c r="TFP447" s="107"/>
      <c r="TFQ447" s="107"/>
      <c r="TFR447" s="107"/>
      <c r="TFS447" s="107"/>
      <c r="TFT447" s="107"/>
      <c r="TFU447" s="107"/>
      <c r="TFV447" s="107"/>
      <c r="TFW447" s="107"/>
      <c r="TFX447" s="107"/>
      <c r="TFY447" s="107"/>
      <c r="TFZ447" s="107"/>
      <c r="TGA447" s="107"/>
      <c r="TGB447" s="107"/>
      <c r="TGC447" s="107"/>
      <c r="TGD447" s="107"/>
      <c r="TGE447" s="107"/>
      <c r="TGF447" s="107"/>
      <c r="TGG447" s="107"/>
      <c r="TGH447" s="107"/>
      <c r="TGI447" s="107"/>
      <c r="TGJ447" s="107"/>
      <c r="TGK447" s="107"/>
      <c r="TGL447" s="107"/>
      <c r="TGM447" s="107"/>
      <c r="TGN447" s="107"/>
      <c r="TGO447" s="107"/>
      <c r="TGP447" s="107"/>
      <c r="TGQ447" s="107"/>
      <c r="TGR447" s="107"/>
      <c r="TGS447" s="107"/>
      <c r="TGT447" s="107"/>
      <c r="TGU447" s="107"/>
      <c r="TGV447" s="107"/>
      <c r="TGW447" s="107"/>
      <c r="TGX447" s="107"/>
      <c r="TGY447" s="107"/>
      <c r="TGZ447" s="107"/>
      <c r="THA447" s="107"/>
      <c r="THB447" s="107"/>
      <c r="THC447" s="107"/>
      <c r="THD447" s="107"/>
      <c r="THE447" s="107"/>
      <c r="THF447" s="107"/>
      <c r="THG447" s="107"/>
      <c r="THH447" s="107"/>
      <c r="THI447" s="107"/>
      <c r="THJ447" s="107"/>
      <c r="THK447" s="107"/>
      <c r="THL447" s="107"/>
      <c r="THM447" s="107"/>
      <c r="THN447" s="107"/>
      <c r="THO447" s="107"/>
      <c r="THP447" s="107"/>
      <c r="THQ447" s="107"/>
      <c r="THR447" s="107"/>
      <c r="THS447" s="107"/>
      <c r="THT447" s="107"/>
      <c r="THU447" s="107"/>
      <c r="THV447" s="107"/>
      <c r="THW447" s="107"/>
      <c r="THX447" s="107"/>
      <c r="THY447" s="107"/>
      <c r="THZ447" s="107"/>
      <c r="TIA447" s="107"/>
      <c r="TIB447" s="107"/>
      <c r="TIC447" s="107"/>
      <c r="TID447" s="107"/>
      <c r="TIE447" s="107"/>
      <c r="TIF447" s="107"/>
      <c r="TIG447" s="107"/>
      <c r="TIH447" s="107"/>
      <c r="TII447" s="107"/>
      <c r="TIJ447" s="107"/>
      <c r="TIK447" s="107"/>
      <c r="TIL447" s="107"/>
      <c r="TIM447" s="107"/>
      <c r="TIN447" s="107"/>
      <c r="TIO447" s="107"/>
      <c r="TIP447" s="107"/>
      <c r="TIQ447" s="107"/>
      <c r="TIR447" s="107"/>
      <c r="TIS447" s="107"/>
      <c r="TIT447" s="107"/>
      <c r="TIU447" s="107"/>
      <c r="TIV447" s="107"/>
      <c r="TIW447" s="107"/>
      <c r="TIX447" s="107"/>
      <c r="TIY447" s="107"/>
      <c r="TIZ447" s="107"/>
      <c r="TJA447" s="107"/>
      <c r="TJB447" s="107"/>
      <c r="TJC447" s="107"/>
      <c r="TJD447" s="107"/>
      <c r="TJE447" s="107"/>
      <c r="TJF447" s="107"/>
      <c r="TJG447" s="107"/>
      <c r="TJH447" s="107"/>
      <c r="TJI447" s="107"/>
      <c r="TJJ447" s="107"/>
      <c r="TJK447" s="107"/>
      <c r="TJL447" s="107"/>
      <c r="TJM447" s="107"/>
      <c r="TJN447" s="107"/>
      <c r="TJO447" s="107"/>
      <c r="TJP447" s="107"/>
      <c r="TJQ447" s="107"/>
      <c r="TJR447" s="107"/>
      <c r="TJS447" s="107"/>
      <c r="TJT447" s="107"/>
      <c r="TJU447" s="107"/>
      <c r="TJV447" s="107"/>
      <c r="TJW447" s="107"/>
      <c r="TJX447" s="107"/>
      <c r="TJY447" s="107"/>
      <c r="TJZ447" s="107"/>
      <c r="TKA447" s="107"/>
      <c r="TKB447" s="107"/>
      <c r="TKC447" s="107"/>
      <c r="TKD447" s="107"/>
      <c r="TKE447" s="107"/>
      <c r="TKF447" s="107"/>
      <c r="TKG447" s="107"/>
      <c r="TKH447" s="107"/>
      <c r="TKI447" s="107"/>
      <c r="TKJ447" s="107"/>
      <c r="TKK447" s="107"/>
      <c r="TKL447" s="107"/>
      <c r="TKM447" s="107"/>
      <c r="TKN447" s="107"/>
      <c r="TKO447" s="107"/>
      <c r="TKP447" s="107"/>
      <c r="TKQ447" s="107"/>
      <c r="TKR447" s="107"/>
      <c r="TKS447" s="107"/>
      <c r="TKT447" s="107"/>
      <c r="TKU447" s="107"/>
      <c r="TKV447" s="107"/>
      <c r="TKW447" s="107"/>
      <c r="TKX447" s="107"/>
      <c r="TKY447" s="107"/>
      <c r="TKZ447" s="107"/>
      <c r="TLA447" s="107"/>
      <c r="TLB447" s="107"/>
      <c r="TLC447" s="107"/>
      <c r="TLD447" s="107"/>
      <c r="TLE447" s="107"/>
      <c r="TLF447" s="107"/>
      <c r="TLG447" s="107"/>
      <c r="TLH447" s="107"/>
      <c r="TLI447" s="107"/>
      <c r="TLJ447" s="107"/>
      <c r="TLK447" s="107"/>
      <c r="TLL447" s="107"/>
      <c r="TLM447" s="107"/>
      <c r="TLN447" s="107"/>
      <c r="TLO447" s="107"/>
      <c r="TLP447" s="107"/>
      <c r="TLQ447" s="107"/>
      <c r="TLR447" s="107"/>
      <c r="TLS447" s="107"/>
      <c r="TLT447" s="107"/>
      <c r="TLU447" s="107"/>
      <c r="TLV447" s="107"/>
      <c r="TLW447" s="107"/>
      <c r="TLX447" s="107"/>
      <c r="TLY447" s="107"/>
      <c r="TLZ447" s="107"/>
      <c r="TMA447" s="107"/>
      <c r="TMB447" s="107"/>
      <c r="TMC447" s="107"/>
      <c r="TMD447" s="107"/>
      <c r="TME447" s="107"/>
      <c r="TMF447" s="107"/>
      <c r="TMG447" s="107"/>
      <c r="TMH447" s="107"/>
      <c r="TMI447" s="107"/>
      <c r="TMJ447" s="107"/>
      <c r="TMK447" s="107"/>
      <c r="TML447" s="107"/>
      <c r="TMM447" s="107"/>
      <c r="TMN447" s="107"/>
      <c r="TMO447" s="107"/>
      <c r="TMP447" s="107"/>
      <c r="TMQ447" s="107"/>
      <c r="TMR447" s="107"/>
      <c r="TMS447" s="107"/>
      <c r="TMT447" s="107"/>
      <c r="TMU447" s="107"/>
      <c r="TMV447" s="107"/>
      <c r="TMW447" s="107"/>
      <c r="TMX447" s="107"/>
      <c r="TMY447" s="107"/>
      <c r="TMZ447" s="107"/>
      <c r="TNA447" s="107"/>
      <c r="TNB447" s="107"/>
      <c r="TNC447" s="107"/>
      <c r="TND447" s="107"/>
      <c r="TNE447" s="107"/>
      <c r="TNF447" s="107"/>
      <c r="TNG447" s="107"/>
      <c r="TNH447" s="107"/>
      <c r="TNI447" s="107"/>
      <c r="TNJ447" s="107"/>
      <c r="TNK447" s="107"/>
      <c r="TNL447" s="107"/>
      <c r="TNM447" s="107"/>
      <c r="TNN447" s="107"/>
      <c r="TNO447" s="107"/>
      <c r="TNP447" s="107"/>
      <c r="TNQ447" s="107"/>
      <c r="TNR447" s="107"/>
      <c r="TNS447" s="107"/>
      <c r="TNT447" s="107"/>
      <c r="TNU447" s="107"/>
      <c r="TNV447" s="107"/>
      <c r="TNW447" s="107"/>
      <c r="TNX447" s="107"/>
      <c r="TNY447" s="107"/>
      <c r="TNZ447" s="107"/>
      <c r="TOA447" s="107"/>
      <c r="TOB447" s="107"/>
      <c r="TOC447" s="107"/>
      <c r="TOD447" s="107"/>
      <c r="TOE447" s="107"/>
      <c r="TOF447" s="107"/>
      <c r="TOG447" s="107"/>
      <c r="TOH447" s="107"/>
      <c r="TOI447" s="107"/>
      <c r="TOJ447" s="107"/>
      <c r="TOK447" s="107"/>
      <c r="TOL447" s="107"/>
      <c r="TOM447" s="107"/>
      <c r="TON447" s="107"/>
      <c r="TOO447" s="107"/>
      <c r="TOP447" s="107"/>
      <c r="TOQ447" s="107"/>
      <c r="TOR447" s="107"/>
      <c r="TOS447" s="107"/>
      <c r="TOT447" s="107"/>
      <c r="TOU447" s="107"/>
      <c r="TOV447" s="107"/>
      <c r="TOW447" s="107"/>
      <c r="TOX447" s="107"/>
      <c r="TOY447" s="107"/>
      <c r="TOZ447" s="107"/>
      <c r="TPA447" s="107"/>
      <c r="TPB447" s="107"/>
      <c r="TPC447" s="107"/>
      <c r="TPD447" s="107"/>
      <c r="TPE447" s="107"/>
      <c r="TPF447" s="107"/>
      <c r="TPG447" s="107"/>
      <c r="TPH447" s="107"/>
      <c r="TPI447" s="107"/>
      <c r="TPJ447" s="107"/>
      <c r="TPK447" s="107"/>
      <c r="TPL447" s="107"/>
      <c r="TPM447" s="107"/>
      <c r="TPN447" s="107"/>
      <c r="TPO447" s="107"/>
      <c r="TPP447" s="107"/>
      <c r="TPQ447" s="107"/>
      <c r="TPR447" s="107"/>
      <c r="TPS447" s="107"/>
      <c r="TPT447" s="107"/>
      <c r="TPU447" s="107"/>
      <c r="TPV447" s="107"/>
      <c r="TPW447" s="107"/>
      <c r="TPX447" s="107"/>
      <c r="TPY447" s="107"/>
      <c r="TPZ447" s="107"/>
      <c r="TQA447" s="107"/>
      <c r="TQB447" s="107"/>
      <c r="TQC447" s="107"/>
      <c r="TQD447" s="107"/>
      <c r="TQE447" s="107"/>
      <c r="TQF447" s="107"/>
      <c r="TQG447" s="107"/>
      <c r="TQH447" s="107"/>
      <c r="TQI447" s="107"/>
      <c r="TQJ447" s="107"/>
      <c r="TQK447" s="107"/>
      <c r="TQL447" s="107"/>
      <c r="TQM447" s="107"/>
      <c r="TQN447" s="107"/>
      <c r="TQO447" s="107"/>
      <c r="TQP447" s="107"/>
      <c r="TQQ447" s="107"/>
      <c r="TQR447" s="107"/>
      <c r="TQS447" s="107"/>
      <c r="TQT447" s="107"/>
      <c r="TQU447" s="107"/>
      <c r="TQV447" s="107"/>
      <c r="TQW447" s="107"/>
      <c r="TQX447" s="107"/>
      <c r="TQY447" s="107"/>
      <c r="TQZ447" s="107"/>
      <c r="TRA447" s="107"/>
      <c r="TRB447" s="107"/>
      <c r="TRC447" s="107"/>
      <c r="TRD447" s="107"/>
      <c r="TRE447" s="107"/>
      <c r="TRF447" s="107"/>
      <c r="TRG447" s="107"/>
      <c r="TRH447" s="107"/>
      <c r="TRI447" s="107"/>
      <c r="TRJ447" s="107"/>
      <c r="TRK447" s="107"/>
      <c r="TRL447" s="107"/>
      <c r="TRM447" s="107"/>
      <c r="TRN447" s="107"/>
      <c r="TRO447" s="107"/>
      <c r="TRP447" s="107"/>
      <c r="TRQ447" s="107"/>
      <c r="TRR447" s="107"/>
      <c r="TRS447" s="107"/>
      <c r="TRT447" s="107"/>
      <c r="TRU447" s="107"/>
      <c r="TRV447" s="107"/>
      <c r="TRW447" s="107"/>
      <c r="TRX447" s="107"/>
      <c r="TRY447" s="107"/>
      <c r="TRZ447" s="107"/>
      <c r="TSA447" s="107"/>
      <c r="TSB447" s="107"/>
      <c r="TSC447" s="107"/>
      <c r="TSD447" s="107"/>
      <c r="TSE447" s="107"/>
      <c r="TSF447" s="107"/>
      <c r="TSG447" s="107"/>
      <c r="TSH447" s="107"/>
      <c r="TSI447" s="107"/>
      <c r="TSJ447" s="107"/>
      <c r="TSK447" s="107"/>
      <c r="TSL447" s="107"/>
      <c r="TSM447" s="107"/>
      <c r="TSN447" s="107"/>
      <c r="TSO447" s="107"/>
      <c r="TSP447" s="107"/>
      <c r="TSQ447" s="107"/>
      <c r="TSR447" s="107"/>
      <c r="TSS447" s="107"/>
      <c r="TST447" s="107"/>
      <c r="TSU447" s="107"/>
      <c r="TSV447" s="107"/>
      <c r="TSW447" s="107"/>
      <c r="TSX447" s="107"/>
      <c r="TSY447" s="107"/>
      <c r="TSZ447" s="107"/>
      <c r="TTA447" s="107"/>
      <c r="TTB447" s="107"/>
      <c r="TTC447" s="107"/>
      <c r="TTD447" s="107"/>
      <c r="TTE447" s="107"/>
      <c r="TTF447" s="107"/>
      <c r="TTG447" s="107"/>
      <c r="TTH447" s="107"/>
      <c r="TTI447" s="107"/>
      <c r="TTJ447" s="107"/>
      <c r="TTK447" s="107"/>
      <c r="TTL447" s="107"/>
      <c r="TTM447" s="107"/>
      <c r="TTN447" s="107"/>
      <c r="TTO447" s="107"/>
      <c r="TTP447" s="107"/>
      <c r="TTQ447" s="107"/>
      <c r="TTR447" s="107"/>
      <c r="TTS447" s="107"/>
      <c r="TTT447" s="107"/>
      <c r="TTU447" s="107"/>
      <c r="TTV447" s="107"/>
      <c r="TTW447" s="107"/>
      <c r="TTX447" s="107"/>
      <c r="TTY447" s="107"/>
      <c r="TTZ447" s="107"/>
      <c r="TUA447" s="107"/>
      <c r="TUB447" s="107"/>
      <c r="TUC447" s="107"/>
      <c r="TUD447" s="107"/>
      <c r="TUE447" s="107"/>
      <c r="TUF447" s="107"/>
      <c r="TUG447" s="107"/>
      <c r="TUH447" s="107"/>
      <c r="TUI447" s="107"/>
      <c r="TUJ447" s="107"/>
      <c r="TUK447" s="107"/>
      <c r="TUL447" s="107"/>
      <c r="TUM447" s="107"/>
      <c r="TUN447" s="107"/>
      <c r="TUO447" s="107"/>
      <c r="TUP447" s="107"/>
      <c r="TUQ447" s="107"/>
      <c r="TUR447" s="107"/>
      <c r="TUS447" s="107"/>
      <c r="TUT447" s="107"/>
      <c r="TUU447" s="107"/>
      <c r="TUV447" s="107"/>
      <c r="TUW447" s="107"/>
      <c r="TUX447" s="107"/>
      <c r="TUY447" s="107"/>
      <c r="TUZ447" s="107"/>
      <c r="TVA447" s="107"/>
      <c r="TVB447" s="107"/>
      <c r="TVC447" s="107"/>
      <c r="TVD447" s="107"/>
      <c r="TVE447" s="107"/>
      <c r="TVF447" s="107"/>
      <c r="TVG447" s="107"/>
      <c r="TVH447" s="107"/>
      <c r="TVI447" s="107"/>
      <c r="TVJ447" s="107"/>
      <c r="TVK447" s="107"/>
      <c r="TVL447" s="107"/>
      <c r="TVM447" s="107"/>
      <c r="TVN447" s="107"/>
      <c r="TVO447" s="107"/>
      <c r="TVP447" s="107"/>
      <c r="TVQ447" s="107"/>
      <c r="TVR447" s="107"/>
      <c r="TVS447" s="107"/>
      <c r="TVT447" s="107"/>
      <c r="TVU447" s="107"/>
      <c r="TVV447" s="107"/>
      <c r="TVW447" s="107"/>
      <c r="TVX447" s="107"/>
      <c r="TVY447" s="107"/>
      <c r="TVZ447" s="107"/>
      <c r="TWA447" s="107"/>
      <c r="TWB447" s="107"/>
      <c r="TWC447" s="107"/>
      <c r="TWD447" s="107"/>
      <c r="TWE447" s="107"/>
      <c r="TWF447" s="107"/>
      <c r="TWG447" s="107"/>
      <c r="TWH447" s="107"/>
      <c r="TWI447" s="107"/>
      <c r="TWJ447" s="107"/>
      <c r="TWK447" s="107"/>
      <c r="TWL447" s="107"/>
      <c r="TWM447" s="107"/>
      <c r="TWN447" s="107"/>
      <c r="TWO447" s="107"/>
      <c r="TWP447" s="107"/>
      <c r="TWQ447" s="107"/>
      <c r="TWR447" s="107"/>
      <c r="TWS447" s="107"/>
      <c r="TWT447" s="107"/>
      <c r="TWU447" s="107"/>
      <c r="TWV447" s="107"/>
      <c r="TWW447" s="107"/>
      <c r="TWX447" s="107"/>
      <c r="TWY447" s="107"/>
      <c r="TWZ447" s="107"/>
      <c r="TXA447" s="107"/>
      <c r="TXB447" s="107"/>
      <c r="TXC447" s="107"/>
      <c r="TXD447" s="107"/>
      <c r="TXE447" s="107"/>
      <c r="TXF447" s="107"/>
      <c r="TXG447" s="107"/>
      <c r="TXH447" s="107"/>
      <c r="TXI447" s="107"/>
      <c r="TXJ447" s="107"/>
      <c r="TXK447" s="107"/>
      <c r="TXL447" s="107"/>
      <c r="TXM447" s="107"/>
      <c r="TXN447" s="107"/>
      <c r="TXO447" s="107"/>
      <c r="TXP447" s="107"/>
      <c r="TXQ447" s="107"/>
      <c r="TXR447" s="107"/>
      <c r="TXS447" s="107"/>
      <c r="TXT447" s="107"/>
      <c r="TXU447" s="107"/>
      <c r="TXV447" s="107"/>
      <c r="TXW447" s="107"/>
      <c r="TXX447" s="107"/>
      <c r="TXY447" s="107"/>
      <c r="TXZ447" s="107"/>
      <c r="TYA447" s="107"/>
      <c r="TYB447" s="107"/>
      <c r="TYC447" s="107"/>
      <c r="TYD447" s="107"/>
      <c r="TYE447" s="107"/>
      <c r="TYF447" s="107"/>
      <c r="TYG447" s="107"/>
      <c r="TYH447" s="107"/>
      <c r="TYI447" s="107"/>
      <c r="TYJ447" s="107"/>
      <c r="TYK447" s="107"/>
      <c r="TYL447" s="107"/>
      <c r="TYM447" s="107"/>
      <c r="TYN447" s="107"/>
      <c r="TYO447" s="107"/>
      <c r="TYP447" s="107"/>
      <c r="TYQ447" s="107"/>
      <c r="TYR447" s="107"/>
      <c r="TYS447" s="107"/>
      <c r="TYT447" s="107"/>
      <c r="TYU447" s="107"/>
      <c r="TYV447" s="107"/>
      <c r="TYW447" s="107"/>
      <c r="TYX447" s="107"/>
      <c r="TYY447" s="107"/>
      <c r="TYZ447" s="107"/>
      <c r="TZA447" s="107"/>
      <c r="TZB447" s="107"/>
      <c r="TZC447" s="107"/>
      <c r="TZD447" s="107"/>
      <c r="TZE447" s="107"/>
      <c r="TZF447" s="107"/>
      <c r="TZG447" s="107"/>
      <c r="TZH447" s="107"/>
      <c r="TZI447" s="107"/>
      <c r="TZJ447" s="107"/>
      <c r="TZK447" s="107"/>
      <c r="TZL447" s="107"/>
      <c r="TZM447" s="107"/>
      <c r="TZN447" s="107"/>
      <c r="TZO447" s="107"/>
      <c r="TZP447" s="107"/>
      <c r="TZQ447" s="107"/>
      <c r="TZR447" s="107"/>
      <c r="TZS447" s="107"/>
      <c r="TZT447" s="107"/>
      <c r="TZU447" s="107"/>
      <c r="TZV447" s="107"/>
      <c r="TZW447" s="107"/>
      <c r="TZX447" s="107"/>
      <c r="TZY447" s="107"/>
      <c r="TZZ447" s="107"/>
      <c r="UAA447" s="107"/>
      <c r="UAB447" s="107"/>
      <c r="UAC447" s="107"/>
      <c r="UAD447" s="107"/>
      <c r="UAE447" s="107"/>
      <c r="UAF447" s="107"/>
      <c r="UAG447" s="107"/>
      <c r="UAH447" s="107"/>
      <c r="UAI447" s="107"/>
      <c r="UAJ447" s="107"/>
      <c r="UAK447" s="107"/>
      <c r="UAL447" s="107"/>
      <c r="UAM447" s="107"/>
      <c r="UAN447" s="107"/>
      <c r="UAO447" s="107"/>
      <c r="UAP447" s="107"/>
      <c r="UAQ447" s="107"/>
      <c r="UAR447" s="107"/>
      <c r="UAS447" s="107"/>
      <c r="UAT447" s="107"/>
      <c r="UAU447" s="107"/>
      <c r="UAV447" s="107"/>
      <c r="UAW447" s="107"/>
      <c r="UAX447" s="107"/>
      <c r="UAY447" s="107"/>
      <c r="UAZ447" s="107"/>
      <c r="UBA447" s="107"/>
      <c r="UBB447" s="107"/>
      <c r="UBC447" s="107"/>
      <c r="UBD447" s="107"/>
      <c r="UBE447" s="107"/>
      <c r="UBF447" s="107"/>
      <c r="UBG447" s="107"/>
      <c r="UBH447" s="107"/>
      <c r="UBI447" s="107"/>
      <c r="UBJ447" s="107"/>
      <c r="UBK447" s="107"/>
      <c r="UBL447" s="107"/>
      <c r="UBM447" s="107"/>
      <c r="UBN447" s="107"/>
      <c r="UBO447" s="107"/>
      <c r="UBP447" s="107"/>
      <c r="UBQ447" s="107"/>
      <c r="UBR447" s="107"/>
      <c r="UBS447" s="107"/>
      <c r="UBT447" s="107"/>
      <c r="UBU447" s="107"/>
      <c r="UBV447" s="107"/>
      <c r="UBW447" s="107"/>
      <c r="UBX447" s="107"/>
      <c r="UBY447" s="107"/>
      <c r="UBZ447" s="107"/>
      <c r="UCA447" s="107"/>
      <c r="UCB447" s="107"/>
      <c r="UCC447" s="107"/>
      <c r="UCD447" s="107"/>
      <c r="UCE447" s="107"/>
      <c r="UCF447" s="107"/>
      <c r="UCG447" s="107"/>
      <c r="UCH447" s="107"/>
      <c r="UCI447" s="107"/>
      <c r="UCJ447" s="107"/>
      <c r="UCK447" s="107"/>
      <c r="UCL447" s="107"/>
      <c r="UCM447" s="107"/>
      <c r="UCN447" s="107"/>
      <c r="UCO447" s="107"/>
      <c r="UCP447" s="107"/>
      <c r="UCQ447" s="107"/>
      <c r="UCR447" s="107"/>
      <c r="UCS447" s="107"/>
      <c r="UCT447" s="107"/>
      <c r="UCU447" s="107"/>
      <c r="UCV447" s="107"/>
      <c r="UCW447" s="107"/>
      <c r="UCX447" s="107"/>
      <c r="UCY447" s="107"/>
      <c r="UCZ447" s="107"/>
      <c r="UDA447" s="107"/>
      <c r="UDB447" s="107"/>
      <c r="UDC447" s="107"/>
      <c r="UDD447" s="107"/>
      <c r="UDE447" s="107"/>
      <c r="UDF447" s="107"/>
      <c r="UDG447" s="107"/>
      <c r="UDH447" s="107"/>
      <c r="UDI447" s="107"/>
      <c r="UDJ447" s="107"/>
      <c r="UDK447" s="107"/>
      <c r="UDL447" s="107"/>
      <c r="UDM447" s="107"/>
      <c r="UDN447" s="107"/>
      <c r="UDO447" s="107"/>
      <c r="UDP447" s="107"/>
      <c r="UDQ447" s="107"/>
      <c r="UDR447" s="107"/>
      <c r="UDS447" s="107"/>
      <c r="UDT447" s="107"/>
      <c r="UDU447" s="107"/>
      <c r="UDV447" s="107"/>
      <c r="UDW447" s="107"/>
      <c r="UDX447" s="107"/>
      <c r="UDY447" s="107"/>
      <c r="UDZ447" s="107"/>
      <c r="UEA447" s="107"/>
      <c r="UEB447" s="107"/>
      <c r="UEC447" s="107"/>
      <c r="UED447" s="107"/>
      <c r="UEE447" s="107"/>
      <c r="UEF447" s="107"/>
      <c r="UEG447" s="107"/>
      <c r="UEH447" s="107"/>
      <c r="UEI447" s="107"/>
      <c r="UEJ447" s="107"/>
      <c r="UEK447" s="107"/>
      <c r="UEL447" s="107"/>
      <c r="UEM447" s="107"/>
      <c r="UEN447" s="107"/>
      <c r="UEO447" s="107"/>
      <c r="UEP447" s="107"/>
      <c r="UEQ447" s="107"/>
      <c r="UER447" s="107"/>
      <c r="UES447" s="107"/>
      <c r="UET447" s="107"/>
      <c r="UEU447" s="107"/>
      <c r="UEV447" s="107"/>
      <c r="UEW447" s="107"/>
      <c r="UEX447" s="107"/>
      <c r="UEY447" s="107"/>
      <c r="UEZ447" s="107"/>
      <c r="UFA447" s="107"/>
      <c r="UFB447" s="107"/>
      <c r="UFC447" s="107"/>
      <c r="UFD447" s="107"/>
      <c r="UFE447" s="107"/>
      <c r="UFF447" s="107"/>
      <c r="UFG447" s="107"/>
      <c r="UFH447" s="107"/>
      <c r="UFI447" s="107"/>
      <c r="UFJ447" s="107"/>
      <c r="UFK447" s="107"/>
      <c r="UFL447" s="107"/>
      <c r="UFM447" s="107"/>
      <c r="UFN447" s="107"/>
      <c r="UFO447" s="107"/>
      <c r="UFP447" s="107"/>
      <c r="UFQ447" s="107"/>
      <c r="UFR447" s="107"/>
      <c r="UFS447" s="107"/>
      <c r="UFT447" s="107"/>
      <c r="UFU447" s="107"/>
      <c r="UFV447" s="107"/>
      <c r="UFW447" s="107"/>
      <c r="UFX447" s="107"/>
      <c r="UFY447" s="107"/>
      <c r="UFZ447" s="107"/>
      <c r="UGA447" s="107"/>
      <c r="UGB447" s="107"/>
      <c r="UGC447" s="107"/>
      <c r="UGD447" s="107"/>
      <c r="UGE447" s="107"/>
      <c r="UGF447" s="107"/>
      <c r="UGG447" s="107"/>
      <c r="UGH447" s="107"/>
      <c r="UGI447" s="107"/>
      <c r="UGJ447" s="107"/>
      <c r="UGK447" s="107"/>
      <c r="UGL447" s="107"/>
      <c r="UGM447" s="107"/>
      <c r="UGN447" s="107"/>
      <c r="UGO447" s="107"/>
      <c r="UGP447" s="107"/>
      <c r="UGQ447" s="107"/>
      <c r="UGR447" s="107"/>
      <c r="UGS447" s="107"/>
      <c r="UGT447" s="107"/>
      <c r="UGU447" s="107"/>
      <c r="UGV447" s="107"/>
      <c r="UGW447" s="107"/>
      <c r="UGX447" s="107"/>
      <c r="UGY447" s="107"/>
      <c r="UGZ447" s="107"/>
      <c r="UHA447" s="107"/>
      <c r="UHB447" s="107"/>
      <c r="UHC447" s="107"/>
      <c r="UHD447" s="107"/>
      <c r="UHE447" s="107"/>
      <c r="UHF447" s="107"/>
      <c r="UHG447" s="107"/>
      <c r="UHH447" s="107"/>
      <c r="UHI447" s="107"/>
      <c r="UHJ447" s="107"/>
      <c r="UHK447" s="107"/>
      <c r="UHL447" s="107"/>
      <c r="UHM447" s="107"/>
      <c r="UHN447" s="107"/>
      <c r="UHO447" s="107"/>
      <c r="UHP447" s="107"/>
      <c r="UHQ447" s="107"/>
      <c r="UHR447" s="107"/>
      <c r="UHS447" s="107"/>
      <c r="UHT447" s="107"/>
      <c r="UHU447" s="107"/>
      <c r="UHV447" s="107"/>
      <c r="UHW447" s="107"/>
      <c r="UHX447" s="107"/>
      <c r="UHY447" s="107"/>
      <c r="UHZ447" s="107"/>
      <c r="UIA447" s="107"/>
      <c r="UIB447" s="107"/>
      <c r="UIC447" s="107"/>
      <c r="UID447" s="107"/>
      <c r="UIE447" s="107"/>
      <c r="UIF447" s="107"/>
      <c r="UIG447" s="107"/>
      <c r="UIH447" s="107"/>
      <c r="UII447" s="107"/>
      <c r="UIJ447" s="107"/>
      <c r="UIK447" s="107"/>
      <c r="UIL447" s="107"/>
      <c r="UIM447" s="107"/>
      <c r="UIN447" s="107"/>
      <c r="UIO447" s="107"/>
      <c r="UIP447" s="107"/>
      <c r="UIQ447" s="107"/>
      <c r="UIR447" s="107"/>
      <c r="UIS447" s="107"/>
      <c r="UIT447" s="107"/>
      <c r="UIU447" s="107"/>
      <c r="UIV447" s="107"/>
      <c r="UIW447" s="107"/>
      <c r="UIX447" s="107"/>
      <c r="UIY447" s="107"/>
      <c r="UIZ447" s="107"/>
      <c r="UJA447" s="107"/>
      <c r="UJB447" s="107"/>
      <c r="UJC447" s="107"/>
      <c r="UJD447" s="107"/>
      <c r="UJE447" s="107"/>
      <c r="UJF447" s="107"/>
      <c r="UJG447" s="107"/>
      <c r="UJH447" s="107"/>
      <c r="UJI447" s="107"/>
      <c r="UJJ447" s="107"/>
      <c r="UJK447" s="107"/>
      <c r="UJL447" s="107"/>
      <c r="UJM447" s="107"/>
      <c r="UJN447" s="107"/>
      <c r="UJO447" s="107"/>
      <c r="UJP447" s="107"/>
      <c r="UJQ447" s="107"/>
      <c r="UJR447" s="107"/>
      <c r="UJS447" s="107"/>
      <c r="UJT447" s="107"/>
      <c r="UJU447" s="107"/>
      <c r="UJV447" s="107"/>
      <c r="UJW447" s="107"/>
      <c r="UJX447" s="107"/>
      <c r="UJY447" s="107"/>
      <c r="UJZ447" s="107"/>
      <c r="UKA447" s="107"/>
      <c r="UKB447" s="107"/>
      <c r="UKC447" s="107"/>
      <c r="UKD447" s="107"/>
      <c r="UKE447" s="107"/>
      <c r="UKF447" s="107"/>
      <c r="UKG447" s="107"/>
      <c r="UKH447" s="107"/>
      <c r="UKI447" s="107"/>
      <c r="UKJ447" s="107"/>
      <c r="UKK447" s="107"/>
      <c r="UKL447" s="107"/>
      <c r="UKM447" s="107"/>
      <c r="UKN447" s="107"/>
      <c r="UKO447" s="107"/>
      <c r="UKP447" s="107"/>
      <c r="UKQ447" s="107"/>
      <c r="UKR447" s="107"/>
      <c r="UKS447" s="107"/>
      <c r="UKT447" s="107"/>
      <c r="UKU447" s="107"/>
      <c r="UKV447" s="107"/>
      <c r="UKW447" s="107"/>
      <c r="UKX447" s="107"/>
      <c r="UKY447" s="107"/>
      <c r="UKZ447" s="107"/>
      <c r="ULA447" s="107"/>
      <c r="ULB447" s="107"/>
      <c r="ULC447" s="107"/>
      <c r="ULD447" s="107"/>
      <c r="ULE447" s="107"/>
      <c r="ULF447" s="107"/>
      <c r="ULG447" s="107"/>
      <c r="ULH447" s="107"/>
      <c r="ULI447" s="107"/>
      <c r="ULJ447" s="107"/>
      <c r="ULK447" s="107"/>
      <c r="ULL447" s="107"/>
      <c r="ULM447" s="107"/>
      <c r="ULN447" s="107"/>
      <c r="ULO447" s="107"/>
      <c r="ULP447" s="107"/>
      <c r="ULQ447" s="107"/>
      <c r="ULR447" s="107"/>
      <c r="ULS447" s="107"/>
      <c r="ULT447" s="107"/>
      <c r="ULU447" s="107"/>
      <c r="ULV447" s="107"/>
      <c r="ULW447" s="107"/>
      <c r="ULX447" s="107"/>
      <c r="ULY447" s="107"/>
      <c r="ULZ447" s="107"/>
      <c r="UMA447" s="107"/>
      <c r="UMB447" s="107"/>
      <c r="UMC447" s="107"/>
      <c r="UMD447" s="107"/>
      <c r="UME447" s="107"/>
      <c r="UMF447" s="107"/>
      <c r="UMG447" s="107"/>
      <c r="UMH447" s="107"/>
      <c r="UMI447" s="107"/>
      <c r="UMJ447" s="107"/>
      <c r="UMK447" s="107"/>
      <c r="UML447" s="107"/>
      <c r="UMM447" s="107"/>
      <c r="UMN447" s="107"/>
      <c r="UMO447" s="107"/>
      <c r="UMP447" s="107"/>
      <c r="UMQ447" s="107"/>
      <c r="UMR447" s="107"/>
      <c r="UMS447" s="107"/>
      <c r="UMT447" s="107"/>
      <c r="UMU447" s="107"/>
      <c r="UMV447" s="107"/>
      <c r="UMW447" s="107"/>
      <c r="UMX447" s="107"/>
      <c r="UMY447" s="107"/>
      <c r="UMZ447" s="107"/>
      <c r="UNA447" s="107"/>
      <c r="UNB447" s="107"/>
      <c r="UNC447" s="107"/>
      <c r="UND447" s="107"/>
      <c r="UNE447" s="107"/>
      <c r="UNF447" s="107"/>
      <c r="UNG447" s="107"/>
      <c r="UNH447" s="107"/>
      <c r="UNI447" s="107"/>
      <c r="UNJ447" s="107"/>
      <c r="UNK447" s="107"/>
      <c r="UNL447" s="107"/>
      <c r="UNM447" s="107"/>
      <c r="UNN447" s="107"/>
      <c r="UNO447" s="107"/>
      <c r="UNP447" s="107"/>
      <c r="UNQ447" s="107"/>
      <c r="UNR447" s="107"/>
      <c r="UNS447" s="107"/>
      <c r="UNT447" s="107"/>
      <c r="UNU447" s="107"/>
      <c r="UNV447" s="107"/>
      <c r="UNW447" s="107"/>
      <c r="UNX447" s="107"/>
      <c r="UNY447" s="107"/>
      <c r="UNZ447" s="107"/>
      <c r="UOA447" s="107"/>
      <c r="UOB447" s="107"/>
      <c r="UOC447" s="107"/>
      <c r="UOD447" s="107"/>
      <c r="UOE447" s="107"/>
      <c r="UOF447" s="107"/>
      <c r="UOG447" s="107"/>
      <c r="UOH447" s="107"/>
      <c r="UOI447" s="107"/>
      <c r="UOJ447" s="107"/>
      <c r="UOK447" s="107"/>
      <c r="UOL447" s="107"/>
      <c r="UOM447" s="107"/>
      <c r="UON447" s="107"/>
      <c r="UOO447" s="107"/>
      <c r="UOP447" s="107"/>
      <c r="UOQ447" s="107"/>
      <c r="UOR447" s="107"/>
      <c r="UOS447" s="107"/>
      <c r="UOT447" s="107"/>
      <c r="UOU447" s="107"/>
      <c r="UOV447" s="107"/>
      <c r="UOW447" s="107"/>
      <c r="UOX447" s="107"/>
      <c r="UOY447" s="107"/>
      <c r="UOZ447" s="107"/>
      <c r="UPA447" s="107"/>
      <c r="UPB447" s="107"/>
      <c r="UPC447" s="107"/>
      <c r="UPD447" s="107"/>
      <c r="UPE447" s="107"/>
      <c r="UPF447" s="107"/>
      <c r="UPG447" s="107"/>
      <c r="UPH447" s="107"/>
      <c r="UPI447" s="107"/>
      <c r="UPJ447" s="107"/>
      <c r="UPK447" s="107"/>
      <c r="UPL447" s="107"/>
      <c r="UPM447" s="107"/>
      <c r="UPN447" s="107"/>
      <c r="UPO447" s="107"/>
      <c r="UPP447" s="107"/>
      <c r="UPQ447" s="107"/>
      <c r="UPR447" s="107"/>
      <c r="UPS447" s="107"/>
      <c r="UPT447" s="107"/>
      <c r="UPU447" s="107"/>
      <c r="UPV447" s="107"/>
      <c r="UPW447" s="107"/>
      <c r="UPX447" s="107"/>
      <c r="UPY447" s="107"/>
      <c r="UPZ447" s="107"/>
      <c r="UQA447" s="107"/>
      <c r="UQB447" s="107"/>
      <c r="UQC447" s="107"/>
      <c r="UQD447" s="107"/>
      <c r="UQE447" s="107"/>
      <c r="UQF447" s="107"/>
      <c r="UQG447" s="107"/>
      <c r="UQH447" s="107"/>
      <c r="UQI447" s="107"/>
      <c r="UQJ447" s="107"/>
      <c r="UQK447" s="107"/>
      <c r="UQL447" s="107"/>
      <c r="UQM447" s="107"/>
      <c r="UQN447" s="107"/>
      <c r="UQO447" s="107"/>
      <c r="UQP447" s="107"/>
      <c r="UQQ447" s="107"/>
      <c r="UQR447" s="107"/>
      <c r="UQS447" s="107"/>
      <c r="UQT447" s="107"/>
      <c r="UQU447" s="107"/>
      <c r="UQV447" s="107"/>
      <c r="UQW447" s="107"/>
      <c r="UQX447" s="107"/>
      <c r="UQY447" s="107"/>
      <c r="UQZ447" s="107"/>
      <c r="URA447" s="107"/>
      <c r="URB447" s="107"/>
      <c r="URC447" s="107"/>
      <c r="URD447" s="107"/>
      <c r="URE447" s="107"/>
      <c r="URF447" s="107"/>
      <c r="URG447" s="107"/>
      <c r="URH447" s="107"/>
      <c r="URI447" s="107"/>
      <c r="URJ447" s="107"/>
      <c r="URK447" s="107"/>
      <c r="URL447" s="107"/>
      <c r="URM447" s="107"/>
      <c r="URN447" s="107"/>
      <c r="URO447" s="107"/>
      <c r="URP447" s="107"/>
      <c r="URQ447" s="107"/>
      <c r="URR447" s="107"/>
      <c r="URS447" s="107"/>
      <c r="URT447" s="107"/>
      <c r="URU447" s="107"/>
      <c r="URV447" s="107"/>
      <c r="URW447" s="107"/>
      <c r="URX447" s="107"/>
      <c r="URY447" s="107"/>
      <c r="URZ447" s="107"/>
      <c r="USA447" s="107"/>
      <c r="USB447" s="107"/>
      <c r="USC447" s="107"/>
      <c r="USD447" s="107"/>
      <c r="USE447" s="107"/>
      <c r="USF447" s="107"/>
      <c r="USG447" s="107"/>
      <c r="USH447" s="107"/>
      <c r="USI447" s="107"/>
      <c r="USJ447" s="107"/>
      <c r="USK447" s="107"/>
      <c r="USL447" s="107"/>
      <c r="USM447" s="107"/>
      <c r="USN447" s="107"/>
      <c r="USO447" s="107"/>
      <c r="USP447" s="107"/>
      <c r="USQ447" s="107"/>
      <c r="USR447" s="107"/>
      <c r="USS447" s="107"/>
      <c r="UST447" s="107"/>
      <c r="USU447" s="107"/>
      <c r="USV447" s="107"/>
      <c r="USW447" s="107"/>
      <c r="USX447" s="107"/>
      <c r="USY447" s="107"/>
      <c r="USZ447" s="107"/>
      <c r="UTA447" s="107"/>
      <c r="UTB447" s="107"/>
      <c r="UTC447" s="107"/>
      <c r="UTD447" s="107"/>
      <c r="UTE447" s="107"/>
      <c r="UTF447" s="107"/>
      <c r="UTG447" s="107"/>
      <c r="UTH447" s="107"/>
      <c r="UTI447" s="107"/>
      <c r="UTJ447" s="107"/>
      <c r="UTK447" s="107"/>
      <c r="UTL447" s="107"/>
      <c r="UTM447" s="107"/>
      <c r="UTN447" s="107"/>
      <c r="UTO447" s="107"/>
      <c r="UTP447" s="107"/>
      <c r="UTQ447" s="107"/>
      <c r="UTR447" s="107"/>
      <c r="UTS447" s="107"/>
      <c r="UTT447" s="107"/>
      <c r="UTU447" s="107"/>
      <c r="UTV447" s="107"/>
      <c r="UTW447" s="107"/>
      <c r="UTX447" s="107"/>
      <c r="UTY447" s="107"/>
      <c r="UTZ447" s="107"/>
      <c r="UUA447" s="107"/>
      <c r="UUB447" s="107"/>
      <c r="UUC447" s="107"/>
      <c r="UUD447" s="107"/>
      <c r="UUE447" s="107"/>
      <c r="UUF447" s="107"/>
      <c r="UUG447" s="107"/>
      <c r="UUH447" s="107"/>
      <c r="UUI447" s="107"/>
      <c r="UUJ447" s="107"/>
      <c r="UUK447" s="107"/>
      <c r="UUL447" s="107"/>
      <c r="UUM447" s="107"/>
      <c r="UUN447" s="107"/>
      <c r="UUO447" s="107"/>
      <c r="UUP447" s="107"/>
      <c r="UUQ447" s="107"/>
      <c r="UUR447" s="107"/>
      <c r="UUS447" s="107"/>
      <c r="UUT447" s="107"/>
      <c r="UUU447" s="107"/>
      <c r="UUV447" s="107"/>
      <c r="UUW447" s="107"/>
      <c r="UUX447" s="107"/>
      <c r="UUY447" s="107"/>
      <c r="UUZ447" s="107"/>
      <c r="UVA447" s="107"/>
      <c r="UVB447" s="107"/>
      <c r="UVC447" s="107"/>
      <c r="UVD447" s="107"/>
      <c r="UVE447" s="107"/>
      <c r="UVF447" s="107"/>
      <c r="UVG447" s="107"/>
      <c r="UVH447" s="107"/>
      <c r="UVI447" s="107"/>
      <c r="UVJ447" s="107"/>
      <c r="UVK447" s="107"/>
      <c r="UVL447" s="107"/>
      <c r="UVM447" s="107"/>
      <c r="UVN447" s="107"/>
      <c r="UVO447" s="107"/>
      <c r="UVP447" s="107"/>
      <c r="UVQ447" s="107"/>
      <c r="UVR447" s="107"/>
      <c r="UVS447" s="107"/>
      <c r="UVT447" s="107"/>
      <c r="UVU447" s="107"/>
      <c r="UVV447" s="107"/>
      <c r="UVW447" s="107"/>
      <c r="UVX447" s="107"/>
      <c r="UVY447" s="107"/>
      <c r="UVZ447" s="107"/>
      <c r="UWA447" s="107"/>
      <c r="UWB447" s="107"/>
      <c r="UWC447" s="107"/>
      <c r="UWD447" s="107"/>
      <c r="UWE447" s="107"/>
      <c r="UWF447" s="107"/>
      <c r="UWG447" s="107"/>
      <c r="UWH447" s="107"/>
      <c r="UWI447" s="107"/>
      <c r="UWJ447" s="107"/>
      <c r="UWK447" s="107"/>
      <c r="UWL447" s="107"/>
      <c r="UWM447" s="107"/>
      <c r="UWN447" s="107"/>
      <c r="UWO447" s="107"/>
      <c r="UWP447" s="107"/>
      <c r="UWQ447" s="107"/>
      <c r="UWR447" s="107"/>
      <c r="UWS447" s="107"/>
      <c r="UWT447" s="107"/>
      <c r="UWU447" s="107"/>
      <c r="UWV447" s="107"/>
      <c r="UWW447" s="107"/>
      <c r="UWX447" s="107"/>
      <c r="UWY447" s="107"/>
      <c r="UWZ447" s="107"/>
      <c r="UXA447" s="107"/>
      <c r="UXB447" s="107"/>
      <c r="UXC447" s="107"/>
      <c r="UXD447" s="107"/>
      <c r="UXE447" s="107"/>
      <c r="UXF447" s="107"/>
      <c r="UXG447" s="107"/>
      <c r="UXH447" s="107"/>
      <c r="UXI447" s="107"/>
      <c r="UXJ447" s="107"/>
      <c r="UXK447" s="107"/>
      <c r="UXL447" s="107"/>
      <c r="UXM447" s="107"/>
      <c r="UXN447" s="107"/>
      <c r="UXO447" s="107"/>
      <c r="UXP447" s="107"/>
      <c r="UXQ447" s="107"/>
      <c r="UXR447" s="107"/>
      <c r="UXS447" s="107"/>
      <c r="UXT447" s="107"/>
      <c r="UXU447" s="107"/>
      <c r="UXV447" s="107"/>
      <c r="UXW447" s="107"/>
      <c r="UXX447" s="107"/>
      <c r="UXY447" s="107"/>
      <c r="UXZ447" s="107"/>
      <c r="UYA447" s="107"/>
      <c r="UYB447" s="107"/>
      <c r="UYC447" s="107"/>
      <c r="UYD447" s="107"/>
      <c r="UYE447" s="107"/>
      <c r="UYF447" s="107"/>
      <c r="UYG447" s="107"/>
      <c r="UYH447" s="107"/>
      <c r="UYI447" s="107"/>
      <c r="UYJ447" s="107"/>
      <c r="UYK447" s="107"/>
      <c r="UYL447" s="107"/>
      <c r="UYM447" s="107"/>
      <c r="UYN447" s="107"/>
      <c r="UYO447" s="107"/>
      <c r="UYP447" s="107"/>
      <c r="UYQ447" s="107"/>
      <c r="UYR447" s="107"/>
      <c r="UYS447" s="107"/>
      <c r="UYT447" s="107"/>
      <c r="UYU447" s="107"/>
      <c r="UYV447" s="107"/>
      <c r="UYW447" s="107"/>
      <c r="UYX447" s="107"/>
      <c r="UYY447" s="107"/>
      <c r="UYZ447" s="107"/>
      <c r="UZA447" s="107"/>
      <c r="UZB447" s="107"/>
      <c r="UZC447" s="107"/>
      <c r="UZD447" s="107"/>
      <c r="UZE447" s="107"/>
      <c r="UZF447" s="107"/>
      <c r="UZG447" s="107"/>
      <c r="UZH447" s="107"/>
      <c r="UZI447" s="107"/>
      <c r="UZJ447" s="107"/>
      <c r="UZK447" s="107"/>
      <c r="UZL447" s="107"/>
      <c r="UZM447" s="107"/>
      <c r="UZN447" s="107"/>
      <c r="UZO447" s="107"/>
      <c r="UZP447" s="107"/>
      <c r="UZQ447" s="107"/>
      <c r="UZR447" s="107"/>
      <c r="UZS447" s="107"/>
      <c r="UZT447" s="107"/>
      <c r="UZU447" s="107"/>
      <c r="UZV447" s="107"/>
      <c r="UZW447" s="107"/>
      <c r="UZX447" s="107"/>
      <c r="UZY447" s="107"/>
      <c r="UZZ447" s="107"/>
      <c r="VAA447" s="107"/>
      <c r="VAB447" s="107"/>
      <c r="VAC447" s="107"/>
      <c r="VAD447" s="107"/>
      <c r="VAE447" s="107"/>
      <c r="VAF447" s="107"/>
      <c r="VAG447" s="107"/>
      <c r="VAH447" s="107"/>
      <c r="VAI447" s="107"/>
      <c r="VAJ447" s="107"/>
      <c r="VAK447" s="107"/>
      <c r="VAL447" s="107"/>
      <c r="VAM447" s="107"/>
      <c r="VAN447" s="107"/>
      <c r="VAO447" s="107"/>
      <c r="VAP447" s="107"/>
      <c r="VAQ447" s="107"/>
      <c r="VAR447" s="107"/>
      <c r="VAS447" s="107"/>
      <c r="VAT447" s="107"/>
      <c r="VAU447" s="107"/>
      <c r="VAV447" s="107"/>
      <c r="VAW447" s="107"/>
      <c r="VAX447" s="107"/>
      <c r="VAY447" s="107"/>
      <c r="VAZ447" s="107"/>
      <c r="VBA447" s="107"/>
      <c r="VBB447" s="107"/>
      <c r="VBC447" s="107"/>
      <c r="VBD447" s="107"/>
      <c r="VBE447" s="107"/>
      <c r="VBF447" s="107"/>
      <c r="VBG447" s="107"/>
      <c r="VBH447" s="107"/>
      <c r="VBI447" s="107"/>
      <c r="VBJ447" s="107"/>
      <c r="VBK447" s="107"/>
      <c r="VBL447" s="107"/>
      <c r="VBM447" s="107"/>
      <c r="VBN447" s="107"/>
      <c r="VBO447" s="107"/>
      <c r="VBP447" s="107"/>
      <c r="VBQ447" s="107"/>
      <c r="VBR447" s="107"/>
      <c r="VBS447" s="107"/>
      <c r="VBT447" s="107"/>
      <c r="VBU447" s="107"/>
      <c r="VBV447" s="107"/>
      <c r="VBW447" s="107"/>
      <c r="VBX447" s="107"/>
      <c r="VBY447" s="107"/>
      <c r="VBZ447" s="107"/>
      <c r="VCA447" s="107"/>
      <c r="VCB447" s="107"/>
      <c r="VCC447" s="107"/>
      <c r="VCD447" s="107"/>
      <c r="VCE447" s="107"/>
      <c r="VCF447" s="107"/>
      <c r="VCG447" s="107"/>
      <c r="VCH447" s="107"/>
      <c r="VCI447" s="107"/>
      <c r="VCJ447" s="107"/>
      <c r="VCK447" s="107"/>
      <c r="VCL447" s="107"/>
      <c r="VCM447" s="107"/>
      <c r="VCN447" s="107"/>
      <c r="VCO447" s="107"/>
      <c r="VCP447" s="107"/>
      <c r="VCQ447" s="107"/>
      <c r="VCR447" s="107"/>
      <c r="VCS447" s="107"/>
      <c r="VCT447" s="107"/>
      <c r="VCU447" s="107"/>
      <c r="VCV447" s="107"/>
      <c r="VCW447" s="107"/>
      <c r="VCX447" s="107"/>
      <c r="VCY447" s="107"/>
      <c r="VCZ447" s="107"/>
      <c r="VDA447" s="107"/>
      <c r="VDB447" s="107"/>
      <c r="VDC447" s="107"/>
      <c r="VDD447" s="107"/>
      <c r="VDE447" s="107"/>
      <c r="VDF447" s="107"/>
      <c r="VDG447" s="107"/>
      <c r="VDH447" s="107"/>
      <c r="VDI447" s="107"/>
      <c r="VDJ447" s="107"/>
      <c r="VDK447" s="107"/>
      <c r="VDL447" s="107"/>
      <c r="VDM447" s="107"/>
      <c r="VDN447" s="107"/>
      <c r="VDO447" s="107"/>
      <c r="VDP447" s="107"/>
      <c r="VDQ447" s="107"/>
      <c r="VDR447" s="107"/>
      <c r="VDS447" s="107"/>
      <c r="VDT447" s="107"/>
      <c r="VDU447" s="107"/>
      <c r="VDV447" s="107"/>
      <c r="VDW447" s="107"/>
      <c r="VDX447" s="107"/>
      <c r="VDY447" s="107"/>
      <c r="VDZ447" s="107"/>
      <c r="VEA447" s="107"/>
      <c r="VEB447" s="107"/>
      <c r="VEC447" s="107"/>
      <c r="VED447" s="107"/>
      <c r="VEE447" s="107"/>
      <c r="VEF447" s="107"/>
      <c r="VEG447" s="107"/>
      <c r="VEH447" s="107"/>
      <c r="VEI447" s="107"/>
      <c r="VEJ447" s="107"/>
      <c r="VEK447" s="107"/>
      <c r="VEL447" s="107"/>
      <c r="VEM447" s="107"/>
      <c r="VEN447" s="107"/>
      <c r="VEO447" s="107"/>
      <c r="VEP447" s="107"/>
      <c r="VEQ447" s="107"/>
      <c r="VER447" s="107"/>
      <c r="VES447" s="107"/>
      <c r="VET447" s="107"/>
      <c r="VEU447" s="107"/>
      <c r="VEV447" s="107"/>
      <c r="VEW447" s="107"/>
      <c r="VEX447" s="107"/>
      <c r="VEY447" s="107"/>
      <c r="VEZ447" s="107"/>
      <c r="VFA447" s="107"/>
      <c r="VFB447" s="107"/>
      <c r="VFC447" s="107"/>
      <c r="VFD447" s="107"/>
      <c r="VFE447" s="107"/>
      <c r="VFF447" s="107"/>
      <c r="VFG447" s="107"/>
      <c r="VFH447" s="107"/>
      <c r="VFI447" s="107"/>
      <c r="VFJ447" s="107"/>
      <c r="VFK447" s="107"/>
      <c r="VFL447" s="107"/>
      <c r="VFM447" s="107"/>
      <c r="VFN447" s="107"/>
      <c r="VFO447" s="107"/>
      <c r="VFP447" s="107"/>
      <c r="VFQ447" s="107"/>
      <c r="VFR447" s="107"/>
      <c r="VFS447" s="107"/>
      <c r="VFT447" s="107"/>
      <c r="VFU447" s="107"/>
      <c r="VFV447" s="107"/>
      <c r="VFW447" s="107"/>
      <c r="VFX447" s="107"/>
      <c r="VFY447" s="107"/>
      <c r="VFZ447" s="107"/>
      <c r="VGA447" s="107"/>
      <c r="VGB447" s="107"/>
      <c r="VGC447" s="107"/>
      <c r="VGD447" s="107"/>
      <c r="VGE447" s="107"/>
      <c r="VGF447" s="107"/>
      <c r="VGG447" s="107"/>
      <c r="VGH447" s="107"/>
      <c r="VGI447" s="107"/>
      <c r="VGJ447" s="107"/>
      <c r="VGK447" s="107"/>
      <c r="VGL447" s="107"/>
      <c r="VGM447" s="107"/>
      <c r="VGN447" s="107"/>
      <c r="VGO447" s="107"/>
      <c r="VGP447" s="107"/>
      <c r="VGQ447" s="107"/>
      <c r="VGR447" s="107"/>
      <c r="VGS447" s="107"/>
      <c r="VGT447" s="107"/>
      <c r="VGU447" s="107"/>
      <c r="VGV447" s="107"/>
      <c r="VGW447" s="107"/>
      <c r="VGX447" s="107"/>
      <c r="VGY447" s="107"/>
      <c r="VGZ447" s="107"/>
      <c r="VHA447" s="107"/>
      <c r="VHB447" s="107"/>
      <c r="VHC447" s="107"/>
      <c r="VHD447" s="107"/>
      <c r="VHE447" s="107"/>
      <c r="VHF447" s="107"/>
      <c r="VHG447" s="107"/>
      <c r="VHH447" s="107"/>
      <c r="VHI447" s="107"/>
      <c r="VHJ447" s="107"/>
      <c r="VHK447" s="107"/>
      <c r="VHL447" s="107"/>
      <c r="VHM447" s="107"/>
      <c r="VHN447" s="107"/>
      <c r="VHO447" s="107"/>
      <c r="VHP447" s="107"/>
      <c r="VHQ447" s="107"/>
      <c r="VHR447" s="107"/>
      <c r="VHS447" s="107"/>
      <c r="VHT447" s="107"/>
      <c r="VHU447" s="107"/>
      <c r="VHV447" s="107"/>
      <c r="VHW447" s="107"/>
      <c r="VHX447" s="107"/>
      <c r="VHY447" s="107"/>
      <c r="VHZ447" s="107"/>
      <c r="VIA447" s="107"/>
      <c r="VIB447" s="107"/>
      <c r="VIC447" s="107"/>
      <c r="VID447" s="107"/>
      <c r="VIE447" s="107"/>
      <c r="VIF447" s="107"/>
      <c r="VIG447" s="107"/>
      <c r="VIH447" s="107"/>
      <c r="VII447" s="107"/>
      <c r="VIJ447" s="107"/>
      <c r="VIK447" s="107"/>
      <c r="VIL447" s="107"/>
      <c r="VIM447" s="107"/>
      <c r="VIN447" s="107"/>
      <c r="VIO447" s="107"/>
      <c r="VIP447" s="107"/>
      <c r="VIQ447" s="107"/>
      <c r="VIR447" s="107"/>
      <c r="VIS447" s="107"/>
      <c r="VIT447" s="107"/>
      <c r="VIU447" s="107"/>
      <c r="VIV447" s="107"/>
      <c r="VIW447" s="107"/>
      <c r="VIX447" s="107"/>
      <c r="VIY447" s="107"/>
      <c r="VIZ447" s="107"/>
      <c r="VJA447" s="107"/>
      <c r="VJB447" s="107"/>
      <c r="VJC447" s="107"/>
      <c r="VJD447" s="107"/>
      <c r="VJE447" s="107"/>
      <c r="VJF447" s="107"/>
      <c r="VJG447" s="107"/>
      <c r="VJH447" s="107"/>
      <c r="VJI447" s="107"/>
      <c r="VJJ447" s="107"/>
      <c r="VJK447" s="107"/>
      <c r="VJL447" s="107"/>
      <c r="VJM447" s="107"/>
      <c r="VJN447" s="107"/>
      <c r="VJO447" s="107"/>
      <c r="VJP447" s="107"/>
      <c r="VJQ447" s="107"/>
      <c r="VJR447" s="107"/>
      <c r="VJS447" s="107"/>
      <c r="VJT447" s="107"/>
      <c r="VJU447" s="107"/>
      <c r="VJV447" s="107"/>
      <c r="VJW447" s="107"/>
      <c r="VJX447" s="107"/>
      <c r="VJY447" s="107"/>
      <c r="VJZ447" s="107"/>
      <c r="VKA447" s="107"/>
      <c r="VKB447" s="107"/>
      <c r="VKC447" s="107"/>
      <c r="VKD447" s="107"/>
      <c r="VKE447" s="107"/>
      <c r="VKF447" s="107"/>
      <c r="VKG447" s="107"/>
      <c r="VKH447" s="107"/>
      <c r="VKI447" s="107"/>
      <c r="VKJ447" s="107"/>
      <c r="VKK447" s="107"/>
      <c r="VKL447" s="107"/>
      <c r="VKM447" s="107"/>
      <c r="VKN447" s="107"/>
      <c r="VKO447" s="107"/>
      <c r="VKP447" s="107"/>
      <c r="VKQ447" s="107"/>
      <c r="VKR447" s="107"/>
      <c r="VKS447" s="107"/>
      <c r="VKT447" s="107"/>
      <c r="VKU447" s="107"/>
      <c r="VKV447" s="107"/>
      <c r="VKW447" s="107"/>
      <c r="VKX447" s="107"/>
      <c r="VKY447" s="107"/>
      <c r="VKZ447" s="107"/>
      <c r="VLA447" s="107"/>
      <c r="VLB447" s="107"/>
      <c r="VLC447" s="107"/>
      <c r="VLD447" s="107"/>
      <c r="VLE447" s="107"/>
      <c r="VLF447" s="107"/>
      <c r="VLG447" s="107"/>
      <c r="VLH447" s="107"/>
      <c r="VLI447" s="107"/>
      <c r="VLJ447" s="107"/>
      <c r="VLK447" s="107"/>
      <c r="VLL447" s="107"/>
      <c r="VLM447" s="107"/>
      <c r="VLN447" s="107"/>
      <c r="VLO447" s="107"/>
      <c r="VLP447" s="107"/>
      <c r="VLQ447" s="107"/>
      <c r="VLR447" s="107"/>
      <c r="VLS447" s="107"/>
      <c r="VLT447" s="107"/>
      <c r="VLU447" s="107"/>
      <c r="VLV447" s="107"/>
      <c r="VLW447" s="107"/>
      <c r="VLX447" s="107"/>
      <c r="VLY447" s="107"/>
      <c r="VLZ447" s="107"/>
      <c r="VMA447" s="107"/>
      <c r="VMB447" s="107"/>
      <c r="VMC447" s="107"/>
      <c r="VMD447" s="107"/>
      <c r="VME447" s="107"/>
      <c r="VMF447" s="107"/>
      <c r="VMG447" s="107"/>
      <c r="VMH447" s="107"/>
      <c r="VMI447" s="107"/>
      <c r="VMJ447" s="107"/>
      <c r="VMK447" s="107"/>
      <c r="VML447" s="107"/>
      <c r="VMM447" s="107"/>
      <c r="VMN447" s="107"/>
      <c r="VMO447" s="107"/>
      <c r="VMP447" s="107"/>
      <c r="VMQ447" s="107"/>
      <c r="VMR447" s="107"/>
      <c r="VMS447" s="107"/>
      <c r="VMT447" s="107"/>
      <c r="VMU447" s="107"/>
      <c r="VMV447" s="107"/>
      <c r="VMW447" s="107"/>
      <c r="VMX447" s="107"/>
      <c r="VMY447" s="107"/>
      <c r="VMZ447" s="107"/>
      <c r="VNA447" s="107"/>
      <c r="VNB447" s="107"/>
      <c r="VNC447" s="107"/>
      <c r="VND447" s="107"/>
      <c r="VNE447" s="107"/>
      <c r="VNF447" s="107"/>
      <c r="VNG447" s="107"/>
      <c r="VNH447" s="107"/>
      <c r="VNI447" s="107"/>
      <c r="VNJ447" s="107"/>
      <c r="VNK447" s="107"/>
      <c r="VNL447" s="107"/>
      <c r="VNM447" s="107"/>
      <c r="VNN447" s="107"/>
      <c r="VNO447" s="107"/>
      <c r="VNP447" s="107"/>
      <c r="VNQ447" s="107"/>
      <c r="VNR447" s="107"/>
      <c r="VNS447" s="107"/>
      <c r="VNT447" s="107"/>
      <c r="VNU447" s="107"/>
      <c r="VNV447" s="107"/>
      <c r="VNW447" s="107"/>
      <c r="VNX447" s="107"/>
      <c r="VNY447" s="107"/>
      <c r="VNZ447" s="107"/>
      <c r="VOA447" s="107"/>
      <c r="VOB447" s="107"/>
      <c r="VOC447" s="107"/>
      <c r="VOD447" s="107"/>
      <c r="VOE447" s="107"/>
      <c r="VOF447" s="107"/>
      <c r="VOG447" s="107"/>
      <c r="VOH447" s="107"/>
      <c r="VOI447" s="107"/>
      <c r="VOJ447" s="107"/>
      <c r="VOK447" s="107"/>
      <c r="VOL447" s="107"/>
      <c r="VOM447" s="107"/>
      <c r="VON447" s="107"/>
      <c r="VOO447" s="107"/>
      <c r="VOP447" s="107"/>
      <c r="VOQ447" s="107"/>
      <c r="VOR447" s="107"/>
      <c r="VOS447" s="107"/>
      <c r="VOT447" s="107"/>
      <c r="VOU447" s="107"/>
      <c r="VOV447" s="107"/>
      <c r="VOW447" s="107"/>
      <c r="VOX447" s="107"/>
      <c r="VOY447" s="107"/>
      <c r="VOZ447" s="107"/>
      <c r="VPA447" s="107"/>
      <c r="VPB447" s="107"/>
      <c r="VPC447" s="107"/>
      <c r="VPD447" s="107"/>
      <c r="VPE447" s="107"/>
      <c r="VPF447" s="107"/>
      <c r="VPG447" s="107"/>
      <c r="VPH447" s="107"/>
      <c r="VPI447" s="107"/>
      <c r="VPJ447" s="107"/>
      <c r="VPK447" s="107"/>
      <c r="VPL447" s="107"/>
      <c r="VPM447" s="107"/>
      <c r="VPN447" s="107"/>
      <c r="VPO447" s="107"/>
      <c r="VPP447" s="107"/>
      <c r="VPQ447" s="107"/>
      <c r="VPR447" s="107"/>
      <c r="VPS447" s="107"/>
      <c r="VPT447" s="107"/>
      <c r="VPU447" s="107"/>
      <c r="VPV447" s="107"/>
      <c r="VPW447" s="107"/>
      <c r="VPX447" s="107"/>
      <c r="VPY447" s="107"/>
      <c r="VPZ447" s="107"/>
      <c r="VQA447" s="107"/>
      <c r="VQB447" s="107"/>
      <c r="VQC447" s="107"/>
      <c r="VQD447" s="107"/>
      <c r="VQE447" s="107"/>
      <c r="VQF447" s="107"/>
      <c r="VQG447" s="107"/>
      <c r="VQH447" s="107"/>
      <c r="VQI447" s="107"/>
      <c r="VQJ447" s="107"/>
      <c r="VQK447" s="107"/>
      <c r="VQL447" s="107"/>
      <c r="VQM447" s="107"/>
      <c r="VQN447" s="107"/>
      <c r="VQO447" s="107"/>
      <c r="VQP447" s="107"/>
      <c r="VQQ447" s="107"/>
      <c r="VQR447" s="107"/>
      <c r="VQS447" s="107"/>
      <c r="VQT447" s="107"/>
      <c r="VQU447" s="107"/>
      <c r="VQV447" s="107"/>
      <c r="VQW447" s="107"/>
      <c r="VQX447" s="107"/>
      <c r="VQY447" s="107"/>
      <c r="VQZ447" s="107"/>
      <c r="VRA447" s="107"/>
      <c r="VRB447" s="107"/>
      <c r="VRC447" s="107"/>
      <c r="VRD447" s="107"/>
      <c r="VRE447" s="107"/>
      <c r="VRF447" s="107"/>
      <c r="VRG447" s="107"/>
      <c r="VRH447" s="107"/>
      <c r="VRI447" s="107"/>
      <c r="VRJ447" s="107"/>
      <c r="VRK447" s="107"/>
      <c r="VRL447" s="107"/>
      <c r="VRM447" s="107"/>
      <c r="VRN447" s="107"/>
      <c r="VRO447" s="107"/>
      <c r="VRP447" s="107"/>
      <c r="VRQ447" s="107"/>
      <c r="VRR447" s="107"/>
      <c r="VRS447" s="107"/>
      <c r="VRT447" s="107"/>
      <c r="VRU447" s="107"/>
      <c r="VRV447" s="107"/>
      <c r="VRW447" s="107"/>
      <c r="VRX447" s="107"/>
      <c r="VRY447" s="107"/>
      <c r="VRZ447" s="107"/>
      <c r="VSA447" s="107"/>
      <c r="VSB447" s="107"/>
      <c r="VSC447" s="107"/>
      <c r="VSD447" s="107"/>
      <c r="VSE447" s="107"/>
      <c r="VSF447" s="107"/>
      <c r="VSG447" s="107"/>
      <c r="VSH447" s="107"/>
      <c r="VSI447" s="107"/>
      <c r="VSJ447" s="107"/>
      <c r="VSK447" s="107"/>
      <c r="VSL447" s="107"/>
      <c r="VSM447" s="107"/>
      <c r="VSN447" s="107"/>
      <c r="VSO447" s="107"/>
      <c r="VSP447" s="107"/>
      <c r="VSQ447" s="107"/>
      <c r="VSR447" s="107"/>
      <c r="VSS447" s="107"/>
      <c r="VST447" s="107"/>
      <c r="VSU447" s="107"/>
      <c r="VSV447" s="107"/>
      <c r="VSW447" s="107"/>
      <c r="VSX447" s="107"/>
      <c r="VSY447" s="107"/>
      <c r="VSZ447" s="107"/>
      <c r="VTA447" s="107"/>
      <c r="VTB447" s="107"/>
      <c r="VTC447" s="107"/>
      <c r="VTD447" s="107"/>
      <c r="VTE447" s="107"/>
      <c r="VTF447" s="107"/>
      <c r="VTG447" s="107"/>
      <c r="VTH447" s="107"/>
      <c r="VTI447" s="107"/>
      <c r="VTJ447" s="107"/>
      <c r="VTK447" s="107"/>
      <c r="VTL447" s="107"/>
      <c r="VTM447" s="107"/>
      <c r="VTN447" s="107"/>
      <c r="VTO447" s="107"/>
      <c r="VTP447" s="107"/>
      <c r="VTQ447" s="107"/>
      <c r="VTR447" s="107"/>
      <c r="VTS447" s="107"/>
      <c r="VTT447" s="107"/>
      <c r="VTU447" s="107"/>
      <c r="VTV447" s="107"/>
      <c r="VTW447" s="107"/>
      <c r="VTX447" s="107"/>
      <c r="VTY447" s="107"/>
      <c r="VTZ447" s="107"/>
      <c r="VUA447" s="107"/>
      <c r="VUB447" s="107"/>
      <c r="VUC447" s="107"/>
      <c r="VUD447" s="107"/>
      <c r="VUE447" s="107"/>
      <c r="VUF447" s="107"/>
      <c r="VUG447" s="107"/>
      <c r="VUH447" s="107"/>
      <c r="VUI447" s="107"/>
      <c r="VUJ447" s="107"/>
      <c r="VUK447" s="107"/>
      <c r="VUL447" s="107"/>
      <c r="VUM447" s="107"/>
      <c r="VUN447" s="107"/>
      <c r="VUO447" s="107"/>
      <c r="VUP447" s="107"/>
      <c r="VUQ447" s="107"/>
      <c r="VUR447" s="107"/>
      <c r="VUS447" s="107"/>
      <c r="VUT447" s="107"/>
      <c r="VUU447" s="107"/>
      <c r="VUV447" s="107"/>
      <c r="VUW447" s="107"/>
      <c r="VUX447" s="107"/>
      <c r="VUY447" s="107"/>
      <c r="VUZ447" s="107"/>
      <c r="VVA447" s="107"/>
      <c r="VVB447" s="107"/>
      <c r="VVC447" s="107"/>
      <c r="VVD447" s="107"/>
      <c r="VVE447" s="107"/>
      <c r="VVF447" s="107"/>
      <c r="VVG447" s="107"/>
      <c r="VVH447" s="107"/>
      <c r="VVI447" s="107"/>
      <c r="VVJ447" s="107"/>
      <c r="VVK447" s="107"/>
      <c r="VVL447" s="107"/>
      <c r="VVM447" s="107"/>
      <c r="VVN447" s="107"/>
      <c r="VVO447" s="107"/>
      <c r="VVP447" s="107"/>
      <c r="VVQ447" s="107"/>
      <c r="VVR447" s="107"/>
      <c r="VVS447" s="107"/>
      <c r="VVT447" s="107"/>
      <c r="VVU447" s="107"/>
      <c r="VVV447" s="107"/>
      <c r="VVW447" s="107"/>
      <c r="VVX447" s="107"/>
      <c r="VVY447" s="107"/>
      <c r="VVZ447" s="107"/>
      <c r="VWA447" s="107"/>
      <c r="VWB447" s="107"/>
      <c r="VWC447" s="107"/>
      <c r="VWD447" s="107"/>
      <c r="VWE447" s="107"/>
      <c r="VWF447" s="107"/>
      <c r="VWG447" s="107"/>
      <c r="VWH447" s="107"/>
      <c r="VWI447" s="107"/>
      <c r="VWJ447" s="107"/>
      <c r="VWK447" s="107"/>
      <c r="VWL447" s="107"/>
      <c r="VWM447" s="107"/>
      <c r="VWN447" s="107"/>
      <c r="VWO447" s="107"/>
      <c r="VWP447" s="107"/>
      <c r="VWQ447" s="107"/>
      <c r="VWR447" s="107"/>
      <c r="VWS447" s="107"/>
      <c r="VWT447" s="107"/>
      <c r="VWU447" s="107"/>
      <c r="VWV447" s="107"/>
      <c r="VWW447" s="107"/>
      <c r="VWX447" s="107"/>
      <c r="VWY447" s="107"/>
      <c r="VWZ447" s="107"/>
      <c r="VXA447" s="107"/>
      <c r="VXB447" s="107"/>
      <c r="VXC447" s="107"/>
      <c r="VXD447" s="107"/>
      <c r="VXE447" s="107"/>
      <c r="VXF447" s="107"/>
      <c r="VXG447" s="107"/>
      <c r="VXH447" s="107"/>
      <c r="VXI447" s="107"/>
      <c r="VXJ447" s="107"/>
      <c r="VXK447" s="107"/>
      <c r="VXL447" s="107"/>
      <c r="VXM447" s="107"/>
      <c r="VXN447" s="107"/>
      <c r="VXO447" s="107"/>
      <c r="VXP447" s="107"/>
      <c r="VXQ447" s="107"/>
      <c r="VXR447" s="107"/>
      <c r="VXS447" s="107"/>
      <c r="VXT447" s="107"/>
      <c r="VXU447" s="107"/>
      <c r="VXV447" s="107"/>
      <c r="VXW447" s="107"/>
      <c r="VXX447" s="107"/>
      <c r="VXY447" s="107"/>
      <c r="VXZ447" s="107"/>
      <c r="VYA447" s="107"/>
      <c r="VYB447" s="107"/>
      <c r="VYC447" s="107"/>
      <c r="VYD447" s="107"/>
      <c r="VYE447" s="107"/>
      <c r="VYF447" s="107"/>
      <c r="VYG447" s="107"/>
      <c r="VYH447" s="107"/>
      <c r="VYI447" s="107"/>
      <c r="VYJ447" s="107"/>
      <c r="VYK447" s="107"/>
      <c r="VYL447" s="107"/>
      <c r="VYM447" s="107"/>
      <c r="VYN447" s="107"/>
      <c r="VYO447" s="107"/>
      <c r="VYP447" s="107"/>
      <c r="VYQ447" s="107"/>
      <c r="VYR447" s="107"/>
      <c r="VYS447" s="107"/>
      <c r="VYT447" s="107"/>
      <c r="VYU447" s="107"/>
      <c r="VYV447" s="107"/>
      <c r="VYW447" s="107"/>
      <c r="VYX447" s="107"/>
      <c r="VYY447" s="107"/>
      <c r="VYZ447" s="107"/>
      <c r="VZA447" s="107"/>
      <c r="VZB447" s="107"/>
      <c r="VZC447" s="107"/>
      <c r="VZD447" s="107"/>
      <c r="VZE447" s="107"/>
      <c r="VZF447" s="107"/>
      <c r="VZG447" s="107"/>
      <c r="VZH447" s="107"/>
      <c r="VZI447" s="107"/>
      <c r="VZJ447" s="107"/>
      <c r="VZK447" s="107"/>
      <c r="VZL447" s="107"/>
      <c r="VZM447" s="107"/>
      <c r="VZN447" s="107"/>
      <c r="VZO447" s="107"/>
      <c r="VZP447" s="107"/>
      <c r="VZQ447" s="107"/>
      <c r="VZR447" s="107"/>
      <c r="VZS447" s="107"/>
      <c r="VZT447" s="107"/>
      <c r="VZU447" s="107"/>
      <c r="VZV447" s="107"/>
      <c r="VZW447" s="107"/>
      <c r="VZX447" s="107"/>
      <c r="VZY447" s="107"/>
      <c r="VZZ447" s="107"/>
      <c r="WAA447" s="107"/>
      <c r="WAB447" s="107"/>
      <c r="WAC447" s="107"/>
      <c r="WAD447" s="107"/>
      <c r="WAE447" s="107"/>
      <c r="WAF447" s="107"/>
      <c r="WAG447" s="107"/>
      <c r="WAH447" s="107"/>
      <c r="WAI447" s="107"/>
      <c r="WAJ447" s="107"/>
      <c r="WAK447" s="107"/>
      <c r="WAL447" s="107"/>
      <c r="WAM447" s="107"/>
      <c r="WAN447" s="107"/>
      <c r="WAO447" s="107"/>
      <c r="WAP447" s="107"/>
      <c r="WAQ447" s="107"/>
      <c r="WAR447" s="107"/>
      <c r="WAS447" s="107"/>
      <c r="WAT447" s="107"/>
      <c r="WAU447" s="107"/>
      <c r="WAV447" s="107"/>
      <c r="WAW447" s="107"/>
      <c r="WAX447" s="107"/>
      <c r="WAY447" s="107"/>
      <c r="WAZ447" s="107"/>
      <c r="WBA447" s="107"/>
      <c r="WBB447" s="107"/>
      <c r="WBC447" s="107"/>
      <c r="WBD447" s="107"/>
      <c r="WBE447" s="107"/>
      <c r="WBF447" s="107"/>
      <c r="WBG447" s="107"/>
      <c r="WBH447" s="107"/>
      <c r="WBI447" s="107"/>
      <c r="WBJ447" s="107"/>
      <c r="WBK447" s="107"/>
      <c r="WBL447" s="107"/>
      <c r="WBM447" s="107"/>
      <c r="WBN447" s="107"/>
      <c r="WBO447" s="107"/>
      <c r="WBP447" s="107"/>
      <c r="WBQ447" s="107"/>
      <c r="WBR447" s="107"/>
      <c r="WBS447" s="107"/>
      <c r="WBT447" s="107"/>
      <c r="WBU447" s="107"/>
      <c r="WBV447" s="107"/>
      <c r="WBW447" s="107"/>
      <c r="WBX447" s="107"/>
      <c r="WBY447" s="107"/>
      <c r="WBZ447" s="107"/>
      <c r="WCA447" s="107"/>
      <c r="WCB447" s="107"/>
      <c r="WCC447" s="107"/>
      <c r="WCD447" s="107"/>
      <c r="WCE447" s="107"/>
      <c r="WCF447" s="107"/>
      <c r="WCG447" s="107"/>
      <c r="WCH447" s="107"/>
      <c r="WCI447" s="107"/>
      <c r="WCJ447" s="107"/>
      <c r="WCK447" s="107"/>
      <c r="WCL447" s="107"/>
      <c r="WCM447" s="107"/>
      <c r="WCN447" s="107"/>
      <c r="WCO447" s="107"/>
      <c r="WCP447" s="107"/>
      <c r="WCQ447" s="107"/>
      <c r="WCR447" s="107"/>
      <c r="WCS447" s="107"/>
      <c r="WCT447" s="107"/>
      <c r="WCU447" s="107"/>
      <c r="WCV447" s="107"/>
      <c r="WCW447" s="107"/>
      <c r="WCX447" s="107"/>
      <c r="WCY447" s="107"/>
      <c r="WCZ447" s="107"/>
      <c r="WDA447" s="107"/>
      <c r="WDB447" s="107"/>
      <c r="WDC447" s="107"/>
      <c r="WDD447" s="107"/>
      <c r="WDE447" s="107"/>
      <c r="WDF447" s="107"/>
      <c r="WDG447" s="107"/>
      <c r="WDH447" s="107"/>
      <c r="WDI447" s="107"/>
      <c r="WDJ447" s="107"/>
      <c r="WDK447" s="107"/>
      <c r="WDL447" s="107"/>
      <c r="WDM447" s="107"/>
      <c r="WDN447" s="107"/>
      <c r="WDO447" s="107"/>
      <c r="WDP447" s="107"/>
      <c r="WDQ447" s="107"/>
      <c r="WDR447" s="107"/>
      <c r="WDS447" s="107"/>
      <c r="WDT447" s="107"/>
      <c r="WDU447" s="107"/>
      <c r="WDV447" s="107"/>
      <c r="WDW447" s="107"/>
      <c r="WDX447" s="107"/>
      <c r="WDY447" s="107"/>
      <c r="WDZ447" s="107"/>
      <c r="WEA447" s="107"/>
      <c r="WEB447" s="107"/>
      <c r="WEC447" s="107"/>
      <c r="WED447" s="107"/>
      <c r="WEE447" s="107"/>
      <c r="WEF447" s="107"/>
      <c r="WEG447" s="107"/>
      <c r="WEH447" s="107"/>
      <c r="WEI447" s="107"/>
      <c r="WEJ447" s="107"/>
      <c r="WEK447" s="107"/>
      <c r="WEL447" s="107"/>
      <c r="WEM447" s="107"/>
      <c r="WEN447" s="107"/>
      <c r="WEO447" s="107"/>
      <c r="WEP447" s="107"/>
      <c r="WEQ447" s="107"/>
      <c r="WER447" s="107"/>
      <c r="WES447" s="107"/>
      <c r="WET447" s="107"/>
      <c r="WEU447" s="107"/>
      <c r="WEV447" s="107"/>
      <c r="WEW447" s="107"/>
      <c r="WEX447" s="107"/>
      <c r="WEY447" s="107"/>
      <c r="WEZ447" s="107"/>
      <c r="WFA447" s="107"/>
      <c r="WFB447" s="107"/>
      <c r="WFC447" s="107"/>
      <c r="WFD447" s="107"/>
      <c r="WFE447" s="107"/>
      <c r="WFF447" s="107"/>
      <c r="WFG447" s="107"/>
      <c r="WFH447" s="107"/>
      <c r="WFI447" s="107"/>
      <c r="WFJ447" s="107"/>
      <c r="WFK447" s="107"/>
      <c r="WFL447" s="107"/>
      <c r="WFM447" s="107"/>
      <c r="WFN447" s="107"/>
      <c r="WFO447" s="107"/>
      <c r="WFP447" s="107"/>
      <c r="WFQ447" s="107"/>
      <c r="WFR447" s="107"/>
      <c r="WFS447" s="107"/>
      <c r="WFT447" s="107"/>
      <c r="WFU447" s="107"/>
      <c r="WFV447" s="107"/>
      <c r="WFW447" s="107"/>
      <c r="WFX447" s="107"/>
      <c r="WFY447" s="107"/>
      <c r="WFZ447" s="107"/>
      <c r="WGA447" s="107"/>
      <c r="WGB447" s="107"/>
      <c r="WGC447" s="107"/>
      <c r="WGD447" s="107"/>
      <c r="WGE447" s="107"/>
      <c r="WGF447" s="107"/>
      <c r="WGG447" s="107"/>
      <c r="WGH447" s="107"/>
      <c r="WGI447" s="107"/>
      <c r="WGJ447" s="107"/>
      <c r="WGK447" s="107"/>
      <c r="WGL447" s="107"/>
      <c r="WGM447" s="107"/>
      <c r="WGN447" s="107"/>
      <c r="WGO447" s="107"/>
      <c r="WGP447" s="107"/>
      <c r="WGQ447" s="107"/>
      <c r="WGR447" s="107"/>
      <c r="WGS447" s="107"/>
      <c r="WGT447" s="107"/>
      <c r="WGU447" s="107"/>
      <c r="WGV447" s="107"/>
      <c r="WGW447" s="107"/>
      <c r="WGX447" s="107"/>
      <c r="WGY447" s="107"/>
      <c r="WGZ447" s="107"/>
      <c r="WHA447" s="107"/>
      <c r="WHB447" s="107"/>
      <c r="WHC447" s="107"/>
      <c r="WHD447" s="107"/>
      <c r="WHE447" s="107"/>
      <c r="WHF447" s="107"/>
      <c r="WHG447" s="107"/>
      <c r="WHH447" s="107"/>
      <c r="WHI447" s="107"/>
      <c r="WHJ447" s="107"/>
      <c r="WHK447" s="107"/>
      <c r="WHL447" s="107"/>
      <c r="WHM447" s="107"/>
      <c r="WHN447" s="107"/>
      <c r="WHO447" s="107"/>
      <c r="WHP447" s="107"/>
      <c r="WHQ447" s="107"/>
      <c r="WHR447" s="107"/>
      <c r="WHS447" s="107"/>
      <c r="WHT447" s="107"/>
      <c r="WHU447" s="107"/>
      <c r="WHV447" s="107"/>
      <c r="WHW447" s="107"/>
      <c r="WHX447" s="107"/>
      <c r="WHY447" s="107"/>
      <c r="WHZ447" s="107"/>
      <c r="WIA447" s="107"/>
      <c r="WIB447" s="107"/>
      <c r="WIC447" s="107"/>
      <c r="WID447" s="107"/>
      <c r="WIE447" s="107"/>
      <c r="WIF447" s="107"/>
      <c r="WIG447" s="107"/>
      <c r="WIH447" s="107"/>
      <c r="WII447" s="107"/>
      <c r="WIJ447" s="107"/>
      <c r="WIK447" s="107"/>
      <c r="WIL447" s="107"/>
      <c r="WIM447" s="107"/>
      <c r="WIN447" s="107"/>
      <c r="WIO447" s="107"/>
      <c r="WIP447" s="107"/>
      <c r="WIQ447" s="107"/>
      <c r="WIR447" s="107"/>
      <c r="WIS447" s="107"/>
      <c r="WIT447" s="107"/>
      <c r="WIU447" s="107"/>
      <c r="WIV447" s="107"/>
      <c r="WIW447" s="107"/>
      <c r="WIX447" s="107"/>
      <c r="WIY447" s="107"/>
      <c r="WIZ447" s="107"/>
      <c r="WJA447" s="107"/>
      <c r="WJB447" s="107"/>
      <c r="WJC447" s="107"/>
      <c r="WJD447" s="107"/>
      <c r="WJE447" s="107"/>
      <c r="WJF447" s="107"/>
      <c r="WJG447" s="107"/>
      <c r="WJH447" s="107"/>
      <c r="WJI447" s="107"/>
      <c r="WJJ447" s="107"/>
      <c r="WJK447" s="107"/>
      <c r="WJL447" s="107"/>
      <c r="WJM447" s="107"/>
      <c r="WJN447" s="107"/>
      <c r="WJO447" s="107"/>
      <c r="WJP447" s="107"/>
      <c r="WJQ447" s="107"/>
      <c r="WJR447" s="107"/>
      <c r="WJS447" s="107"/>
      <c r="WJT447" s="107"/>
      <c r="WJU447" s="107"/>
      <c r="WJV447" s="107"/>
      <c r="WJW447" s="107"/>
      <c r="WJX447" s="107"/>
      <c r="WJY447" s="107"/>
      <c r="WJZ447" s="107"/>
      <c r="WKA447" s="107"/>
      <c r="WKB447" s="107"/>
      <c r="WKC447" s="107"/>
      <c r="WKD447" s="107"/>
      <c r="WKE447" s="107"/>
      <c r="WKF447" s="107"/>
      <c r="WKG447" s="107"/>
      <c r="WKH447" s="107"/>
      <c r="WKI447" s="107"/>
      <c r="WKJ447" s="107"/>
      <c r="WKK447" s="107"/>
      <c r="WKL447" s="107"/>
      <c r="WKM447" s="107"/>
      <c r="WKN447" s="107"/>
      <c r="WKO447" s="107"/>
      <c r="WKP447" s="107"/>
      <c r="WKQ447" s="107"/>
      <c r="WKR447" s="107"/>
      <c r="WKS447" s="107"/>
      <c r="WKT447" s="107"/>
      <c r="WKU447" s="107"/>
      <c r="WKV447" s="107"/>
      <c r="WKW447" s="107"/>
      <c r="WKX447" s="107"/>
      <c r="WKY447" s="107"/>
      <c r="WKZ447" s="107"/>
      <c r="WLA447" s="107"/>
      <c r="WLB447" s="107"/>
      <c r="WLC447" s="107"/>
      <c r="WLD447" s="107"/>
      <c r="WLE447" s="107"/>
      <c r="WLF447" s="107"/>
      <c r="WLG447" s="107"/>
      <c r="WLH447" s="107"/>
      <c r="WLI447" s="107"/>
      <c r="WLJ447" s="107"/>
      <c r="WLK447" s="107"/>
      <c r="WLL447" s="107"/>
      <c r="WLM447" s="107"/>
      <c r="WLN447" s="107"/>
      <c r="WLO447" s="107"/>
      <c r="WLP447" s="107"/>
      <c r="WLQ447" s="107"/>
      <c r="WLR447" s="107"/>
      <c r="WLS447" s="107"/>
      <c r="WLT447" s="107"/>
      <c r="WLU447" s="107"/>
      <c r="WLV447" s="107"/>
      <c r="WLW447" s="107"/>
      <c r="WLX447" s="107"/>
      <c r="WLY447" s="107"/>
      <c r="WLZ447" s="107"/>
      <c r="WMA447" s="107"/>
      <c r="WMB447" s="107"/>
      <c r="WMC447" s="107"/>
      <c r="WMD447" s="107"/>
      <c r="WME447" s="107"/>
      <c r="WMF447" s="107"/>
      <c r="WMG447" s="107"/>
      <c r="WMH447" s="107"/>
      <c r="WMI447" s="107"/>
      <c r="WMJ447" s="107"/>
      <c r="WMK447" s="107"/>
      <c r="WML447" s="107"/>
      <c r="WMM447" s="107"/>
      <c r="WMN447" s="107"/>
      <c r="WMO447" s="107"/>
      <c r="WMP447" s="107"/>
      <c r="WMQ447" s="107"/>
      <c r="WMR447" s="107"/>
      <c r="WMS447" s="107"/>
      <c r="WMT447" s="107"/>
      <c r="WMU447" s="107"/>
      <c r="WMV447" s="107"/>
      <c r="WMW447" s="107"/>
      <c r="WMX447" s="107"/>
      <c r="WMY447" s="107"/>
      <c r="WMZ447" s="107"/>
      <c r="WNA447" s="107"/>
      <c r="WNB447" s="107"/>
      <c r="WNC447" s="107"/>
      <c r="WND447" s="107"/>
      <c r="WNE447" s="107"/>
      <c r="WNF447" s="107"/>
      <c r="WNG447" s="107"/>
      <c r="WNH447" s="107"/>
      <c r="WNI447" s="107"/>
      <c r="WNJ447" s="107"/>
      <c r="WNK447" s="107"/>
      <c r="WNL447" s="107"/>
      <c r="WNM447" s="107"/>
      <c r="WNN447" s="107"/>
      <c r="WNO447" s="107"/>
      <c r="WNP447" s="107"/>
      <c r="WNQ447" s="107"/>
      <c r="WNR447" s="107"/>
      <c r="WNS447" s="107"/>
      <c r="WNT447" s="107"/>
      <c r="WNU447" s="107"/>
      <c r="WNV447" s="107"/>
      <c r="WNW447" s="107"/>
      <c r="WNX447" s="107"/>
      <c r="WNY447" s="107"/>
      <c r="WNZ447" s="107"/>
      <c r="WOA447" s="107"/>
      <c r="WOB447" s="107"/>
      <c r="WOC447" s="107"/>
      <c r="WOD447" s="107"/>
      <c r="WOE447" s="107"/>
      <c r="WOF447" s="107"/>
      <c r="WOG447" s="107"/>
      <c r="WOH447" s="107"/>
      <c r="WOI447" s="107"/>
      <c r="WOJ447" s="107"/>
      <c r="WOK447" s="107"/>
      <c r="WOL447" s="107"/>
      <c r="WOM447" s="107"/>
      <c r="WON447" s="107"/>
      <c r="WOO447" s="107"/>
      <c r="WOP447" s="107"/>
      <c r="WOQ447" s="107"/>
      <c r="WOR447" s="107"/>
      <c r="WOS447" s="107"/>
      <c r="WOT447" s="107"/>
      <c r="WOU447" s="107"/>
      <c r="WOV447" s="107"/>
      <c r="WOW447" s="107"/>
      <c r="WOX447" s="107"/>
      <c r="WOY447" s="107"/>
      <c r="WOZ447" s="107"/>
      <c r="WPA447" s="107"/>
      <c r="WPB447" s="107"/>
      <c r="WPC447" s="107"/>
      <c r="WPD447" s="107"/>
      <c r="WPE447" s="107"/>
      <c r="WPF447" s="107"/>
      <c r="WPG447" s="107"/>
      <c r="WPH447" s="107"/>
      <c r="WPI447" s="107"/>
      <c r="WPJ447" s="107"/>
      <c r="WPK447" s="107"/>
      <c r="WPL447" s="107"/>
      <c r="WPM447" s="107"/>
      <c r="WPN447" s="107"/>
      <c r="WPO447" s="107"/>
      <c r="WPP447" s="107"/>
      <c r="WPQ447" s="107"/>
      <c r="WPR447" s="107"/>
      <c r="WPS447" s="107"/>
      <c r="WPT447" s="107"/>
      <c r="WPU447" s="107"/>
      <c r="WPV447" s="107"/>
      <c r="WPW447" s="107"/>
      <c r="WPX447" s="107"/>
      <c r="WPY447" s="107"/>
      <c r="WPZ447" s="107"/>
      <c r="WQA447" s="107"/>
      <c r="WQB447" s="107"/>
      <c r="WQC447" s="107"/>
      <c r="WQD447" s="107"/>
      <c r="WQE447" s="107"/>
      <c r="WQF447" s="107"/>
      <c r="WQG447" s="107"/>
      <c r="WQH447" s="107"/>
      <c r="WQI447" s="107"/>
      <c r="WQJ447" s="107"/>
      <c r="WQK447" s="107"/>
      <c r="WQL447" s="107"/>
      <c r="WQM447" s="107"/>
      <c r="WQN447" s="107"/>
      <c r="WQO447" s="107"/>
      <c r="WQP447" s="107"/>
      <c r="WQQ447" s="107"/>
      <c r="WQR447" s="107"/>
      <c r="WQS447" s="107"/>
      <c r="WQT447" s="107"/>
      <c r="WQU447" s="107"/>
      <c r="WQV447" s="107"/>
      <c r="WQW447" s="107"/>
      <c r="WQX447" s="107"/>
      <c r="WQY447" s="107"/>
      <c r="WQZ447" s="107"/>
      <c r="WRA447" s="107"/>
      <c r="WRB447" s="107"/>
      <c r="WRC447" s="107"/>
      <c r="WRD447" s="107"/>
      <c r="WRE447" s="107"/>
      <c r="WRF447" s="107"/>
      <c r="WRG447" s="107"/>
      <c r="WRH447" s="107"/>
      <c r="WRI447" s="107"/>
      <c r="WRJ447" s="107"/>
      <c r="WRK447" s="107"/>
      <c r="WRL447" s="107"/>
      <c r="WRM447" s="107"/>
      <c r="WRN447" s="107"/>
      <c r="WRO447" s="107"/>
      <c r="WRP447" s="107"/>
      <c r="WRQ447" s="107"/>
      <c r="WRR447" s="107"/>
      <c r="WRS447" s="107"/>
      <c r="WRT447" s="107"/>
      <c r="WRU447" s="107"/>
      <c r="WRV447" s="107"/>
      <c r="WRW447" s="107"/>
      <c r="WRX447" s="107"/>
      <c r="WRY447" s="107"/>
      <c r="WRZ447" s="107"/>
      <c r="WSA447" s="107"/>
      <c r="WSB447" s="107"/>
      <c r="WSC447" s="107"/>
      <c r="WSD447" s="107"/>
      <c r="WSE447" s="107"/>
      <c r="WSF447" s="107"/>
      <c r="WSG447" s="107"/>
      <c r="WSH447" s="107"/>
      <c r="WSI447" s="107"/>
      <c r="WSJ447" s="107"/>
      <c r="WSK447" s="107"/>
      <c r="WSL447" s="107"/>
      <c r="WSM447" s="107"/>
      <c r="WSN447" s="107"/>
      <c r="WSO447" s="107"/>
      <c r="WSP447" s="107"/>
      <c r="WSQ447" s="107"/>
      <c r="WSR447" s="107"/>
      <c r="WSS447" s="107"/>
      <c r="WST447" s="107"/>
      <c r="WSU447" s="107"/>
      <c r="WSV447" s="107"/>
      <c r="WSW447" s="107"/>
      <c r="WSX447" s="107"/>
      <c r="WSY447" s="107"/>
      <c r="WSZ447" s="107"/>
      <c r="WTA447" s="107"/>
      <c r="WTB447" s="107"/>
      <c r="WTC447" s="107"/>
      <c r="WTD447" s="107"/>
      <c r="WTE447" s="107"/>
      <c r="WTF447" s="107"/>
      <c r="WTG447" s="107"/>
      <c r="WTH447" s="107"/>
      <c r="WTI447" s="107"/>
      <c r="WTJ447" s="107"/>
      <c r="WTK447" s="107"/>
      <c r="WTL447" s="107"/>
      <c r="WTM447" s="107"/>
      <c r="WTN447" s="107"/>
      <c r="WTO447" s="107"/>
      <c r="WTP447" s="107"/>
      <c r="WTQ447" s="107"/>
      <c r="WTR447" s="107"/>
      <c r="WTS447" s="107"/>
      <c r="WTT447" s="107"/>
      <c r="WTU447" s="107"/>
      <c r="WTV447" s="107"/>
      <c r="WTW447" s="107"/>
      <c r="WTX447" s="107"/>
      <c r="WTY447" s="107"/>
      <c r="WTZ447" s="107"/>
      <c r="WUA447" s="107"/>
      <c r="WUB447" s="107"/>
      <c r="WUC447" s="107"/>
      <c r="WUD447" s="107"/>
      <c r="WUE447" s="107"/>
      <c r="WUF447" s="107"/>
      <c r="WUG447" s="107"/>
      <c r="WUH447" s="107"/>
      <c r="WUI447" s="107"/>
      <c r="WUJ447" s="107"/>
      <c r="WUK447" s="107"/>
      <c r="WUL447" s="107"/>
      <c r="WUM447" s="107"/>
      <c r="WUN447" s="107"/>
      <c r="WUO447" s="107"/>
      <c r="WUP447" s="107"/>
      <c r="WUQ447" s="107"/>
      <c r="WUR447" s="107"/>
      <c r="WUS447" s="107"/>
      <c r="WUT447" s="107"/>
      <c r="WUU447" s="107"/>
      <c r="WUV447" s="107"/>
      <c r="WUW447" s="107"/>
      <c r="WUX447" s="107"/>
      <c r="WUY447" s="107"/>
      <c r="WUZ447" s="107"/>
      <c r="WVA447" s="107"/>
      <c r="WVB447" s="107"/>
      <c r="WVC447" s="107"/>
      <c r="WVD447" s="107"/>
      <c r="WVE447" s="107"/>
      <c r="WVF447" s="107"/>
      <c r="WVG447" s="107"/>
      <c r="WVH447" s="107"/>
      <c r="WVI447" s="107"/>
      <c r="WVJ447" s="107"/>
      <c r="WVK447" s="107"/>
      <c r="WVL447" s="107"/>
      <c r="WVM447" s="107"/>
      <c r="WVN447" s="107"/>
      <c r="WVO447" s="107"/>
      <c r="WVP447" s="107"/>
      <c r="WVQ447" s="107"/>
      <c r="WVR447" s="107"/>
      <c r="WVS447" s="107"/>
      <c r="WVT447" s="107"/>
      <c r="WVU447" s="107"/>
      <c r="WVV447" s="107"/>
      <c r="WVW447" s="107"/>
      <c r="WVX447" s="107"/>
      <c r="WVY447" s="107"/>
      <c r="WVZ447" s="107"/>
      <c r="WWA447" s="107"/>
      <c r="WWB447" s="107"/>
      <c r="WWC447" s="107"/>
      <c r="WWD447" s="107"/>
      <c r="WWE447" s="107"/>
      <c r="WWF447" s="107"/>
      <c r="WWG447" s="107"/>
      <c r="WWH447" s="107"/>
      <c r="WWI447" s="107"/>
      <c r="WWJ447" s="107"/>
      <c r="WWK447" s="107"/>
      <c r="WWL447" s="107"/>
      <c r="WWM447" s="107"/>
      <c r="WWN447" s="107"/>
      <c r="WWO447" s="107"/>
      <c r="WWP447" s="107"/>
      <c r="WWQ447" s="107"/>
      <c r="WWR447" s="107"/>
      <c r="WWS447" s="107"/>
      <c r="WWT447" s="107"/>
      <c r="WWU447" s="107"/>
      <c r="WWV447" s="107"/>
      <c r="WWW447" s="107"/>
      <c r="WWX447" s="107"/>
      <c r="WWY447" s="107"/>
      <c r="WWZ447" s="107"/>
      <c r="WXA447" s="107"/>
      <c r="WXB447" s="107"/>
      <c r="WXC447" s="107"/>
      <c r="WXD447" s="107"/>
      <c r="WXE447" s="107"/>
      <c r="WXF447" s="107"/>
      <c r="WXG447" s="107"/>
      <c r="WXH447" s="107"/>
      <c r="WXI447" s="107"/>
      <c r="WXJ447" s="107"/>
      <c r="WXK447" s="107"/>
      <c r="WXL447" s="107"/>
      <c r="WXM447" s="107"/>
      <c r="WXN447" s="107"/>
      <c r="WXO447" s="107"/>
      <c r="WXP447" s="107"/>
      <c r="WXQ447" s="107"/>
      <c r="WXR447" s="107"/>
      <c r="WXS447" s="107"/>
      <c r="WXT447" s="107"/>
      <c r="WXU447" s="107"/>
      <c r="WXV447" s="107"/>
      <c r="WXW447" s="107"/>
      <c r="WXX447" s="107"/>
      <c r="WXY447" s="107"/>
      <c r="WXZ447" s="107"/>
      <c r="WYA447" s="107"/>
      <c r="WYB447" s="107"/>
      <c r="WYC447" s="107"/>
      <c r="WYD447" s="107"/>
      <c r="WYE447" s="107"/>
      <c r="WYF447" s="107"/>
      <c r="WYG447" s="107"/>
      <c r="WYH447" s="107"/>
      <c r="WYI447" s="107"/>
      <c r="WYJ447" s="107"/>
      <c r="WYK447" s="107"/>
      <c r="WYL447" s="107"/>
      <c r="WYM447" s="107"/>
      <c r="WYN447" s="107"/>
      <c r="WYO447" s="107"/>
      <c r="WYP447" s="107"/>
      <c r="WYQ447" s="107"/>
      <c r="WYR447" s="107"/>
      <c r="WYS447" s="107"/>
      <c r="WYT447" s="107"/>
      <c r="WYU447" s="107"/>
      <c r="WYV447" s="107"/>
      <c r="WYW447" s="107"/>
      <c r="WYX447" s="107"/>
      <c r="WYY447" s="107"/>
      <c r="WYZ447" s="107"/>
      <c r="WZA447" s="107"/>
      <c r="WZB447" s="107"/>
      <c r="WZC447" s="107"/>
      <c r="WZD447" s="107"/>
      <c r="WZE447" s="107"/>
      <c r="WZF447" s="107"/>
      <c r="WZG447" s="107"/>
      <c r="WZH447" s="107"/>
      <c r="WZI447" s="107"/>
      <c r="WZJ447" s="107"/>
      <c r="WZK447" s="107"/>
      <c r="WZL447" s="107"/>
      <c r="WZM447" s="107"/>
      <c r="WZN447" s="107"/>
      <c r="WZO447" s="107"/>
      <c r="WZP447" s="107"/>
      <c r="WZQ447" s="107"/>
      <c r="WZR447" s="107"/>
      <c r="WZS447" s="107"/>
      <c r="WZT447" s="107"/>
      <c r="WZU447" s="107"/>
      <c r="WZV447" s="107"/>
      <c r="WZW447" s="107"/>
      <c r="WZX447" s="107"/>
      <c r="WZY447" s="107"/>
      <c r="WZZ447" s="107"/>
      <c r="XAA447" s="107"/>
      <c r="XAB447" s="107"/>
      <c r="XAC447" s="107"/>
      <c r="XAD447" s="107"/>
      <c r="XAE447" s="107"/>
      <c r="XAF447" s="107"/>
      <c r="XAG447" s="107"/>
      <c r="XAH447" s="107"/>
      <c r="XAI447" s="107"/>
      <c r="XAJ447" s="107"/>
      <c r="XAK447" s="107"/>
      <c r="XAL447" s="107"/>
      <c r="XAM447" s="107"/>
      <c r="XAN447" s="107"/>
      <c r="XAO447" s="107"/>
      <c r="XAP447" s="107"/>
      <c r="XAQ447" s="107"/>
      <c r="XAR447" s="107"/>
      <c r="XAS447" s="107"/>
      <c r="XAT447" s="107"/>
      <c r="XAU447" s="107"/>
      <c r="XAV447" s="107"/>
      <c r="XAW447" s="107"/>
      <c r="XAX447" s="107"/>
      <c r="XAY447" s="107"/>
      <c r="XAZ447" s="107"/>
      <c r="XBA447" s="107"/>
      <c r="XBB447" s="107"/>
      <c r="XBC447" s="107"/>
      <c r="XBD447" s="107"/>
      <c r="XBE447" s="107"/>
      <c r="XBF447" s="107"/>
      <c r="XBG447" s="107"/>
      <c r="XBH447" s="107"/>
      <c r="XBI447" s="107"/>
      <c r="XBJ447" s="107"/>
      <c r="XBK447" s="107"/>
      <c r="XBL447" s="107"/>
      <c r="XBM447" s="107"/>
      <c r="XBN447" s="107"/>
      <c r="XBO447" s="107"/>
      <c r="XBP447" s="107"/>
      <c r="XBQ447" s="107"/>
      <c r="XBR447" s="107"/>
      <c r="XBS447" s="107"/>
      <c r="XBT447" s="107"/>
      <c r="XBU447" s="107"/>
      <c r="XBV447" s="107"/>
      <c r="XBW447" s="107"/>
      <c r="XBX447" s="107"/>
      <c r="XBY447" s="107"/>
      <c r="XBZ447" s="107"/>
      <c r="XCA447" s="107"/>
      <c r="XCB447" s="107"/>
      <c r="XCC447" s="107"/>
      <c r="XCD447" s="107"/>
      <c r="XCE447" s="107"/>
      <c r="XCF447" s="107"/>
      <c r="XCG447" s="107"/>
      <c r="XCH447" s="107"/>
      <c r="XCI447" s="107"/>
      <c r="XCJ447" s="107"/>
      <c r="XCK447" s="107"/>
      <c r="XCL447" s="107"/>
      <c r="XCM447" s="107"/>
      <c r="XCN447" s="107"/>
      <c r="XCO447" s="107"/>
      <c r="XCP447" s="107"/>
      <c r="XCQ447" s="107"/>
      <c r="XCR447" s="107"/>
      <c r="XCS447" s="107"/>
      <c r="XCT447" s="107"/>
      <c r="XCU447" s="107"/>
      <c r="XCV447" s="107"/>
      <c r="XCW447" s="107"/>
      <c r="XCX447" s="107"/>
      <c r="XCY447" s="107"/>
      <c r="XCZ447" s="107"/>
      <c r="XDA447" s="107"/>
      <c r="XDB447" s="107"/>
      <c r="XDC447" s="107"/>
      <c r="XDD447" s="107"/>
      <c r="XDE447" s="107"/>
      <c r="XDF447" s="107"/>
      <c r="XDG447" s="107"/>
      <c r="XDH447" s="107"/>
      <c r="XDI447" s="107"/>
      <c r="XDJ447" s="107"/>
      <c r="XDK447" s="107"/>
      <c r="XDL447" s="107"/>
      <c r="XDM447" s="107"/>
      <c r="XDN447" s="107"/>
      <c r="XDO447" s="107"/>
      <c r="XDP447" s="107"/>
      <c r="XDQ447" s="107"/>
      <c r="XDR447" s="107"/>
      <c r="XDS447" s="107"/>
      <c r="XDT447" s="107"/>
      <c r="XDU447" s="107"/>
      <c r="XDV447" s="107"/>
      <c r="XDW447" s="107"/>
      <c r="XDX447" s="107"/>
      <c r="XDY447" s="107"/>
      <c r="XDZ447" s="107"/>
      <c r="XEA447" s="107"/>
      <c r="XEB447" s="107"/>
      <c r="XEC447" s="107"/>
      <c r="XED447" s="107"/>
      <c r="XEE447" s="107"/>
      <c r="XEF447" s="107"/>
      <c r="XEG447" s="107"/>
      <c r="XEH447" s="107"/>
      <c r="XEI447" s="107"/>
      <c r="XEJ447" s="107"/>
      <c r="XEK447" s="107"/>
      <c r="XEL447" s="107"/>
      <c r="XEM447" s="107"/>
      <c r="XEN447" s="107"/>
      <c r="XEO447" s="107"/>
      <c r="XEP447" s="107"/>
      <c r="XEQ447" s="107"/>
      <c r="XER447" s="107"/>
      <c r="XES447" s="107"/>
      <c r="XET447" s="107"/>
      <c r="XEU447" s="107"/>
      <c r="XEV447" s="107"/>
      <c r="XEW447" s="107"/>
      <c r="XEX447" s="107"/>
      <c r="XEY447" s="107"/>
      <c r="XEZ447" s="107"/>
      <c r="XFA447" s="107"/>
      <c r="XFB447" s="107"/>
      <c r="XFC447" s="107"/>
      <c r="XFD447" s="107"/>
    </row>
    <row r="448" spans="1:16384" s="100" customFormat="1" ht="14.25" x14ac:dyDescent="0.2">
      <c r="A448" s="110">
        <v>43480</v>
      </c>
      <c r="B448" s="111" t="s">
        <v>463</v>
      </c>
      <c r="C448" s="115">
        <f t="shared" si="445"/>
        <v>57.965413969664766</v>
      </c>
      <c r="D448" s="111" t="s">
        <v>14</v>
      </c>
      <c r="E448" s="111">
        <v>2587.75</v>
      </c>
      <c r="F448" s="111">
        <v>2597.1</v>
      </c>
      <c r="G448" s="111"/>
      <c r="H448" s="111"/>
      <c r="I448" s="116">
        <f t="shared" si="446"/>
        <v>541.97662061636026</v>
      </c>
      <c r="J448" s="117"/>
      <c r="K448" s="117"/>
      <c r="L448" s="117">
        <f t="shared" si="447"/>
        <v>9.3499999999999091</v>
      </c>
      <c r="M448" s="109">
        <f t="shared" si="444"/>
        <v>1125.150421179291</v>
      </c>
    </row>
    <row r="449" spans="1:13" s="100" customFormat="1" ht="14.25" x14ac:dyDescent="0.2">
      <c r="A449" s="110">
        <v>43479</v>
      </c>
      <c r="B449" s="111" t="s">
        <v>614</v>
      </c>
      <c r="C449" s="115">
        <f t="shared" si="445"/>
        <v>1557.6323987538942</v>
      </c>
      <c r="D449" s="111" t="s">
        <v>18</v>
      </c>
      <c r="E449" s="111">
        <v>96.3</v>
      </c>
      <c r="F449" s="111">
        <v>95.55</v>
      </c>
      <c r="G449" s="111"/>
      <c r="H449" s="111"/>
      <c r="I449" s="116">
        <f t="shared" si="446"/>
        <v>1168.2242990654206</v>
      </c>
      <c r="J449" s="117"/>
      <c r="K449" s="117"/>
      <c r="L449" s="117">
        <f t="shared" si="447"/>
        <v>0.75</v>
      </c>
      <c r="M449" s="109">
        <f t="shared" si="444"/>
        <v>1077.1992818671354</v>
      </c>
    </row>
    <row r="450" spans="1:13" s="100" customFormat="1" ht="14.25" x14ac:dyDescent="0.2">
      <c r="A450" s="110">
        <v>43479</v>
      </c>
      <c r="B450" s="111" t="s">
        <v>557</v>
      </c>
      <c r="C450" s="115">
        <f t="shared" si="445"/>
        <v>487.64629388816644</v>
      </c>
      <c r="D450" s="111" t="s">
        <v>18</v>
      </c>
      <c r="E450" s="111">
        <v>307.60000000000002</v>
      </c>
      <c r="F450" s="111">
        <v>305.3</v>
      </c>
      <c r="G450" s="111"/>
      <c r="H450" s="111"/>
      <c r="I450" s="116">
        <f t="shared" si="446"/>
        <v>1121.5864759427884</v>
      </c>
      <c r="J450" s="117"/>
      <c r="K450" s="117"/>
      <c r="L450" s="117">
        <f t="shared" si="447"/>
        <v>2.3000000000000114</v>
      </c>
      <c r="M450" s="107">
        <f t="shared" si="444"/>
        <v>3822.3140495867651</v>
      </c>
    </row>
    <row r="451" spans="1:13" s="100" customFormat="1" ht="14.25" x14ac:dyDescent="0.2">
      <c r="A451" s="110">
        <v>43479</v>
      </c>
      <c r="B451" s="111" t="s">
        <v>565</v>
      </c>
      <c r="C451" s="115">
        <f t="shared" si="445"/>
        <v>839.3956351426973</v>
      </c>
      <c r="D451" s="111" t="s">
        <v>18</v>
      </c>
      <c r="E451" s="111">
        <v>178.7</v>
      </c>
      <c r="F451" s="111">
        <v>180.3</v>
      </c>
      <c r="G451" s="111"/>
      <c r="H451" s="111"/>
      <c r="I451" s="116">
        <f t="shared" si="446"/>
        <v>-1343.0330162283349</v>
      </c>
      <c r="J451" s="117"/>
      <c r="K451" s="117"/>
      <c r="L451" s="117">
        <f t="shared" si="447"/>
        <v>-1.600000000000023</v>
      </c>
      <c r="M451" s="109">
        <f t="shared" si="444"/>
        <v>2493.7655860349128</v>
      </c>
    </row>
    <row r="452" spans="1:13" s="100" customFormat="1" ht="14.25" x14ac:dyDescent="0.2">
      <c r="A452" s="110">
        <v>43479</v>
      </c>
      <c r="B452" s="111" t="s">
        <v>619</v>
      </c>
      <c r="C452" s="115">
        <f t="shared" si="445"/>
        <v>160.06829580621064</v>
      </c>
      <c r="D452" s="111" t="s">
        <v>18</v>
      </c>
      <c r="E452" s="111">
        <v>937.1</v>
      </c>
      <c r="F452" s="111">
        <v>930.5</v>
      </c>
      <c r="G452" s="111"/>
      <c r="H452" s="111"/>
      <c r="I452" s="116">
        <f t="shared" si="446"/>
        <v>1056.4507523209938</v>
      </c>
      <c r="J452" s="117"/>
      <c r="K452" s="117"/>
      <c r="L452" s="117">
        <f t="shared" si="447"/>
        <v>6.6000000000000227</v>
      </c>
      <c r="M452" s="109">
        <f t="shared" si="444"/>
        <v>141.50943396226953</v>
      </c>
    </row>
    <row r="453" spans="1:13" s="100" customFormat="1" ht="14.25" x14ac:dyDescent="0.2">
      <c r="A453" s="118">
        <v>43479</v>
      </c>
      <c r="B453" s="119" t="s">
        <v>448</v>
      </c>
      <c r="C453" s="120">
        <f t="shared" si="445"/>
        <v>462.03603881102731</v>
      </c>
      <c r="D453" s="119" t="s">
        <v>18</v>
      </c>
      <c r="E453" s="119">
        <v>324.64999999999998</v>
      </c>
      <c r="F453" s="119">
        <v>322.2</v>
      </c>
      <c r="G453" s="119">
        <v>319.3</v>
      </c>
      <c r="H453" s="119">
        <v>316.39999999999998</v>
      </c>
      <c r="I453" s="121">
        <f t="shared" si="446"/>
        <v>1131.9882950870117</v>
      </c>
      <c r="J453" s="122">
        <f>(IF(D453="SHORT",IF(G453="",0,F453-G453),IF(D453="LONG",IF(G453="",0,G453-F453))))*C453</f>
        <v>1339.9045125519688</v>
      </c>
      <c r="K453" s="122">
        <f>(IF(D453="SHORT",IF(H453="",0,G453-H453),IF(D453="LONG",IF(H453="",0,(H453-G453)))))*C453</f>
        <v>1339.9045125519949</v>
      </c>
      <c r="L453" s="122">
        <f t="shared" si="447"/>
        <v>8.25</v>
      </c>
      <c r="M453" s="109">
        <f t="shared" si="444"/>
        <v>2460.6569600878925</v>
      </c>
    </row>
    <row r="454" spans="1:13" s="100" customFormat="1" ht="14.25" x14ac:dyDescent="0.2">
      <c r="A454" s="110">
        <v>43479</v>
      </c>
      <c r="B454" s="111" t="s">
        <v>631</v>
      </c>
      <c r="C454" s="115">
        <f t="shared" si="445"/>
        <v>130.02773925104023</v>
      </c>
      <c r="D454" s="111" t="s">
        <v>18</v>
      </c>
      <c r="E454" s="111">
        <v>1153.5999999999999</v>
      </c>
      <c r="F454" s="111">
        <v>1164.2</v>
      </c>
      <c r="G454" s="111"/>
      <c r="H454" s="111"/>
      <c r="I454" s="116">
        <f t="shared" si="446"/>
        <v>-1378.2940360610442</v>
      </c>
      <c r="J454" s="117"/>
      <c r="K454" s="117"/>
      <c r="L454" s="117">
        <f t="shared" si="447"/>
        <v>-10.600000000000136</v>
      </c>
      <c r="M454" s="109">
        <f t="shared" si="444"/>
        <v>1130.0402362811344</v>
      </c>
    </row>
    <row r="455" spans="1:13" s="100" customFormat="1" ht="14.25" x14ac:dyDescent="0.2">
      <c r="A455" s="110">
        <v>43476</v>
      </c>
      <c r="B455" s="111" t="s">
        <v>506</v>
      </c>
      <c r="C455" s="115">
        <f t="shared" si="445"/>
        <v>168.67198920499271</v>
      </c>
      <c r="D455" s="111" t="s">
        <v>18</v>
      </c>
      <c r="E455" s="111">
        <v>889.3</v>
      </c>
      <c r="F455" s="111">
        <v>884.5</v>
      </c>
      <c r="G455" s="111"/>
      <c r="H455" s="111"/>
      <c r="I455" s="116">
        <f t="shared" si="446"/>
        <v>809.62554818395733</v>
      </c>
      <c r="J455" s="117"/>
      <c r="K455" s="117"/>
      <c r="L455" s="117">
        <f t="shared" si="447"/>
        <v>4.7999999999999545</v>
      </c>
      <c r="M455" s="109">
        <f t="shared" si="444"/>
        <v>-1353.996737357252</v>
      </c>
    </row>
    <row r="456" spans="1:13" s="100" customFormat="1" ht="14.25" x14ac:dyDescent="0.2">
      <c r="A456" s="110">
        <v>43476</v>
      </c>
      <c r="B456" s="111" t="s">
        <v>381</v>
      </c>
      <c r="C456" s="115">
        <f t="shared" si="445"/>
        <v>330.323717242898</v>
      </c>
      <c r="D456" s="111" t="s">
        <v>18</v>
      </c>
      <c r="E456" s="111">
        <v>454.1</v>
      </c>
      <c r="F456" s="111">
        <v>452.95</v>
      </c>
      <c r="G456" s="111"/>
      <c r="H456" s="111"/>
      <c r="I456" s="116">
        <f t="shared" si="446"/>
        <v>379.87227482934395</v>
      </c>
      <c r="J456" s="117"/>
      <c r="K456" s="117"/>
      <c r="L456" s="117">
        <f t="shared" si="447"/>
        <v>1.1500000000000341</v>
      </c>
      <c r="M456" s="109">
        <f t="shared" si="444"/>
        <v>-1354.2656626946564</v>
      </c>
    </row>
    <row r="457" spans="1:13" s="100" customFormat="1" ht="14.25" x14ac:dyDescent="0.2">
      <c r="A457" s="110">
        <v>43476</v>
      </c>
      <c r="B457" s="111" t="s">
        <v>481</v>
      </c>
      <c r="C457" s="115">
        <f t="shared" si="445"/>
        <v>312.04493447056376</v>
      </c>
      <c r="D457" s="111" t="s">
        <v>18</v>
      </c>
      <c r="E457" s="111">
        <v>480.7</v>
      </c>
      <c r="F457" s="111">
        <v>477.1</v>
      </c>
      <c r="G457" s="111">
        <v>472.8</v>
      </c>
      <c r="H457" s="111"/>
      <c r="I457" s="116">
        <f t="shared" si="446"/>
        <v>1123.3617640940188</v>
      </c>
      <c r="J457" s="117">
        <f>(IF(D457="SHORT",IF(G457="",0,F457-G457),IF(D457="LONG",IF(G457="",0,G457-F457))))*C457</f>
        <v>1341.7932182234276</v>
      </c>
      <c r="K457" s="117"/>
      <c r="L457" s="117">
        <f t="shared" si="447"/>
        <v>7.8999999999999764</v>
      </c>
      <c r="M457" s="109">
        <f t="shared" si="444"/>
        <v>230.02215028113238</v>
      </c>
    </row>
    <row r="458" spans="1:13" s="100" customFormat="1" ht="14.25" x14ac:dyDescent="0.2">
      <c r="A458" s="110">
        <v>43476</v>
      </c>
      <c r="B458" s="111" t="s">
        <v>465</v>
      </c>
      <c r="C458" s="115">
        <f t="shared" si="445"/>
        <v>113.52885525070955</v>
      </c>
      <c r="D458" s="111" t="s">
        <v>18</v>
      </c>
      <c r="E458" s="111">
        <v>1321.25</v>
      </c>
      <c r="F458" s="111">
        <v>1315</v>
      </c>
      <c r="G458" s="111"/>
      <c r="H458" s="111"/>
      <c r="I458" s="116">
        <f t="shared" si="446"/>
        <v>709.55534531693468</v>
      </c>
      <c r="J458" s="117"/>
      <c r="K458" s="117"/>
      <c r="L458" s="117">
        <f t="shared" si="447"/>
        <v>6.25</v>
      </c>
      <c r="M458" s="109">
        <f t="shared" si="444"/>
        <v>1122.2444889779606</v>
      </c>
    </row>
    <row r="459" spans="1:13" s="100" customFormat="1" ht="14.25" x14ac:dyDescent="0.2">
      <c r="A459" s="110">
        <v>43476</v>
      </c>
      <c r="B459" s="111" t="s">
        <v>512</v>
      </c>
      <c r="C459" s="115">
        <f t="shared" si="445"/>
        <v>129.74656171611454</v>
      </c>
      <c r="D459" s="111" t="s">
        <v>18</v>
      </c>
      <c r="E459" s="111">
        <v>1156.0999999999999</v>
      </c>
      <c r="F459" s="111">
        <v>1166.5</v>
      </c>
      <c r="G459" s="111"/>
      <c r="H459" s="111"/>
      <c r="I459" s="116">
        <f t="shared" si="446"/>
        <v>-1349.3642418476031</v>
      </c>
      <c r="J459" s="117"/>
      <c r="K459" s="117"/>
      <c r="L459" s="117">
        <f t="shared" si="447"/>
        <v>-10.400000000000091</v>
      </c>
      <c r="M459" s="109">
        <f t="shared" si="444"/>
        <v>225.08038585208638</v>
      </c>
    </row>
    <row r="460" spans="1:13" s="100" customFormat="1" ht="14.25" x14ac:dyDescent="0.2">
      <c r="A460" s="110">
        <v>43475</v>
      </c>
      <c r="B460" s="111" t="s">
        <v>462</v>
      </c>
      <c r="C460" s="115">
        <f t="shared" si="445"/>
        <v>222.22222222222223</v>
      </c>
      <c r="D460" s="111" t="s">
        <v>18</v>
      </c>
      <c r="E460" s="111">
        <v>675</v>
      </c>
      <c r="F460" s="111">
        <v>678</v>
      </c>
      <c r="G460" s="111"/>
      <c r="H460" s="111"/>
      <c r="I460" s="116">
        <f t="shared" si="446"/>
        <v>-666.66666666666674</v>
      </c>
      <c r="J460" s="117"/>
      <c r="K460" s="117"/>
      <c r="L460" s="117">
        <f t="shared" si="447"/>
        <v>-3.0000000000000004</v>
      </c>
    </row>
    <row r="461" spans="1:13" s="100" customFormat="1" ht="14.25" x14ac:dyDescent="0.2">
      <c r="A461" s="110">
        <v>43475</v>
      </c>
      <c r="B461" s="111" t="s">
        <v>648</v>
      </c>
      <c r="C461" s="115">
        <f t="shared" si="445"/>
        <v>227.84233310549098</v>
      </c>
      <c r="D461" s="111" t="s">
        <v>18</v>
      </c>
      <c r="E461" s="111">
        <v>658.35</v>
      </c>
      <c r="F461" s="111">
        <v>660.85</v>
      </c>
      <c r="G461" s="111"/>
      <c r="H461" s="111"/>
      <c r="I461" s="116">
        <f t="shared" si="446"/>
        <v>-569.60583276372745</v>
      </c>
      <c r="J461" s="117"/>
      <c r="K461" s="117"/>
      <c r="L461" s="117">
        <f t="shared" si="447"/>
        <v>-2.5</v>
      </c>
      <c r="M461" s="134">
        <v>63911</v>
      </c>
    </row>
    <row r="462" spans="1:13" s="100" customFormat="1" ht="14.25" x14ac:dyDescent="0.2">
      <c r="A462" s="110">
        <v>43475</v>
      </c>
      <c r="B462" s="111" t="s">
        <v>647</v>
      </c>
      <c r="C462" s="115">
        <f t="shared" si="445"/>
        <v>1041.3051023950015</v>
      </c>
      <c r="D462" s="111" t="s">
        <v>14</v>
      </c>
      <c r="E462" s="111">
        <v>144.05000000000001</v>
      </c>
      <c r="F462" s="111">
        <v>145.15</v>
      </c>
      <c r="G462" s="111"/>
      <c r="H462" s="111"/>
      <c r="I462" s="116">
        <f t="shared" si="446"/>
        <v>1145.4356126344958</v>
      </c>
      <c r="J462" s="117"/>
      <c r="K462" s="117"/>
      <c r="L462" s="117">
        <f t="shared" si="447"/>
        <v>1.0999999999999943</v>
      </c>
    </row>
    <row r="463" spans="1:13" s="100" customFormat="1" ht="14.25" x14ac:dyDescent="0.2">
      <c r="A463" s="110">
        <v>43475</v>
      </c>
      <c r="B463" s="111" t="s">
        <v>638</v>
      </c>
      <c r="C463" s="115">
        <f t="shared" si="445"/>
        <v>387.89759503491081</v>
      </c>
      <c r="D463" s="111" t="s">
        <v>14</v>
      </c>
      <c r="E463" s="111">
        <v>386.7</v>
      </c>
      <c r="F463" s="111">
        <v>387</v>
      </c>
      <c r="G463" s="111"/>
      <c r="H463" s="111"/>
      <c r="I463" s="116">
        <f t="shared" si="446"/>
        <v>116.36927851047766</v>
      </c>
      <c r="J463" s="117"/>
      <c r="K463" s="117"/>
      <c r="L463" s="117">
        <f t="shared" si="447"/>
        <v>0.30000000000001137</v>
      </c>
    </row>
    <row r="464" spans="1:13" s="100" customFormat="1" ht="14.25" x14ac:dyDescent="0.2">
      <c r="A464" s="110">
        <v>43474</v>
      </c>
      <c r="B464" s="111" t="s">
        <v>483</v>
      </c>
      <c r="C464" s="115">
        <f t="shared" si="445"/>
        <v>462.96296296296299</v>
      </c>
      <c r="D464" s="111" t="s">
        <v>14</v>
      </c>
      <c r="E464" s="111">
        <v>324</v>
      </c>
      <c r="F464" s="111">
        <v>326.39999999999998</v>
      </c>
      <c r="G464" s="111"/>
      <c r="H464" s="111"/>
      <c r="I464" s="116">
        <f t="shared" si="446"/>
        <v>1111.1111111111006</v>
      </c>
      <c r="J464" s="117"/>
      <c r="K464" s="117"/>
      <c r="L464" s="117">
        <f t="shared" si="447"/>
        <v>2.3999999999999773</v>
      </c>
    </row>
    <row r="465" spans="1:12" s="100" customFormat="1" ht="14.25" x14ac:dyDescent="0.2">
      <c r="A465" s="110">
        <v>43474</v>
      </c>
      <c r="B465" s="111" t="s">
        <v>504</v>
      </c>
      <c r="C465" s="115">
        <f t="shared" si="445"/>
        <v>493.50222075999346</v>
      </c>
      <c r="D465" s="111" t="s">
        <v>14</v>
      </c>
      <c r="E465" s="111">
        <v>303.95</v>
      </c>
      <c r="F465" s="111">
        <v>306.2</v>
      </c>
      <c r="G465" s="111"/>
      <c r="H465" s="111"/>
      <c r="I465" s="116">
        <f t="shared" si="446"/>
        <v>1110.3799967099853</v>
      </c>
      <c r="J465" s="117"/>
      <c r="K465" s="117"/>
      <c r="L465" s="117">
        <f t="shared" si="447"/>
        <v>2.25</v>
      </c>
    </row>
    <row r="466" spans="1:12" s="100" customFormat="1" ht="14.25" x14ac:dyDescent="0.2">
      <c r="A466" s="110">
        <v>43473</v>
      </c>
      <c r="B466" s="111" t="s">
        <v>592</v>
      </c>
      <c r="C466" s="115">
        <f t="shared" si="445"/>
        <v>1651.9823788546255</v>
      </c>
      <c r="D466" s="111" t="s">
        <v>14</v>
      </c>
      <c r="E466" s="111">
        <v>90.8</v>
      </c>
      <c r="F466" s="111">
        <v>91.45</v>
      </c>
      <c r="G466" s="111"/>
      <c r="H466" s="111"/>
      <c r="I466" s="116">
        <f t="shared" si="446"/>
        <v>1073.7885462555159</v>
      </c>
      <c r="J466" s="117"/>
      <c r="K466" s="117"/>
      <c r="L466" s="117">
        <f t="shared" si="447"/>
        <v>0.65000000000000568</v>
      </c>
    </row>
    <row r="467" spans="1:12" s="100" customFormat="1" ht="14.25" x14ac:dyDescent="0.2">
      <c r="A467" s="110">
        <v>43473</v>
      </c>
      <c r="B467" s="111" t="s">
        <v>388</v>
      </c>
      <c r="C467" s="115">
        <f t="shared" ref="C467:C493" si="448">150000/E467</f>
        <v>791.34792930625156</v>
      </c>
      <c r="D467" s="111" t="s">
        <v>14</v>
      </c>
      <c r="E467" s="111">
        <v>189.55</v>
      </c>
      <c r="F467" s="111">
        <v>190.95</v>
      </c>
      <c r="G467" s="111">
        <v>192.7</v>
      </c>
      <c r="H467" s="111"/>
      <c r="I467" s="116">
        <f t="shared" ref="I467:I493" si="449">(IF(D467="SHORT",E467-F467,IF(D467="LONG",F467-E467)))*C467</f>
        <v>1107.8871010287342</v>
      </c>
      <c r="J467" s="117">
        <f>(IF(D467="SHORT",IF(G467="",0,F467-G467),IF(D467="LONG",IF(G467="",0,G467-F467))))*C467</f>
        <v>1384.8588762859401</v>
      </c>
      <c r="K467" s="117"/>
      <c r="L467" s="117">
        <f t="shared" ref="L467:L493" si="450">(J467+I467+K467)/C467</f>
        <v>3.1499999999999773</v>
      </c>
    </row>
    <row r="468" spans="1:12" s="100" customFormat="1" ht="14.25" x14ac:dyDescent="0.2">
      <c r="A468" s="110">
        <v>43473</v>
      </c>
      <c r="B468" s="111" t="s">
        <v>498</v>
      </c>
      <c r="C468" s="115">
        <f t="shared" si="448"/>
        <v>164.79894528675015</v>
      </c>
      <c r="D468" s="111" t="s">
        <v>18</v>
      </c>
      <c r="E468" s="111">
        <v>910.2</v>
      </c>
      <c r="F468" s="111">
        <v>918.4</v>
      </c>
      <c r="G468" s="111"/>
      <c r="H468" s="111"/>
      <c r="I468" s="116">
        <f t="shared" si="449"/>
        <v>-1351.3513513513401</v>
      </c>
      <c r="J468" s="117"/>
      <c r="K468" s="117"/>
      <c r="L468" s="117">
        <f t="shared" si="450"/>
        <v>-8.1999999999999318</v>
      </c>
    </row>
    <row r="469" spans="1:12" s="100" customFormat="1" ht="14.25" x14ac:dyDescent="0.2">
      <c r="A469" s="110">
        <v>43473</v>
      </c>
      <c r="B469" s="111" t="s">
        <v>500</v>
      </c>
      <c r="C469" s="115">
        <f t="shared" si="448"/>
        <v>2070.3933747412007</v>
      </c>
      <c r="D469" s="111" t="s">
        <v>14</v>
      </c>
      <c r="E469" s="111">
        <v>72.45</v>
      </c>
      <c r="F469" s="111">
        <v>71.75</v>
      </c>
      <c r="G469" s="111"/>
      <c r="H469" s="111"/>
      <c r="I469" s="116">
        <f t="shared" si="449"/>
        <v>-1449.2753623188464</v>
      </c>
      <c r="J469" s="117"/>
      <c r="K469" s="117"/>
      <c r="L469" s="117">
        <f t="shared" si="450"/>
        <v>-0.70000000000000284</v>
      </c>
    </row>
    <row r="470" spans="1:12" s="100" customFormat="1" ht="14.25" x14ac:dyDescent="0.2">
      <c r="A470" s="110">
        <v>43473</v>
      </c>
      <c r="B470" s="111" t="s">
        <v>533</v>
      </c>
      <c r="C470" s="115">
        <f t="shared" si="448"/>
        <v>94.221105527638187</v>
      </c>
      <c r="D470" s="111" t="s">
        <v>14</v>
      </c>
      <c r="E470" s="111">
        <v>1592</v>
      </c>
      <c r="F470" s="111">
        <v>1603.9</v>
      </c>
      <c r="G470" s="111"/>
      <c r="H470" s="111"/>
      <c r="I470" s="116">
        <f t="shared" si="449"/>
        <v>1121.231155778903</v>
      </c>
      <c r="J470" s="117"/>
      <c r="K470" s="117"/>
      <c r="L470" s="117">
        <f t="shared" si="450"/>
        <v>11.900000000000091</v>
      </c>
    </row>
    <row r="471" spans="1:12" s="100" customFormat="1" ht="14.25" x14ac:dyDescent="0.2">
      <c r="A471" s="110">
        <v>43473</v>
      </c>
      <c r="B471" s="111" t="s">
        <v>603</v>
      </c>
      <c r="C471" s="115">
        <f t="shared" si="448"/>
        <v>293.19781078967941</v>
      </c>
      <c r="D471" s="111" t="s">
        <v>14</v>
      </c>
      <c r="E471" s="111">
        <v>511.6</v>
      </c>
      <c r="F471" s="111">
        <v>515.4</v>
      </c>
      <c r="G471" s="111"/>
      <c r="H471" s="111"/>
      <c r="I471" s="116">
        <f t="shared" si="449"/>
        <v>1114.1516810007683</v>
      </c>
      <c r="J471" s="117"/>
      <c r="K471" s="117"/>
      <c r="L471" s="117">
        <f t="shared" si="450"/>
        <v>3.7999999999999541</v>
      </c>
    </row>
    <row r="472" spans="1:12" s="100" customFormat="1" ht="14.25" x14ac:dyDescent="0.2">
      <c r="A472" s="110">
        <v>43472</v>
      </c>
      <c r="B472" s="111" t="s">
        <v>496</v>
      </c>
      <c r="C472" s="115">
        <f t="shared" si="448"/>
        <v>41.722296395193595</v>
      </c>
      <c r="D472" s="111" t="s">
        <v>14</v>
      </c>
      <c r="E472" s="111">
        <v>3595.2</v>
      </c>
      <c r="F472" s="111">
        <v>3603.9</v>
      </c>
      <c r="G472" s="111"/>
      <c r="H472" s="111"/>
      <c r="I472" s="116">
        <f t="shared" si="449"/>
        <v>362.98397863819565</v>
      </c>
      <c r="J472" s="117"/>
      <c r="K472" s="117"/>
      <c r="L472" s="117">
        <f t="shared" si="450"/>
        <v>8.7000000000002728</v>
      </c>
    </row>
    <row r="473" spans="1:12" s="100" customFormat="1" ht="14.25" x14ac:dyDescent="0.2">
      <c r="A473" s="110">
        <v>43472</v>
      </c>
      <c r="B473" s="111" t="s">
        <v>419</v>
      </c>
      <c r="C473" s="115">
        <f t="shared" si="448"/>
        <v>128.00273072492215</v>
      </c>
      <c r="D473" s="111" t="s">
        <v>14</v>
      </c>
      <c r="E473" s="111">
        <v>1171.8499999999999</v>
      </c>
      <c r="F473" s="111">
        <v>1170</v>
      </c>
      <c r="G473" s="111"/>
      <c r="H473" s="111"/>
      <c r="I473" s="116">
        <f t="shared" si="449"/>
        <v>-236.80505184109433</v>
      </c>
      <c r="J473" s="117"/>
      <c r="K473" s="117"/>
      <c r="L473" s="117">
        <f t="shared" si="450"/>
        <v>-1.8499999999999091</v>
      </c>
    </row>
    <row r="474" spans="1:12" s="100" customFormat="1" ht="14.25" x14ac:dyDescent="0.2">
      <c r="A474" s="110">
        <v>43472</v>
      </c>
      <c r="B474" s="111" t="s">
        <v>470</v>
      </c>
      <c r="C474" s="115">
        <f t="shared" si="448"/>
        <v>135.07429085997299</v>
      </c>
      <c r="D474" s="111" t="s">
        <v>14</v>
      </c>
      <c r="E474" s="111">
        <v>1110.5</v>
      </c>
      <c r="F474" s="111">
        <v>1100.5</v>
      </c>
      <c r="G474" s="111"/>
      <c r="H474" s="111"/>
      <c r="I474" s="116">
        <f t="shared" si="449"/>
        <v>-1350.7429085997298</v>
      </c>
      <c r="J474" s="117"/>
      <c r="K474" s="117"/>
      <c r="L474" s="117">
        <f t="shared" si="450"/>
        <v>-10</v>
      </c>
    </row>
    <row r="475" spans="1:12" s="100" customFormat="1" ht="14.25" x14ac:dyDescent="0.2">
      <c r="A475" s="110">
        <v>43469</v>
      </c>
      <c r="B475" s="111" t="s">
        <v>553</v>
      </c>
      <c r="C475" s="115">
        <f t="shared" si="448"/>
        <v>700.93457943925239</v>
      </c>
      <c r="D475" s="111" t="s">
        <v>14</v>
      </c>
      <c r="E475" s="111">
        <v>214</v>
      </c>
      <c r="F475" s="111">
        <v>214.5</v>
      </c>
      <c r="G475" s="111"/>
      <c r="H475" s="111"/>
      <c r="I475" s="116">
        <f t="shared" si="449"/>
        <v>350.46728971962619</v>
      </c>
      <c r="J475" s="117"/>
      <c r="K475" s="117"/>
      <c r="L475" s="117">
        <f t="shared" si="450"/>
        <v>0.5</v>
      </c>
    </row>
    <row r="476" spans="1:12" s="100" customFormat="1" ht="14.25" x14ac:dyDescent="0.2">
      <c r="A476" s="110">
        <v>43469</v>
      </c>
      <c r="B476" s="111" t="s">
        <v>425</v>
      </c>
      <c r="C476" s="115">
        <f t="shared" si="448"/>
        <v>1564.9452269170581</v>
      </c>
      <c r="D476" s="111" t="s">
        <v>14</v>
      </c>
      <c r="E476" s="111">
        <v>95.85</v>
      </c>
      <c r="F476" s="111">
        <v>96.6</v>
      </c>
      <c r="G476" s="111"/>
      <c r="H476" s="111"/>
      <c r="I476" s="116">
        <f t="shared" si="449"/>
        <v>1173.7089201877936</v>
      </c>
      <c r="J476" s="117"/>
      <c r="K476" s="117"/>
      <c r="L476" s="117">
        <f t="shared" si="450"/>
        <v>0.75</v>
      </c>
    </row>
    <row r="477" spans="1:12" s="100" customFormat="1" ht="14.25" x14ac:dyDescent="0.2">
      <c r="A477" s="110">
        <v>43469</v>
      </c>
      <c r="B477" s="111" t="s">
        <v>417</v>
      </c>
      <c r="C477" s="115">
        <f t="shared" si="448"/>
        <v>280.05974607916352</v>
      </c>
      <c r="D477" s="111" t="s">
        <v>14</v>
      </c>
      <c r="E477" s="111">
        <v>535.6</v>
      </c>
      <c r="F477" s="111">
        <v>539.6</v>
      </c>
      <c r="G477" s="111"/>
      <c r="H477" s="111"/>
      <c r="I477" s="116">
        <f t="shared" si="449"/>
        <v>1120.2389843166541</v>
      </c>
      <c r="J477" s="117"/>
      <c r="K477" s="117"/>
      <c r="L477" s="117">
        <f t="shared" si="450"/>
        <v>4</v>
      </c>
    </row>
    <row r="478" spans="1:12" s="100" customFormat="1" ht="14.25" x14ac:dyDescent="0.2">
      <c r="A478" s="110">
        <v>43469</v>
      </c>
      <c r="B478" s="111" t="s">
        <v>568</v>
      </c>
      <c r="C478" s="115">
        <f t="shared" si="448"/>
        <v>356.71819262782401</v>
      </c>
      <c r="D478" s="111" t="s">
        <v>18</v>
      </c>
      <c r="E478" s="111">
        <v>420.5</v>
      </c>
      <c r="F478" s="111">
        <v>417.35</v>
      </c>
      <c r="G478" s="111"/>
      <c r="H478" s="111"/>
      <c r="I478" s="116">
        <f t="shared" si="449"/>
        <v>1123.6623067776375</v>
      </c>
      <c r="J478" s="117"/>
      <c r="K478" s="117"/>
      <c r="L478" s="117">
        <f t="shared" si="450"/>
        <v>3.1499999999999773</v>
      </c>
    </row>
    <row r="479" spans="1:12" s="100" customFormat="1" ht="14.25" x14ac:dyDescent="0.2">
      <c r="A479" s="110">
        <v>43469</v>
      </c>
      <c r="B479" s="111" t="s">
        <v>402</v>
      </c>
      <c r="C479" s="115">
        <f t="shared" si="448"/>
        <v>208.53607674127625</v>
      </c>
      <c r="D479" s="111" t="s">
        <v>18</v>
      </c>
      <c r="E479" s="111">
        <v>719.3</v>
      </c>
      <c r="F479" s="111">
        <v>725.8</v>
      </c>
      <c r="G479" s="111"/>
      <c r="H479" s="111"/>
      <c r="I479" s="116">
        <f t="shared" si="449"/>
        <v>-1355.4844988182956</v>
      </c>
      <c r="J479" s="117"/>
      <c r="K479" s="117"/>
      <c r="L479" s="117">
        <f t="shared" si="450"/>
        <v>-6.5</v>
      </c>
    </row>
    <row r="480" spans="1:12" s="100" customFormat="1" ht="14.25" x14ac:dyDescent="0.2">
      <c r="A480" s="110">
        <v>43469</v>
      </c>
      <c r="B480" s="111" t="s">
        <v>509</v>
      </c>
      <c r="C480" s="115">
        <f t="shared" si="448"/>
        <v>121.39851084493364</v>
      </c>
      <c r="D480" s="111" t="s">
        <v>18</v>
      </c>
      <c r="E480" s="111">
        <v>1235.5999999999999</v>
      </c>
      <c r="F480" s="111">
        <v>1246.75</v>
      </c>
      <c r="G480" s="111"/>
      <c r="H480" s="111"/>
      <c r="I480" s="116">
        <f t="shared" si="449"/>
        <v>-1353.5933959210211</v>
      </c>
      <c r="J480" s="117"/>
      <c r="K480" s="117"/>
      <c r="L480" s="117">
        <f t="shared" si="450"/>
        <v>-11.150000000000091</v>
      </c>
    </row>
    <row r="481" spans="1:12" s="100" customFormat="1" ht="14.25" x14ac:dyDescent="0.2">
      <c r="A481" s="110">
        <v>43468</v>
      </c>
      <c r="B481" s="111" t="s">
        <v>486</v>
      </c>
      <c r="C481" s="115">
        <f t="shared" si="448"/>
        <v>1344.688480502017</v>
      </c>
      <c r="D481" s="111" t="s">
        <v>18</v>
      </c>
      <c r="E481" s="111">
        <v>111.55</v>
      </c>
      <c r="F481" s="111">
        <v>110.7</v>
      </c>
      <c r="G481" s="111"/>
      <c r="H481" s="111"/>
      <c r="I481" s="116">
        <f t="shared" si="449"/>
        <v>1142.9852084267068</v>
      </c>
      <c r="J481" s="117"/>
      <c r="K481" s="117"/>
      <c r="L481" s="117">
        <f t="shared" si="450"/>
        <v>0.84999999999999432</v>
      </c>
    </row>
    <row r="482" spans="1:12" s="100" customFormat="1" ht="14.25" x14ac:dyDescent="0.2">
      <c r="A482" s="110">
        <v>43468</v>
      </c>
      <c r="B482" s="111" t="s">
        <v>247</v>
      </c>
      <c r="C482" s="115">
        <f t="shared" si="448"/>
        <v>120.33694344163658</v>
      </c>
      <c r="D482" s="111" t="s">
        <v>18</v>
      </c>
      <c r="E482" s="111">
        <v>1246.5</v>
      </c>
      <c r="F482" s="111">
        <v>1237.1500000000001</v>
      </c>
      <c r="G482" s="111"/>
      <c r="H482" s="111"/>
      <c r="I482" s="116">
        <f t="shared" si="449"/>
        <v>1125.150421179291</v>
      </c>
      <c r="J482" s="117"/>
      <c r="K482" s="117"/>
      <c r="L482" s="117">
        <f t="shared" si="450"/>
        <v>9.3499999999999091</v>
      </c>
    </row>
    <row r="483" spans="1:12" s="100" customFormat="1" ht="14.25" x14ac:dyDescent="0.2">
      <c r="A483" s="110">
        <v>43468</v>
      </c>
      <c r="B483" s="111" t="s">
        <v>476</v>
      </c>
      <c r="C483" s="115">
        <f t="shared" si="448"/>
        <v>1795.3321364452424</v>
      </c>
      <c r="D483" s="111" t="s">
        <v>18</v>
      </c>
      <c r="E483" s="111">
        <v>83.55</v>
      </c>
      <c r="F483" s="111">
        <v>82.95</v>
      </c>
      <c r="G483" s="111"/>
      <c r="H483" s="111"/>
      <c r="I483" s="116">
        <f t="shared" si="449"/>
        <v>1077.1992818671354</v>
      </c>
      <c r="J483" s="117"/>
      <c r="K483" s="117"/>
      <c r="L483" s="117">
        <f t="shared" si="450"/>
        <v>0.59999999999999443</v>
      </c>
    </row>
    <row r="484" spans="1:12" s="100" customFormat="1" ht="14.25" x14ac:dyDescent="0.2">
      <c r="A484" s="118">
        <v>43468</v>
      </c>
      <c r="B484" s="119" t="s">
        <v>642</v>
      </c>
      <c r="C484" s="120">
        <f t="shared" si="448"/>
        <v>2066.1157024793388</v>
      </c>
      <c r="D484" s="119" t="s">
        <v>18</v>
      </c>
      <c r="E484" s="119">
        <v>72.599999999999994</v>
      </c>
      <c r="F484" s="119">
        <v>72.05</v>
      </c>
      <c r="G484" s="119">
        <v>71.400000000000006</v>
      </c>
      <c r="H484" s="119">
        <v>70.75</v>
      </c>
      <c r="I484" s="121">
        <f t="shared" si="449"/>
        <v>1136.3636363636303</v>
      </c>
      <c r="J484" s="122">
        <f>(IF(D484="SHORT",IF(G484="",0,F484-G484),IF(D484="LONG",IF(G484="",0,G484-F484))))*C484</f>
        <v>1342.9752066115525</v>
      </c>
      <c r="K484" s="122">
        <f>(IF(D484="SHORT",IF(H484="",0,G484-H484),IF(D484="LONG",IF(H484="",0,(H484-G484)))))*C484</f>
        <v>1342.9752066115821</v>
      </c>
      <c r="L484" s="122">
        <f t="shared" si="450"/>
        <v>1.8499999999999943</v>
      </c>
    </row>
    <row r="485" spans="1:12" s="100" customFormat="1" ht="14.25" x14ac:dyDescent="0.2">
      <c r="A485" s="110">
        <v>43468</v>
      </c>
      <c r="B485" s="111" t="s">
        <v>384</v>
      </c>
      <c r="C485" s="115">
        <f t="shared" si="448"/>
        <v>1246.8827930174564</v>
      </c>
      <c r="D485" s="111" t="s">
        <v>14</v>
      </c>
      <c r="E485" s="111">
        <v>120.3</v>
      </c>
      <c r="F485" s="111">
        <v>121.2</v>
      </c>
      <c r="G485" s="111">
        <v>122.3</v>
      </c>
      <c r="H485" s="111"/>
      <c r="I485" s="116">
        <f t="shared" si="449"/>
        <v>1122.1945137157179</v>
      </c>
      <c r="J485" s="117">
        <f>(IF(D485="SHORT",IF(G485="",0,F485-G485),IF(D485="LONG",IF(G485="",0,G485-F485))))*C485</f>
        <v>1371.5710723191949</v>
      </c>
      <c r="K485" s="117"/>
      <c r="L485" s="117">
        <f t="shared" si="450"/>
        <v>2</v>
      </c>
    </row>
    <row r="486" spans="1:12" s="100" customFormat="1" ht="14.25" x14ac:dyDescent="0.2">
      <c r="A486" s="110">
        <v>43467</v>
      </c>
      <c r="B486" s="111" t="s">
        <v>394</v>
      </c>
      <c r="C486" s="115">
        <f t="shared" si="448"/>
        <v>943.39622641509436</v>
      </c>
      <c r="D486" s="111" t="s">
        <v>14</v>
      </c>
      <c r="E486" s="111">
        <v>159</v>
      </c>
      <c r="F486" s="111">
        <v>159.15</v>
      </c>
      <c r="G486" s="111"/>
      <c r="H486" s="111"/>
      <c r="I486" s="116">
        <f t="shared" si="449"/>
        <v>141.50943396226953</v>
      </c>
      <c r="J486" s="117"/>
      <c r="K486" s="117"/>
      <c r="L486" s="117">
        <f t="shared" si="450"/>
        <v>0.15000000000000568</v>
      </c>
    </row>
    <row r="487" spans="1:12" s="100" customFormat="1" ht="14.25" x14ac:dyDescent="0.2">
      <c r="A487" s="110">
        <v>43467</v>
      </c>
      <c r="B487" s="111" t="s">
        <v>559</v>
      </c>
      <c r="C487" s="115">
        <f t="shared" si="448"/>
        <v>117.73478277932577</v>
      </c>
      <c r="D487" s="111" t="s">
        <v>18</v>
      </c>
      <c r="E487" s="111">
        <v>1274.05</v>
      </c>
      <c r="F487" s="111">
        <v>1264.5</v>
      </c>
      <c r="G487" s="111">
        <v>1253.1500000000001</v>
      </c>
      <c r="H487" s="111"/>
      <c r="I487" s="116">
        <f t="shared" si="449"/>
        <v>1124.3671755425557</v>
      </c>
      <c r="J487" s="117">
        <f>(IF(D487="SHORT",IF(G487="",0,F487-G487),IF(D487="LONG",IF(G487="",0,G487-F487))))*C487</f>
        <v>1336.2897845453367</v>
      </c>
      <c r="K487" s="117"/>
      <c r="L487" s="117">
        <f t="shared" si="450"/>
        <v>20.899999999999864</v>
      </c>
    </row>
    <row r="488" spans="1:12" s="100" customFormat="1" ht="14.25" x14ac:dyDescent="0.2">
      <c r="A488" s="110">
        <v>43467</v>
      </c>
      <c r="B488" s="111" t="s">
        <v>459</v>
      </c>
      <c r="C488" s="115">
        <f t="shared" si="448"/>
        <v>128.41366321376594</v>
      </c>
      <c r="D488" s="111" t="s">
        <v>18</v>
      </c>
      <c r="E488" s="111">
        <v>1168.0999999999999</v>
      </c>
      <c r="F488" s="111">
        <v>1159.3</v>
      </c>
      <c r="G488" s="111"/>
      <c r="H488" s="111"/>
      <c r="I488" s="116">
        <f t="shared" si="449"/>
        <v>1130.0402362811344</v>
      </c>
      <c r="J488" s="117"/>
      <c r="K488" s="117"/>
      <c r="L488" s="117">
        <f t="shared" si="450"/>
        <v>8.7999999999999545</v>
      </c>
    </row>
    <row r="489" spans="1:12" s="100" customFormat="1" ht="14.25" x14ac:dyDescent="0.2">
      <c r="A489" s="110">
        <v>43467</v>
      </c>
      <c r="B489" s="111" t="s">
        <v>493</v>
      </c>
      <c r="C489" s="115">
        <f t="shared" si="448"/>
        <v>163.1321370309951</v>
      </c>
      <c r="D489" s="111" t="s">
        <v>14</v>
      </c>
      <c r="E489" s="111">
        <v>919.5</v>
      </c>
      <c r="F489" s="111">
        <v>911.2</v>
      </c>
      <c r="G489" s="111"/>
      <c r="H489" s="111"/>
      <c r="I489" s="116">
        <f t="shared" si="449"/>
        <v>-1353.996737357252</v>
      </c>
      <c r="J489" s="117"/>
      <c r="K489" s="117"/>
      <c r="L489" s="117">
        <f t="shared" si="450"/>
        <v>-8.2999999999999545</v>
      </c>
    </row>
    <row r="490" spans="1:12" s="100" customFormat="1" ht="14.25" x14ac:dyDescent="0.2">
      <c r="A490" s="110">
        <v>43467</v>
      </c>
      <c r="B490" s="111" t="s">
        <v>569</v>
      </c>
      <c r="C490" s="115">
        <f t="shared" si="448"/>
        <v>109.65713867972805</v>
      </c>
      <c r="D490" s="111" t="s">
        <v>14</v>
      </c>
      <c r="E490" s="111">
        <v>1367.9</v>
      </c>
      <c r="F490" s="111">
        <v>1355.55</v>
      </c>
      <c r="G490" s="111"/>
      <c r="H490" s="111"/>
      <c r="I490" s="116">
        <f t="shared" si="449"/>
        <v>-1354.2656626946564</v>
      </c>
      <c r="J490" s="117"/>
      <c r="K490" s="117"/>
      <c r="L490" s="117">
        <f t="shared" si="450"/>
        <v>-12.350000000000136</v>
      </c>
    </row>
    <row r="491" spans="1:12" x14ac:dyDescent="0.25">
      <c r="A491" s="110">
        <v>43466</v>
      </c>
      <c r="B491" s="111" t="s">
        <v>459</v>
      </c>
      <c r="C491" s="115">
        <f t="shared" si="448"/>
        <v>127.79008348952122</v>
      </c>
      <c r="D491" s="111" t="s">
        <v>18</v>
      </c>
      <c r="E491" s="111">
        <v>1173.8</v>
      </c>
      <c r="F491" s="111">
        <v>1172</v>
      </c>
      <c r="G491" s="111"/>
      <c r="H491" s="111"/>
      <c r="I491" s="116">
        <f t="shared" si="449"/>
        <v>230.02215028113238</v>
      </c>
      <c r="J491" s="117"/>
      <c r="K491" s="117"/>
      <c r="L491" s="117">
        <f t="shared" si="450"/>
        <v>1.7999999999999545</v>
      </c>
    </row>
    <row r="492" spans="1:12" x14ac:dyDescent="0.25">
      <c r="A492" s="110">
        <v>43466</v>
      </c>
      <c r="B492" s="111" t="s">
        <v>638</v>
      </c>
      <c r="C492" s="115">
        <f t="shared" si="448"/>
        <v>400.80160320641284</v>
      </c>
      <c r="D492" s="111" t="s">
        <v>18</v>
      </c>
      <c r="E492" s="111">
        <v>374.25</v>
      </c>
      <c r="F492" s="111">
        <v>371.45</v>
      </c>
      <c r="G492" s="111"/>
      <c r="H492" s="111"/>
      <c r="I492" s="116">
        <f t="shared" si="449"/>
        <v>1122.2444889779606</v>
      </c>
      <c r="J492" s="117"/>
      <c r="K492" s="117"/>
      <c r="L492" s="117">
        <f t="shared" si="450"/>
        <v>2.8000000000000118</v>
      </c>
    </row>
    <row r="493" spans="1:12" x14ac:dyDescent="0.25">
      <c r="A493" s="110">
        <v>43466</v>
      </c>
      <c r="B493" s="111" t="s">
        <v>530</v>
      </c>
      <c r="C493" s="115">
        <f t="shared" si="448"/>
        <v>321.54340836012864</v>
      </c>
      <c r="D493" s="111" t="s">
        <v>18</v>
      </c>
      <c r="E493" s="111">
        <v>466.5</v>
      </c>
      <c r="F493" s="111">
        <v>465.8</v>
      </c>
      <c r="G493" s="111"/>
      <c r="H493" s="111"/>
      <c r="I493" s="116">
        <f t="shared" si="449"/>
        <v>225.08038585208638</v>
      </c>
      <c r="J493" s="117"/>
      <c r="K493" s="117"/>
      <c r="L493" s="117">
        <f t="shared" si="450"/>
        <v>0.69999999999998863</v>
      </c>
    </row>
    <row r="494" spans="1:12" x14ac:dyDescent="0.2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</row>
    <row r="495" spans="1:12" x14ac:dyDescent="0.25">
      <c r="A495" s="132"/>
      <c r="B495" s="133"/>
      <c r="C495" s="133"/>
      <c r="D495" s="133"/>
      <c r="E495" s="133"/>
      <c r="F495" s="133"/>
      <c r="G495" s="114" t="s">
        <v>676</v>
      </c>
      <c r="H495" s="133"/>
      <c r="I495" s="134">
        <f>SUM(I403:I494)</f>
        <v>36928.583363958314</v>
      </c>
      <c r="J495" s="135"/>
      <c r="K495" s="123" t="s">
        <v>677</v>
      </c>
      <c r="L495" s="134"/>
    </row>
  </sheetData>
  <mergeCells count="9">
    <mergeCell ref="A6:L6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29 L256 L401 L194 L117 M367 L3:L4 L8">
    <cfRule type="cellIs" dxfId="2" priority="8" stopIfTrue="1" operator="lessThan">
      <formula>0</formula>
    </cfRule>
  </conditionalFormatting>
  <conditionalFormatting sqref="L54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90" zoomScaleNormal="90" workbookViewId="0">
      <selection activeCell="A2" sqref="A2"/>
    </sheetView>
  </sheetViews>
  <sheetFormatPr defaultRowHeight="15" x14ac:dyDescent="0.25"/>
  <cols>
    <col min="1" max="1" width="19.140625" customWidth="1"/>
    <col min="2" max="2" width="18.85546875" customWidth="1"/>
    <col min="3" max="3" width="18.140625" customWidth="1"/>
    <col min="4" max="4" width="17.7109375" customWidth="1"/>
    <col min="5" max="5" width="14.85546875" customWidth="1"/>
    <col min="6" max="6" width="18.28515625" customWidth="1"/>
    <col min="7" max="7" width="10.5703125" bestFit="1" customWidth="1"/>
    <col min="8" max="8" width="12.5703125" bestFit="1" customWidth="1"/>
  </cols>
  <sheetData>
    <row r="1" spans="1:6" ht="22.5" x14ac:dyDescent="0.3">
      <c r="A1" s="143" t="s">
        <v>575</v>
      </c>
      <c r="B1" s="144"/>
      <c r="C1" s="144"/>
      <c r="D1" s="93"/>
      <c r="E1" s="93"/>
      <c r="F1" s="93"/>
    </row>
    <row r="2" spans="1:6" ht="15.75" x14ac:dyDescent="0.25">
      <c r="A2" s="84" t="s">
        <v>576</v>
      </c>
      <c r="B2" s="84" t="s">
        <v>577</v>
      </c>
      <c r="C2" s="84" t="s">
        <v>578</v>
      </c>
      <c r="D2" s="84" t="s">
        <v>584</v>
      </c>
      <c r="E2" s="84" t="s">
        <v>576</v>
      </c>
      <c r="F2" s="84" t="s">
        <v>732</v>
      </c>
    </row>
    <row r="3" spans="1:6" s="83" customFormat="1" ht="15.75" x14ac:dyDescent="0.25">
      <c r="A3" s="85" t="s">
        <v>579</v>
      </c>
      <c r="B3" s="86">
        <v>100000</v>
      </c>
      <c r="C3" s="85">
        <v>83275</v>
      </c>
      <c r="D3" s="87">
        <f t="shared" ref="D3:D6" si="0">C3/B3</f>
        <v>0.83274999999999999</v>
      </c>
      <c r="E3" s="91" t="s">
        <v>733</v>
      </c>
      <c r="F3" s="92">
        <v>0.72</v>
      </c>
    </row>
    <row r="4" spans="1:6" s="83" customFormat="1" ht="15.75" x14ac:dyDescent="0.25">
      <c r="A4" s="85" t="s">
        <v>580</v>
      </c>
      <c r="B4" s="86">
        <v>100000</v>
      </c>
      <c r="C4" s="85">
        <v>91850</v>
      </c>
      <c r="D4" s="87">
        <f t="shared" si="0"/>
        <v>0.91849999999999998</v>
      </c>
      <c r="E4" s="91" t="s">
        <v>734</v>
      </c>
      <c r="F4" s="92">
        <v>0.81</v>
      </c>
    </row>
    <row r="5" spans="1:6" s="83" customFormat="1" ht="15.75" x14ac:dyDescent="0.25">
      <c r="A5" s="85" t="s">
        <v>581</v>
      </c>
      <c r="B5" s="86">
        <v>100000</v>
      </c>
      <c r="C5" s="85">
        <v>92549</v>
      </c>
      <c r="D5" s="87">
        <f t="shared" si="0"/>
        <v>0.92549000000000003</v>
      </c>
      <c r="E5" s="91" t="s">
        <v>728</v>
      </c>
      <c r="F5" s="92">
        <v>0.84</v>
      </c>
    </row>
    <row r="6" spans="1:6" s="83" customFormat="1" ht="15.75" x14ac:dyDescent="0.25">
      <c r="A6" s="85" t="s">
        <v>582</v>
      </c>
      <c r="B6" s="86">
        <v>100000</v>
      </c>
      <c r="C6" s="85">
        <v>87395</v>
      </c>
      <c r="D6" s="87">
        <f t="shared" si="0"/>
        <v>0.87395</v>
      </c>
      <c r="E6" s="91" t="s">
        <v>769</v>
      </c>
      <c r="F6" s="92">
        <v>0.90569999999999995</v>
      </c>
    </row>
    <row r="7" spans="1:6" s="83" customFormat="1" ht="15.75" x14ac:dyDescent="0.25">
      <c r="A7" s="85" t="s">
        <v>594</v>
      </c>
      <c r="B7" s="86">
        <v>100000</v>
      </c>
      <c r="C7" s="85">
        <v>101179</v>
      </c>
      <c r="D7" s="87">
        <f t="shared" ref="D7:D9" si="1">C7/B7</f>
        <v>1.01179</v>
      </c>
      <c r="E7" s="91" t="s">
        <v>579</v>
      </c>
      <c r="F7" s="94">
        <v>0.82</v>
      </c>
    </row>
    <row r="8" spans="1:6" s="83" customFormat="1" ht="15.75" x14ac:dyDescent="0.25">
      <c r="A8" s="85" t="s">
        <v>608</v>
      </c>
      <c r="B8" s="86">
        <v>100000</v>
      </c>
      <c r="C8" s="85">
        <v>117981</v>
      </c>
      <c r="D8" s="87">
        <f t="shared" si="1"/>
        <v>1.17981</v>
      </c>
    </row>
    <row r="9" spans="1:6" s="83" customFormat="1" ht="15.75" x14ac:dyDescent="0.25">
      <c r="A9" s="85" t="s">
        <v>620</v>
      </c>
      <c r="B9" s="86">
        <v>100000</v>
      </c>
      <c r="C9" s="85">
        <v>72507</v>
      </c>
      <c r="D9" s="87">
        <f t="shared" si="1"/>
        <v>0.72506999999999999</v>
      </c>
    </row>
    <row r="10" spans="1:6" s="83" customFormat="1" ht="15.75" x14ac:dyDescent="0.25">
      <c r="A10" s="85" t="s">
        <v>646</v>
      </c>
      <c r="B10" s="86">
        <v>100000</v>
      </c>
      <c r="C10" s="85">
        <v>85934</v>
      </c>
      <c r="D10" s="87">
        <f t="shared" ref="D10:D15" si="2">C10/B10</f>
        <v>0.85933999999999999</v>
      </c>
    </row>
    <row r="11" spans="1:6" ht="15.75" x14ac:dyDescent="0.25">
      <c r="A11" s="85" t="s">
        <v>726</v>
      </c>
      <c r="B11" s="86">
        <v>100000</v>
      </c>
      <c r="C11" s="85">
        <v>63911</v>
      </c>
      <c r="D11" s="87">
        <f t="shared" si="2"/>
        <v>0.63910999999999996</v>
      </c>
    </row>
    <row r="12" spans="1:6" ht="15.75" x14ac:dyDescent="0.25">
      <c r="A12" s="9" t="s">
        <v>727</v>
      </c>
      <c r="B12" s="86">
        <v>100000</v>
      </c>
      <c r="C12" s="85">
        <v>236590</v>
      </c>
      <c r="D12" s="87">
        <f t="shared" si="2"/>
        <v>2.3658999999999999</v>
      </c>
    </row>
    <row r="13" spans="1:6" ht="15.75" x14ac:dyDescent="0.25">
      <c r="A13" s="85" t="s">
        <v>728</v>
      </c>
      <c r="B13" s="86">
        <v>100000</v>
      </c>
      <c r="C13" s="85">
        <v>282350</v>
      </c>
      <c r="D13" s="87">
        <f t="shared" si="2"/>
        <v>2.8235000000000001</v>
      </c>
    </row>
    <row r="14" spans="1:6" ht="15.75" x14ac:dyDescent="0.25">
      <c r="A14" s="85" t="s">
        <v>769</v>
      </c>
      <c r="B14" s="86">
        <v>100000</v>
      </c>
      <c r="C14" s="85">
        <v>265150</v>
      </c>
      <c r="D14" s="87">
        <f t="shared" si="2"/>
        <v>2.6515</v>
      </c>
    </row>
    <row r="15" spans="1:6" ht="15.75" x14ac:dyDescent="0.25">
      <c r="A15" s="9" t="s">
        <v>579</v>
      </c>
      <c r="B15" s="86">
        <v>100000</v>
      </c>
      <c r="C15" s="85">
        <v>369725</v>
      </c>
      <c r="D15" s="87">
        <f t="shared" si="2"/>
        <v>3.6972499999999999</v>
      </c>
    </row>
    <row r="31" spans="1:4" ht="22.5" x14ac:dyDescent="0.3">
      <c r="A31" s="143" t="s">
        <v>748</v>
      </c>
      <c r="B31" s="145"/>
      <c r="C31" s="145"/>
      <c r="D31" s="145"/>
    </row>
    <row r="32" spans="1:4" ht="15.75" x14ac:dyDescent="0.25">
      <c r="A32" s="84" t="s">
        <v>576</v>
      </c>
      <c r="B32" s="84" t="s">
        <v>577</v>
      </c>
      <c r="C32" s="84" t="s">
        <v>578</v>
      </c>
      <c r="D32" s="84" t="s">
        <v>584</v>
      </c>
    </row>
    <row r="33" spans="1:4" ht="15.75" x14ac:dyDescent="0.25">
      <c r="A33" s="91" t="s">
        <v>726</v>
      </c>
      <c r="B33" s="86">
        <v>100000</v>
      </c>
      <c r="C33" s="85">
        <v>63911</v>
      </c>
      <c r="D33" s="87">
        <f t="shared" ref="D33:D36" si="3">C33/B33</f>
        <v>0.63910999999999996</v>
      </c>
    </row>
    <row r="34" spans="1:4" ht="15.75" x14ac:dyDescent="0.25">
      <c r="A34" s="91" t="s">
        <v>727</v>
      </c>
      <c r="B34" s="86">
        <v>100000</v>
      </c>
      <c r="C34" s="85">
        <v>78315</v>
      </c>
      <c r="D34" s="87">
        <f t="shared" si="3"/>
        <v>0.78315000000000001</v>
      </c>
    </row>
    <row r="35" spans="1:4" ht="15.75" x14ac:dyDescent="0.25">
      <c r="A35" s="91" t="s">
        <v>728</v>
      </c>
      <c r="B35" s="86">
        <v>100000</v>
      </c>
      <c r="C35" s="85">
        <v>125450</v>
      </c>
      <c r="D35" s="87">
        <f t="shared" si="3"/>
        <v>1.2544999999999999</v>
      </c>
    </row>
    <row r="36" spans="1:4" ht="15.75" x14ac:dyDescent="0.25">
      <c r="A36" s="91" t="s">
        <v>769</v>
      </c>
      <c r="B36" s="86">
        <v>100000</v>
      </c>
      <c r="C36" s="85">
        <v>142950</v>
      </c>
      <c r="D36" s="87">
        <f t="shared" si="3"/>
        <v>1.4295</v>
      </c>
    </row>
    <row r="37" spans="1:4" ht="15.75" x14ac:dyDescent="0.25">
      <c r="A37" s="91" t="s">
        <v>579</v>
      </c>
      <c r="B37" s="86">
        <v>100000</v>
      </c>
      <c r="C37" s="85">
        <v>154475</v>
      </c>
    </row>
  </sheetData>
  <mergeCells count="2">
    <mergeCell ref="A1:C1"/>
    <mergeCell ref="A31:D3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6"/>
  <sheetViews>
    <sheetView topLeftCell="A77" workbookViewId="0">
      <selection activeCell="I5" sqref="I5:I97"/>
    </sheetView>
  </sheetViews>
  <sheetFormatPr defaultRowHeight="15" x14ac:dyDescent="0.25"/>
  <cols>
    <col min="1" max="1" width="15" customWidth="1"/>
    <col min="2" max="2" width="22.7109375" customWidth="1"/>
    <col min="3" max="3" width="8.7109375" customWidth="1"/>
    <col min="4" max="4" width="9.28515625" customWidth="1"/>
    <col min="5" max="11" width="13" customWidth="1"/>
    <col min="12" max="12" width="11.5703125" customWidth="1"/>
    <col min="13" max="13" width="14.7109375" style="9" customWidth="1"/>
  </cols>
  <sheetData>
    <row r="1" spans="1:13" ht="58.5" customHeight="1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24.75" customHeight="1" x14ac:dyDescent="0.35">
      <c r="A2" s="150" t="s">
        <v>404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5.75" x14ac:dyDescent="0.25">
      <c r="A3" s="152" t="s">
        <v>405</v>
      </c>
      <c r="B3" s="153"/>
      <c r="C3" s="154" t="s">
        <v>634</v>
      </c>
      <c r="D3" s="155"/>
      <c r="E3" s="46"/>
      <c r="F3" s="46"/>
      <c r="G3" s="46"/>
      <c r="H3" s="46"/>
      <c r="I3" s="46"/>
      <c r="J3" s="47"/>
      <c r="K3" s="46"/>
      <c r="L3" s="46"/>
      <c r="M3" s="46"/>
    </row>
    <row r="4" spans="1:13" ht="18.75" customHeight="1" x14ac:dyDescent="0.25">
      <c r="A4" s="48" t="s">
        <v>1</v>
      </c>
      <c r="B4" s="49" t="s">
        <v>406</v>
      </c>
      <c r="C4" s="49" t="s">
        <v>407</v>
      </c>
      <c r="D4" s="49" t="s">
        <v>408</v>
      </c>
      <c r="E4" s="49" t="s">
        <v>392</v>
      </c>
      <c r="F4" s="49" t="s">
        <v>409</v>
      </c>
      <c r="G4" s="49" t="s">
        <v>9</v>
      </c>
      <c r="H4" s="49" t="s">
        <v>10</v>
      </c>
      <c r="I4" s="146" t="s">
        <v>410</v>
      </c>
      <c r="J4" s="147"/>
      <c r="K4" s="148"/>
      <c r="L4" s="50" t="s">
        <v>411</v>
      </c>
      <c r="M4" s="49" t="s">
        <v>412</v>
      </c>
    </row>
    <row r="5" spans="1:13" s="57" customFormat="1" x14ac:dyDescent="0.25">
      <c r="A5" s="51">
        <v>43465</v>
      </c>
      <c r="B5" s="52" t="s">
        <v>468</v>
      </c>
      <c r="C5" s="53">
        <f>150000/E5</f>
        <v>987.81692459664146</v>
      </c>
      <c r="D5" s="52" t="s">
        <v>18</v>
      </c>
      <c r="E5" s="52">
        <v>151.85</v>
      </c>
      <c r="F5" s="52">
        <v>150.75</v>
      </c>
      <c r="G5" s="52"/>
      <c r="H5" s="52"/>
      <c r="I5" s="54">
        <f t="shared" ref="I5:I7" si="0">(IF(D5="SHORT",E5-F5,IF(D5="LONG",F5-E5)))*C5</f>
        <v>1086.5986170563001</v>
      </c>
      <c r="J5" s="55"/>
      <c r="K5" s="55"/>
      <c r="L5" s="55">
        <f t="shared" ref="L5:L7" si="1">(J5+I5+K5)/C5</f>
        <v>1.0999999999999945</v>
      </c>
      <c r="M5" s="56">
        <f t="shared" ref="M5:M7" si="2">L5*C5</f>
        <v>1086.5986170563001</v>
      </c>
    </row>
    <row r="6" spans="1:13" s="57" customFormat="1" x14ac:dyDescent="0.25">
      <c r="A6" s="51">
        <v>43465</v>
      </c>
      <c r="B6" s="52" t="s">
        <v>487</v>
      </c>
      <c r="C6" s="53">
        <f>150000/E6</f>
        <v>557.10306406685231</v>
      </c>
      <c r="D6" s="52" t="s">
        <v>14</v>
      </c>
      <c r="E6" s="52">
        <v>269.25</v>
      </c>
      <c r="F6" s="52">
        <v>271.25</v>
      </c>
      <c r="G6" s="52"/>
      <c r="H6" s="52"/>
      <c r="I6" s="54">
        <f t="shared" si="0"/>
        <v>1114.2061281337046</v>
      </c>
      <c r="J6" s="55"/>
      <c r="K6" s="55"/>
      <c r="L6" s="55">
        <f t="shared" si="1"/>
        <v>2</v>
      </c>
      <c r="M6" s="56">
        <f t="shared" si="2"/>
        <v>1114.2061281337046</v>
      </c>
    </row>
    <row r="7" spans="1:13" s="57" customFormat="1" x14ac:dyDescent="0.25">
      <c r="A7" s="51">
        <v>43465</v>
      </c>
      <c r="B7" s="52" t="s">
        <v>462</v>
      </c>
      <c r="C7" s="53">
        <f>150000/E7</f>
        <v>227.80773027564734</v>
      </c>
      <c r="D7" s="52" t="s">
        <v>14</v>
      </c>
      <c r="E7" s="52">
        <v>658.45</v>
      </c>
      <c r="F7" s="52">
        <v>659.85</v>
      </c>
      <c r="G7" s="52"/>
      <c r="H7" s="52"/>
      <c r="I7" s="54">
        <f t="shared" si="0"/>
        <v>318.93082238590108</v>
      </c>
      <c r="J7" s="55"/>
      <c r="K7" s="55"/>
      <c r="L7" s="55">
        <f t="shared" si="1"/>
        <v>1.3999999999999773</v>
      </c>
      <c r="M7" s="56">
        <f t="shared" si="2"/>
        <v>318.93082238590108</v>
      </c>
    </row>
    <row r="8" spans="1:13" s="57" customFormat="1" x14ac:dyDescent="0.25">
      <c r="A8" s="51">
        <v>43462</v>
      </c>
      <c r="B8" s="52" t="s">
        <v>483</v>
      </c>
      <c r="C8" s="53">
        <f t="shared" ref="C8:C10" si="3">150000/E8</f>
        <v>455.2352048558422</v>
      </c>
      <c r="D8" s="52" t="s">
        <v>14</v>
      </c>
      <c r="E8" s="52">
        <v>329.5</v>
      </c>
      <c r="F8" s="52">
        <v>332.5</v>
      </c>
      <c r="G8" s="52"/>
      <c r="H8" s="52"/>
      <c r="I8" s="54">
        <f t="shared" ref="I8:I10" si="4">(IF(D8="SHORT",E8-F8,IF(D8="LONG",F8-E8)))*C8</f>
        <v>1365.7056145675265</v>
      </c>
      <c r="J8" s="55"/>
      <c r="K8" s="55"/>
      <c r="L8" s="55">
        <f t="shared" ref="L8:L10" si="5">(J8+I8+K8)/C8</f>
        <v>2.9999999999999996</v>
      </c>
      <c r="M8" s="56">
        <f t="shared" ref="M8:M10" si="6">L8*C8</f>
        <v>1365.7056145675265</v>
      </c>
    </row>
    <row r="9" spans="1:13" s="57" customFormat="1" x14ac:dyDescent="0.25">
      <c r="A9" s="51">
        <v>43462</v>
      </c>
      <c r="B9" s="52" t="s">
        <v>416</v>
      </c>
      <c r="C9" s="53">
        <f t="shared" si="3"/>
        <v>223.28073831497471</v>
      </c>
      <c r="D9" s="52" t="s">
        <v>14</v>
      </c>
      <c r="E9" s="52">
        <v>671.8</v>
      </c>
      <c r="F9" s="52">
        <v>669.9</v>
      </c>
      <c r="G9" s="52"/>
      <c r="H9" s="52"/>
      <c r="I9" s="54">
        <f t="shared" si="4"/>
        <v>-424.23340279844689</v>
      </c>
      <c r="J9" s="55"/>
      <c r="K9" s="55"/>
      <c r="L9" s="55">
        <f t="shared" si="5"/>
        <v>-1.8999999999999773</v>
      </c>
      <c r="M9" s="56">
        <f t="shared" si="6"/>
        <v>-424.23340279844689</v>
      </c>
    </row>
    <row r="10" spans="1:13" s="57" customFormat="1" x14ac:dyDescent="0.25">
      <c r="A10" s="51">
        <v>43462</v>
      </c>
      <c r="B10" s="52" t="s">
        <v>382</v>
      </c>
      <c r="C10" s="53">
        <f t="shared" si="3"/>
        <v>519.93067590987869</v>
      </c>
      <c r="D10" s="52" t="s">
        <v>14</v>
      </c>
      <c r="E10" s="52">
        <v>288.5</v>
      </c>
      <c r="F10" s="52">
        <v>290.64999999999998</v>
      </c>
      <c r="G10" s="52">
        <v>293.3</v>
      </c>
      <c r="H10" s="52"/>
      <c r="I10" s="54">
        <f t="shared" si="4"/>
        <v>1117.8509532062274</v>
      </c>
      <c r="J10" s="55">
        <f t="shared" ref="J10" si="7">(IF(D10="SHORT",IF(G10="",0,F10-G10),IF(D10="LONG",IF(G10="",0,G10-F10))))*C10</f>
        <v>1377.8162911611962</v>
      </c>
      <c r="K10" s="55"/>
      <c r="L10" s="55">
        <f t="shared" si="5"/>
        <v>4.8000000000000105</v>
      </c>
      <c r="M10" s="56">
        <f t="shared" si="6"/>
        <v>2495.6672443674233</v>
      </c>
    </row>
    <row r="11" spans="1:13" s="66" customFormat="1" x14ac:dyDescent="0.25">
      <c r="A11" s="60">
        <v>43461</v>
      </c>
      <c r="B11" s="61" t="s">
        <v>487</v>
      </c>
      <c r="C11" s="62">
        <f t="shared" ref="C11:C14" si="8">150000/E11</f>
        <v>573.06590257879657</v>
      </c>
      <c r="D11" s="61" t="s">
        <v>14</v>
      </c>
      <c r="E11" s="61">
        <v>261.75</v>
      </c>
      <c r="F11" s="61">
        <v>263.7</v>
      </c>
      <c r="G11" s="61">
        <v>266.10000000000002</v>
      </c>
      <c r="H11" s="61">
        <v>268.5</v>
      </c>
      <c r="I11" s="63">
        <f t="shared" ref="I11:I14" si="9">(IF(D11="SHORT",E11-F11,IF(D11="LONG",F11-E11)))*C11</f>
        <v>1117.4785100286467</v>
      </c>
      <c r="J11" s="64">
        <f t="shared" ref="J11:J14" si="10">(IF(D11="SHORT",IF(G11="",0,F11-G11),IF(D11="LONG",IF(G11="",0,G11-F11))))*C11</f>
        <v>1375.3581661891312</v>
      </c>
      <c r="K11" s="64">
        <f t="shared" ref="K11" si="11">(IF(D11="SHORT",IF(H11="",0,G11-H11),IF(D11="LONG",IF(H11="",0,(H11-G11)))))*C11</f>
        <v>1375.3581661890987</v>
      </c>
      <c r="L11" s="64">
        <f t="shared" ref="L11:L14" si="12">(J11+I11+K11)/C11</f>
        <v>6.75</v>
      </c>
      <c r="M11" s="65">
        <f t="shared" ref="M11:M14" si="13">L11*C11</f>
        <v>3868.1948424068769</v>
      </c>
    </row>
    <row r="12" spans="1:13" s="57" customFormat="1" x14ac:dyDescent="0.25">
      <c r="A12" s="51">
        <v>43461</v>
      </c>
      <c r="B12" s="52" t="s">
        <v>469</v>
      </c>
      <c r="C12" s="53">
        <f t="shared" si="8"/>
        <v>168.36906499045909</v>
      </c>
      <c r="D12" s="52" t="s">
        <v>14</v>
      </c>
      <c r="E12" s="52">
        <v>890.9</v>
      </c>
      <c r="F12" s="52">
        <v>882.85</v>
      </c>
      <c r="G12" s="52"/>
      <c r="H12" s="52"/>
      <c r="I12" s="54">
        <f t="shared" si="9"/>
        <v>-1355.3709731731881</v>
      </c>
      <c r="J12" s="55"/>
      <c r="K12" s="55"/>
      <c r="L12" s="55">
        <f t="shared" si="12"/>
        <v>-8.0499999999999545</v>
      </c>
      <c r="M12" s="56">
        <f t="shared" si="13"/>
        <v>-1355.3709731731881</v>
      </c>
    </row>
    <row r="13" spans="1:13" s="57" customFormat="1" x14ac:dyDescent="0.25">
      <c r="A13" s="51">
        <v>43461</v>
      </c>
      <c r="B13" s="52" t="s">
        <v>645</v>
      </c>
      <c r="C13" s="53">
        <f t="shared" si="8"/>
        <v>569.90881458966567</v>
      </c>
      <c r="D13" s="52" t="s">
        <v>14</v>
      </c>
      <c r="E13" s="52">
        <v>263.2</v>
      </c>
      <c r="F13" s="52">
        <v>265.14999999999998</v>
      </c>
      <c r="G13" s="52">
        <v>267.60000000000002</v>
      </c>
      <c r="H13" s="52"/>
      <c r="I13" s="54">
        <f t="shared" si="9"/>
        <v>1111.3221884498416</v>
      </c>
      <c r="J13" s="55">
        <f t="shared" si="10"/>
        <v>1396.2765957447068</v>
      </c>
      <c r="K13" s="55"/>
      <c r="L13" s="55">
        <f t="shared" si="12"/>
        <v>4.4000000000000341</v>
      </c>
      <c r="M13" s="56">
        <f t="shared" si="13"/>
        <v>2507.5987841945484</v>
      </c>
    </row>
    <row r="14" spans="1:13" s="57" customFormat="1" x14ac:dyDescent="0.25">
      <c r="A14" s="51">
        <v>43461</v>
      </c>
      <c r="B14" s="52" t="s">
        <v>533</v>
      </c>
      <c r="C14" s="53">
        <f t="shared" si="8"/>
        <v>96.683747462051628</v>
      </c>
      <c r="D14" s="52" t="s">
        <v>14</v>
      </c>
      <c r="E14" s="52">
        <v>1551.45</v>
      </c>
      <c r="F14" s="52">
        <v>1563.05</v>
      </c>
      <c r="G14" s="52">
        <v>1577.15</v>
      </c>
      <c r="H14" s="52"/>
      <c r="I14" s="54">
        <f t="shared" si="9"/>
        <v>1121.53147055979</v>
      </c>
      <c r="J14" s="55">
        <f t="shared" si="10"/>
        <v>1363.2408392149412</v>
      </c>
      <c r="K14" s="55"/>
      <c r="L14" s="55">
        <f t="shared" si="12"/>
        <v>25.700000000000045</v>
      </c>
      <c r="M14" s="56">
        <f t="shared" si="13"/>
        <v>2484.7723097747312</v>
      </c>
    </row>
    <row r="15" spans="1:13" s="57" customFormat="1" x14ac:dyDescent="0.25">
      <c r="A15" s="51">
        <v>43460</v>
      </c>
      <c r="B15" s="52" t="s">
        <v>436</v>
      </c>
      <c r="C15" s="53">
        <f t="shared" ref="C15:C21" si="14">150000/E15</f>
        <v>123.94133443503408</v>
      </c>
      <c r="D15" s="52" t="s">
        <v>14</v>
      </c>
      <c r="E15" s="52">
        <v>1210.25</v>
      </c>
      <c r="F15" s="52">
        <v>1219.3</v>
      </c>
      <c r="G15" s="52"/>
      <c r="H15" s="52"/>
      <c r="I15" s="54">
        <f t="shared" ref="I15:I21" si="15">(IF(D15="SHORT",E15-F15,IF(D15="LONG",F15-E15)))*C15</f>
        <v>1121.6690766370527</v>
      </c>
      <c r="J15" s="55"/>
      <c r="K15" s="55"/>
      <c r="L15" s="55">
        <f t="shared" ref="L15:L21" si="16">(J15+I15+K15)/C15</f>
        <v>9.0499999999999545</v>
      </c>
      <c r="M15" s="56">
        <f t="shared" ref="M15:M21" si="17">L15*C15</f>
        <v>1121.6690766370527</v>
      </c>
    </row>
    <row r="16" spans="1:13" s="57" customFormat="1" x14ac:dyDescent="0.25">
      <c r="A16" s="51">
        <v>43460</v>
      </c>
      <c r="B16" s="52" t="s">
        <v>644</v>
      </c>
      <c r="C16" s="53">
        <f t="shared" si="14"/>
        <v>196.47652105573383</v>
      </c>
      <c r="D16" s="52" t="s">
        <v>14</v>
      </c>
      <c r="E16" s="52">
        <v>763.45</v>
      </c>
      <c r="F16" s="52">
        <v>769.15</v>
      </c>
      <c r="G16" s="52"/>
      <c r="H16" s="52"/>
      <c r="I16" s="54">
        <f t="shared" si="15"/>
        <v>1119.9161700176694</v>
      </c>
      <c r="J16" s="55"/>
      <c r="K16" s="55"/>
      <c r="L16" s="55">
        <f t="shared" si="16"/>
        <v>5.6999999999999318</v>
      </c>
      <c r="M16" s="56">
        <f t="shared" si="17"/>
        <v>1119.9161700176694</v>
      </c>
    </row>
    <row r="17" spans="1:13" s="57" customFormat="1" x14ac:dyDescent="0.25">
      <c r="A17" s="51">
        <v>43460</v>
      </c>
      <c r="B17" s="52" t="s">
        <v>494</v>
      </c>
      <c r="C17" s="53">
        <f t="shared" si="14"/>
        <v>222.40343983986952</v>
      </c>
      <c r="D17" s="52" t="s">
        <v>14</v>
      </c>
      <c r="E17" s="52">
        <v>674.45</v>
      </c>
      <c r="F17" s="52">
        <v>679.5</v>
      </c>
      <c r="G17" s="52"/>
      <c r="H17" s="52"/>
      <c r="I17" s="54">
        <f t="shared" si="15"/>
        <v>1123.1373711913309</v>
      </c>
      <c r="J17" s="55"/>
      <c r="K17" s="55"/>
      <c r="L17" s="55">
        <f t="shared" si="16"/>
        <v>5.0499999999999545</v>
      </c>
      <c r="M17" s="56">
        <f t="shared" si="17"/>
        <v>1123.1373711913309</v>
      </c>
    </row>
    <row r="18" spans="1:13" s="57" customFormat="1" x14ac:dyDescent="0.25">
      <c r="A18" s="51">
        <v>43460</v>
      </c>
      <c r="B18" s="52" t="s">
        <v>223</v>
      </c>
      <c r="C18" s="53">
        <f t="shared" si="14"/>
        <v>103.18497626745545</v>
      </c>
      <c r="D18" s="52" t="s">
        <v>14</v>
      </c>
      <c r="E18" s="52">
        <v>1453.7</v>
      </c>
      <c r="F18" s="52">
        <v>1464.6</v>
      </c>
      <c r="G18" s="52">
        <v>1477.75</v>
      </c>
      <c r="H18" s="52"/>
      <c r="I18" s="54">
        <f t="shared" si="15"/>
        <v>1124.7162413152503</v>
      </c>
      <c r="J18" s="55">
        <f t="shared" ref="J18" si="18">(IF(D18="SHORT",IF(G18="",0,F18-G18),IF(D18="LONG",IF(G18="",0,G18-F18))))*C18</f>
        <v>1356.8824379170485</v>
      </c>
      <c r="K18" s="55"/>
      <c r="L18" s="55">
        <f t="shared" si="16"/>
        <v>24.049999999999951</v>
      </c>
      <c r="M18" s="56">
        <f t="shared" si="17"/>
        <v>2481.5986792322988</v>
      </c>
    </row>
    <row r="19" spans="1:13" s="57" customFormat="1" x14ac:dyDescent="0.25">
      <c r="A19" s="51">
        <v>43460</v>
      </c>
      <c r="B19" s="52" t="s">
        <v>430</v>
      </c>
      <c r="C19" s="53">
        <f t="shared" si="14"/>
        <v>180.81002892960461</v>
      </c>
      <c r="D19" s="52" t="s">
        <v>14</v>
      </c>
      <c r="E19" s="52">
        <v>829.6</v>
      </c>
      <c r="F19" s="52">
        <v>835.8</v>
      </c>
      <c r="G19" s="52"/>
      <c r="H19" s="52"/>
      <c r="I19" s="54">
        <f t="shared" si="15"/>
        <v>1121.0221793635362</v>
      </c>
      <c r="J19" s="55"/>
      <c r="K19" s="55"/>
      <c r="L19" s="55">
        <f t="shared" si="16"/>
        <v>6.1999999999999318</v>
      </c>
      <c r="M19" s="56">
        <f t="shared" si="17"/>
        <v>1121.0221793635362</v>
      </c>
    </row>
    <row r="20" spans="1:13" s="57" customFormat="1" x14ac:dyDescent="0.25">
      <c r="A20" s="51">
        <v>43460</v>
      </c>
      <c r="B20" s="52" t="s">
        <v>599</v>
      </c>
      <c r="C20" s="53">
        <f t="shared" si="14"/>
        <v>301.47723846849561</v>
      </c>
      <c r="D20" s="52" t="s">
        <v>18</v>
      </c>
      <c r="E20" s="52">
        <v>497.55</v>
      </c>
      <c r="F20" s="52">
        <v>502.05</v>
      </c>
      <c r="G20" s="52"/>
      <c r="H20" s="52"/>
      <c r="I20" s="54">
        <f t="shared" si="15"/>
        <v>-1356.6475731082303</v>
      </c>
      <c r="J20" s="55"/>
      <c r="K20" s="55"/>
      <c r="L20" s="55">
        <f t="shared" si="16"/>
        <v>-4.5</v>
      </c>
      <c r="M20" s="56">
        <f t="shared" si="17"/>
        <v>-1356.6475731082303</v>
      </c>
    </row>
    <row r="21" spans="1:13" s="57" customFormat="1" x14ac:dyDescent="0.25">
      <c r="A21" s="51">
        <v>43460</v>
      </c>
      <c r="B21" s="52" t="s">
        <v>519</v>
      </c>
      <c r="C21" s="53">
        <f t="shared" si="14"/>
        <v>543.57673491574565</v>
      </c>
      <c r="D21" s="52" t="s">
        <v>18</v>
      </c>
      <c r="E21" s="52">
        <v>275.95</v>
      </c>
      <c r="F21" s="52">
        <v>278.45</v>
      </c>
      <c r="G21" s="52"/>
      <c r="H21" s="52"/>
      <c r="I21" s="54">
        <f t="shared" si="15"/>
        <v>-1358.9418372893642</v>
      </c>
      <c r="J21" s="55"/>
      <c r="K21" s="55"/>
      <c r="L21" s="55">
        <f t="shared" si="16"/>
        <v>-2.5</v>
      </c>
      <c r="M21" s="56">
        <f t="shared" si="17"/>
        <v>-1358.9418372893642</v>
      </c>
    </row>
    <row r="22" spans="1:13" s="57" customFormat="1" x14ac:dyDescent="0.25">
      <c r="A22" s="51">
        <v>43458</v>
      </c>
      <c r="B22" s="52" t="s">
        <v>397</v>
      </c>
      <c r="C22" s="53">
        <f t="shared" ref="C22:C25" si="19">150000/E22</f>
        <v>652.59952142701763</v>
      </c>
      <c r="D22" s="52" t="s">
        <v>14</v>
      </c>
      <c r="E22" s="52">
        <v>229.85</v>
      </c>
      <c r="F22" s="52">
        <v>231.55</v>
      </c>
      <c r="G22" s="52"/>
      <c r="H22" s="52"/>
      <c r="I22" s="54">
        <f t="shared" ref="I22:I25" si="20">(IF(D22="SHORT",E22-F22,IF(D22="LONG",F22-E22)))*C22</f>
        <v>1109.419186425941</v>
      </c>
      <c r="J22" s="55"/>
      <c r="K22" s="55"/>
      <c r="L22" s="55">
        <f t="shared" ref="L22:L25" si="21">(J22+I22+K22)/C22</f>
        <v>1.7000000000000168</v>
      </c>
      <c r="M22" s="56">
        <f t="shared" ref="M22:M25" si="22">L22*C22</f>
        <v>1109.419186425941</v>
      </c>
    </row>
    <row r="23" spans="1:13" s="57" customFormat="1" x14ac:dyDescent="0.25">
      <c r="A23" s="51">
        <v>43458</v>
      </c>
      <c r="B23" s="52" t="s">
        <v>532</v>
      </c>
      <c r="C23" s="53">
        <f t="shared" si="19"/>
        <v>2729.75432211101</v>
      </c>
      <c r="D23" s="52" t="s">
        <v>14</v>
      </c>
      <c r="E23" s="52">
        <v>54.95</v>
      </c>
      <c r="F23" s="52">
        <v>55.35</v>
      </c>
      <c r="G23" s="52"/>
      <c r="H23" s="52"/>
      <c r="I23" s="54">
        <f t="shared" si="20"/>
        <v>1091.9017288444002</v>
      </c>
      <c r="J23" s="55"/>
      <c r="K23" s="55"/>
      <c r="L23" s="55">
        <f t="shared" si="21"/>
        <v>0.39999999999999858</v>
      </c>
      <c r="M23" s="56">
        <f t="shared" si="22"/>
        <v>1091.9017288444002</v>
      </c>
    </row>
    <row r="24" spans="1:13" s="57" customFormat="1" x14ac:dyDescent="0.25">
      <c r="A24" s="51">
        <v>43458</v>
      </c>
      <c r="B24" s="52" t="s">
        <v>643</v>
      </c>
      <c r="C24" s="53">
        <f t="shared" si="19"/>
        <v>388.85288399222293</v>
      </c>
      <c r="D24" s="52" t="s">
        <v>18</v>
      </c>
      <c r="E24" s="52">
        <v>385.75</v>
      </c>
      <c r="F24" s="52">
        <v>384.7</v>
      </c>
      <c r="G24" s="52"/>
      <c r="H24" s="52"/>
      <c r="I24" s="54">
        <f t="shared" si="20"/>
        <v>408.29552819183851</v>
      </c>
      <c r="J24" s="55"/>
      <c r="K24" s="55"/>
      <c r="L24" s="55">
        <f t="shared" si="21"/>
        <v>1.0500000000000114</v>
      </c>
      <c r="M24" s="56">
        <f t="shared" si="22"/>
        <v>408.29552819183851</v>
      </c>
    </row>
    <row r="25" spans="1:13" s="57" customFormat="1" x14ac:dyDescent="0.25">
      <c r="A25" s="51">
        <v>43458</v>
      </c>
      <c r="B25" s="52" t="s">
        <v>509</v>
      </c>
      <c r="C25" s="53">
        <f t="shared" si="19"/>
        <v>122.12000325653342</v>
      </c>
      <c r="D25" s="52" t="s">
        <v>18</v>
      </c>
      <c r="E25" s="52">
        <v>1228.3</v>
      </c>
      <c r="F25" s="52">
        <v>1239.3499999999999</v>
      </c>
      <c r="G25" s="52"/>
      <c r="H25" s="52"/>
      <c r="I25" s="54">
        <f t="shared" si="20"/>
        <v>-1349.4260359846887</v>
      </c>
      <c r="J25" s="55"/>
      <c r="K25" s="55"/>
      <c r="L25" s="55">
        <f t="shared" si="21"/>
        <v>-11.049999999999955</v>
      </c>
      <c r="M25" s="56">
        <f t="shared" si="22"/>
        <v>-1349.4260359846887</v>
      </c>
    </row>
    <row r="26" spans="1:13" s="57" customFormat="1" x14ac:dyDescent="0.25">
      <c r="A26" s="51">
        <v>43455</v>
      </c>
      <c r="B26" s="52" t="s">
        <v>461</v>
      </c>
      <c r="C26" s="53">
        <f t="shared" ref="C26:C29" si="23">150000/E26</f>
        <v>1663.8935108153078</v>
      </c>
      <c r="D26" s="52" t="s">
        <v>18</v>
      </c>
      <c r="E26" s="52">
        <v>90.15</v>
      </c>
      <c r="F26" s="52">
        <v>89.45</v>
      </c>
      <c r="G26" s="52">
        <v>88.65</v>
      </c>
      <c r="H26" s="52"/>
      <c r="I26" s="54">
        <f t="shared" ref="I26:I29" si="24">(IF(D26="SHORT",E26-F26,IF(D26="LONG",F26-E26)))*C26</f>
        <v>1164.7254575707202</v>
      </c>
      <c r="J26" s="55">
        <f t="shared" ref="J26:J28" si="25">(IF(D26="SHORT",IF(G26="",0,F26-G26),IF(D26="LONG",IF(G26="",0,G26-F26))))*C26</f>
        <v>1331.1148086522414</v>
      </c>
      <c r="K26" s="55"/>
      <c r="L26" s="55">
        <f t="shared" ref="L26:L29" si="26">(J26+I26+K26)/C26</f>
        <v>1.5000000000000002</v>
      </c>
      <c r="M26" s="56">
        <f t="shared" ref="M26:M29" si="27">L26*C26</f>
        <v>2495.8402662229619</v>
      </c>
    </row>
    <row r="27" spans="1:13" s="57" customFormat="1" x14ac:dyDescent="0.25">
      <c r="A27" s="51">
        <v>43455</v>
      </c>
      <c r="B27" s="52" t="s">
        <v>512</v>
      </c>
      <c r="C27" s="53">
        <f t="shared" si="23"/>
        <v>134.99527516536921</v>
      </c>
      <c r="D27" s="52" t="s">
        <v>18</v>
      </c>
      <c r="E27" s="52">
        <v>1111.1500000000001</v>
      </c>
      <c r="F27" s="52">
        <v>1121.1500000000001</v>
      </c>
      <c r="G27" s="52">
        <v>1239</v>
      </c>
      <c r="H27" s="52"/>
      <c r="I27" s="54">
        <f t="shared" si="24"/>
        <v>-1349.9527516536921</v>
      </c>
      <c r="J27" s="55"/>
      <c r="K27" s="55"/>
      <c r="L27" s="55">
        <f t="shared" si="26"/>
        <v>-10</v>
      </c>
      <c r="M27" s="56">
        <f t="shared" si="27"/>
        <v>-1349.9527516536921</v>
      </c>
    </row>
    <row r="28" spans="1:13" s="57" customFormat="1" x14ac:dyDescent="0.25">
      <c r="A28" s="51">
        <v>43455</v>
      </c>
      <c r="B28" s="52" t="s">
        <v>540</v>
      </c>
      <c r="C28" s="53">
        <f t="shared" si="23"/>
        <v>213.03792074989349</v>
      </c>
      <c r="D28" s="52" t="s">
        <v>18</v>
      </c>
      <c r="E28" s="52">
        <v>704.1</v>
      </c>
      <c r="F28" s="52">
        <v>698.8</v>
      </c>
      <c r="G28" s="52">
        <v>692.5</v>
      </c>
      <c r="H28" s="52"/>
      <c r="I28" s="54">
        <f t="shared" si="24"/>
        <v>1129.10097997445</v>
      </c>
      <c r="J28" s="55">
        <f t="shared" si="25"/>
        <v>1342.1389007243192</v>
      </c>
      <c r="K28" s="55"/>
      <c r="L28" s="55">
        <f t="shared" si="26"/>
        <v>11.600000000000023</v>
      </c>
      <c r="M28" s="56">
        <f t="shared" si="27"/>
        <v>2471.2398806987694</v>
      </c>
    </row>
    <row r="29" spans="1:13" s="57" customFormat="1" x14ac:dyDescent="0.25">
      <c r="A29" s="51">
        <v>43455</v>
      </c>
      <c r="B29" s="52" t="s">
        <v>474</v>
      </c>
      <c r="C29" s="53">
        <f t="shared" si="23"/>
        <v>382.79954064055119</v>
      </c>
      <c r="D29" s="52" t="s">
        <v>18</v>
      </c>
      <c r="E29" s="52">
        <v>391.85</v>
      </c>
      <c r="F29" s="52">
        <v>388.9</v>
      </c>
      <c r="G29" s="52"/>
      <c r="H29" s="52"/>
      <c r="I29" s="54">
        <f t="shared" si="24"/>
        <v>1129.2586448896434</v>
      </c>
      <c r="J29" s="55"/>
      <c r="K29" s="55"/>
      <c r="L29" s="55">
        <f t="shared" si="26"/>
        <v>2.9500000000000455</v>
      </c>
      <c r="M29" s="56">
        <f t="shared" si="27"/>
        <v>1129.2586448896434</v>
      </c>
    </row>
    <row r="30" spans="1:13" s="57" customFormat="1" x14ac:dyDescent="0.25">
      <c r="A30" s="51">
        <v>43454</v>
      </c>
      <c r="B30" s="52" t="s">
        <v>630</v>
      </c>
      <c r="C30" s="53">
        <v>15</v>
      </c>
      <c r="D30" s="52" t="s">
        <v>14</v>
      </c>
      <c r="E30" s="52">
        <v>6384</v>
      </c>
      <c r="F30" s="52">
        <v>6390</v>
      </c>
      <c r="G30" s="52"/>
      <c r="H30" s="52"/>
      <c r="I30" s="54">
        <f t="shared" ref="I30:I34" si="28">(IF(D30="SHORT",E30-F30,IF(D30="LONG",F30-E30)))*C30</f>
        <v>90</v>
      </c>
      <c r="J30" s="55"/>
      <c r="K30" s="55"/>
      <c r="L30" s="55">
        <f t="shared" ref="L30:L34" si="29">(J30+I30+K30)/C30</f>
        <v>6</v>
      </c>
      <c r="M30" s="56">
        <f t="shared" ref="M30:M34" si="30">L30*C30</f>
        <v>90</v>
      </c>
    </row>
    <row r="31" spans="1:13" s="57" customFormat="1" x14ac:dyDescent="0.25">
      <c r="A31" s="51">
        <v>43454</v>
      </c>
      <c r="B31" s="52" t="s">
        <v>449</v>
      </c>
      <c r="C31" s="53">
        <f t="shared" ref="C31:C34" si="31">150000/E31</f>
        <v>133.25634078088214</v>
      </c>
      <c r="D31" s="52" t="s">
        <v>14</v>
      </c>
      <c r="E31" s="52">
        <v>1125.6500000000001</v>
      </c>
      <c r="F31" s="52">
        <v>1126.1500000000001</v>
      </c>
      <c r="G31" s="52"/>
      <c r="H31" s="52"/>
      <c r="I31" s="54">
        <f t="shared" si="28"/>
        <v>66.62817039044107</v>
      </c>
      <c r="J31" s="55"/>
      <c r="K31" s="55"/>
      <c r="L31" s="55">
        <f t="shared" si="29"/>
        <v>0.5</v>
      </c>
      <c r="M31" s="56">
        <f t="shared" si="30"/>
        <v>66.62817039044107</v>
      </c>
    </row>
    <row r="32" spans="1:13" s="57" customFormat="1" x14ac:dyDescent="0.25">
      <c r="A32" s="51">
        <v>43454</v>
      </c>
      <c r="B32" s="52" t="s">
        <v>558</v>
      </c>
      <c r="C32" s="53">
        <f t="shared" si="31"/>
        <v>764.13652572592969</v>
      </c>
      <c r="D32" s="52" t="s">
        <v>14</v>
      </c>
      <c r="E32" s="52">
        <v>196.3</v>
      </c>
      <c r="F32" s="52">
        <v>197.75</v>
      </c>
      <c r="G32" s="52"/>
      <c r="H32" s="52"/>
      <c r="I32" s="54">
        <f t="shared" si="28"/>
        <v>1107.9979623025893</v>
      </c>
      <c r="J32" s="55"/>
      <c r="K32" s="55"/>
      <c r="L32" s="55">
        <f t="shared" si="29"/>
        <v>1.4499999999999884</v>
      </c>
      <c r="M32" s="56">
        <f t="shared" si="30"/>
        <v>1107.9979623025893</v>
      </c>
    </row>
    <row r="33" spans="1:13" s="57" customFormat="1" x14ac:dyDescent="0.25">
      <c r="A33" s="51">
        <v>43454</v>
      </c>
      <c r="B33" s="52" t="s">
        <v>509</v>
      </c>
      <c r="C33" s="53">
        <f t="shared" si="31"/>
        <v>122.98610257040953</v>
      </c>
      <c r="D33" s="52" t="s">
        <v>14</v>
      </c>
      <c r="E33" s="52">
        <v>1219.6500000000001</v>
      </c>
      <c r="F33" s="52">
        <v>1228.75</v>
      </c>
      <c r="G33" s="52">
        <v>1239</v>
      </c>
      <c r="H33" s="52"/>
      <c r="I33" s="54">
        <f t="shared" si="28"/>
        <v>1119.1735333907154</v>
      </c>
      <c r="J33" s="55">
        <f t="shared" ref="J33" si="32">(IF(D33="SHORT",IF(G33="",0,F33-G33),IF(D33="LONG",IF(G33="",0,G33-F33))))*C33</f>
        <v>1260.6075513466976</v>
      </c>
      <c r="K33" s="55"/>
      <c r="L33" s="55">
        <f t="shared" si="29"/>
        <v>19.349999999999909</v>
      </c>
      <c r="M33" s="56">
        <f t="shared" si="30"/>
        <v>2379.781084737413</v>
      </c>
    </row>
    <row r="34" spans="1:13" s="57" customFormat="1" x14ac:dyDescent="0.25">
      <c r="A34" s="51">
        <v>43454</v>
      </c>
      <c r="B34" s="52" t="s">
        <v>616</v>
      </c>
      <c r="C34" s="53">
        <f t="shared" si="31"/>
        <v>788.02206461780929</v>
      </c>
      <c r="D34" s="52" t="s">
        <v>14</v>
      </c>
      <c r="E34" s="52">
        <v>190.35</v>
      </c>
      <c r="F34" s="52">
        <v>191.75</v>
      </c>
      <c r="G34" s="52"/>
      <c r="H34" s="52"/>
      <c r="I34" s="54">
        <f t="shared" si="28"/>
        <v>1103.2308904649376</v>
      </c>
      <c r="J34" s="55"/>
      <c r="K34" s="55"/>
      <c r="L34" s="55">
        <f t="shared" si="29"/>
        <v>1.4000000000000059</v>
      </c>
      <c r="M34" s="56">
        <f t="shared" si="30"/>
        <v>1103.2308904649376</v>
      </c>
    </row>
    <row r="35" spans="1:13" s="57" customFormat="1" x14ac:dyDescent="0.25">
      <c r="A35" s="51">
        <v>43453</v>
      </c>
      <c r="B35" s="52" t="s">
        <v>615</v>
      </c>
      <c r="C35" s="53">
        <f t="shared" ref="C35:C39" si="33">150000/E35</f>
        <v>192.56691700365877</v>
      </c>
      <c r="D35" s="52" t="s">
        <v>14</v>
      </c>
      <c r="E35" s="52">
        <v>778.95</v>
      </c>
      <c r="F35" s="52">
        <v>781.25</v>
      </c>
      <c r="G35" s="52"/>
      <c r="H35" s="52"/>
      <c r="I35" s="54">
        <f t="shared" ref="I35:I39" si="34">(IF(D35="SHORT",E35-F35,IF(D35="LONG",F35-E35)))*C35</f>
        <v>442.90390910840642</v>
      </c>
      <c r="J35" s="55"/>
      <c r="K35" s="55"/>
      <c r="L35" s="55">
        <f t="shared" ref="L35:L39" si="35">(J35+I35+K35)/C35</f>
        <v>2.2999999999999545</v>
      </c>
      <c r="M35" s="56">
        <f t="shared" ref="M35:M39" si="36">L35*C35</f>
        <v>442.90390910840642</v>
      </c>
    </row>
    <row r="36" spans="1:13" s="57" customFormat="1" x14ac:dyDescent="0.25">
      <c r="A36" s="51">
        <v>43453</v>
      </c>
      <c r="B36" s="52" t="s">
        <v>413</v>
      </c>
      <c r="C36" s="53">
        <f t="shared" si="33"/>
        <v>538.59964093357269</v>
      </c>
      <c r="D36" s="52" t="s">
        <v>14</v>
      </c>
      <c r="E36" s="52">
        <v>278.5</v>
      </c>
      <c r="F36" s="52">
        <v>280.60000000000002</v>
      </c>
      <c r="G36" s="52"/>
      <c r="H36" s="52"/>
      <c r="I36" s="54">
        <f t="shared" si="34"/>
        <v>1131.059245960515</v>
      </c>
      <c r="J36" s="55"/>
      <c r="K36" s="55"/>
      <c r="L36" s="55">
        <f t="shared" si="35"/>
        <v>2.1000000000000227</v>
      </c>
      <c r="M36" s="56">
        <f t="shared" si="36"/>
        <v>1131.059245960515</v>
      </c>
    </row>
    <row r="37" spans="1:13" s="57" customFormat="1" x14ac:dyDescent="0.25">
      <c r="A37" s="51">
        <v>43453</v>
      </c>
      <c r="B37" s="52" t="s">
        <v>642</v>
      </c>
      <c r="C37" s="53">
        <f t="shared" si="33"/>
        <v>2144.3888491779844</v>
      </c>
      <c r="D37" s="52" t="s">
        <v>14</v>
      </c>
      <c r="E37" s="52">
        <v>69.95</v>
      </c>
      <c r="F37" s="52">
        <v>70.400000000000006</v>
      </c>
      <c r="G37" s="52"/>
      <c r="H37" s="52"/>
      <c r="I37" s="54">
        <f t="shared" si="34"/>
        <v>964.97498213009908</v>
      </c>
      <c r="J37" s="55"/>
      <c r="K37" s="55"/>
      <c r="L37" s="55">
        <f t="shared" si="35"/>
        <v>0.45000000000000284</v>
      </c>
      <c r="M37" s="56">
        <f t="shared" si="36"/>
        <v>964.97498213009908</v>
      </c>
    </row>
    <row r="38" spans="1:13" s="57" customFormat="1" x14ac:dyDescent="0.25">
      <c r="A38" s="51">
        <v>43453</v>
      </c>
      <c r="B38" s="52" t="s">
        <v>535</v>
      </c>
      <c r="C38" s="53">
        <f t="shared" si="33"/>
        <v>1013.1712259371833</v>
      </c>
      <c r="D38" s="52" t="s">
        <v>14</v>
      </c>
      <c r="E38" s="52">
        <v>148.05000000000001</v>
      </c>
      <c r="F38" s="52">
        <v>149.15</v>
      </c>
      <c r="G38" s="52"/>
      <c r="H38" s="52"/>
      <c r="I38" s="54">
        <f t="shared" si="34"/>
        <v>1114.4883485308958</v>
      </c>
      <c r="J38" s="55"/>
      <c r="K38" s="55"/>
      <c r="L38" s="55">
        <f t="shared" si="35"/>
        <v>1.0999999999999943</v>
      </c>
      <c r="M38" s="56">
        <f t="shared" si="36"/>
        <v>1114.4883485308958</v>
      </c>
    </row>
    <row r="39" spans="1:13" s="57" customFormat="1" x14ac:dyDescent="0.25">
      <c r="A39" s="51">
        <v>43453</v>
      </c>
      <c r="B39" s="52" t="s">
        <v>386</v>
      </c>
      <c r="C39" s="53">
        <f t="shared" si="33"/>
        <v>1572.3270440251572</v>
      </c>
      <c r="D39" s="52" t="s">
        <v>14</v>
      </c>
      <c r="E39" s="52">
        <v>95.4</v>
      </c>
      <c r="F39" s="52">
        <v>96.15</v>
      </c>
      <c r="G39" s="52"/>
      <c r="H39" s="52"/>
      <c r="I39" s="54">
        <f t="shared" si="34"/>
        <v>1179.2452830188679</v>
      </c>
      <c r="J39" s="55"/>
      <c r="K39" s="55"/>
      <c r="L39" s="55">
        <f t="shared" si="35"/>
        <v>0.75</v>
      </c>
      <c r="M39" s="56">
        <f t="shared" si="36"/>
        <v>1179.2452830188679</v>
      </c>
    </row>
    <row r="40" spans="1:13" s="57" customFormat="1" x14ac:dyDescent="0.25">
      <c r="A40" s="51">
        <v>43452</v>
      </c>
      <c r="B40" s="52" t="s">
        <v>641</v>
      </c>
      <c r="C40" s="53">
        <f t="shared" ref="C40:C45" si="37">150000/E40</f>
        <v>313.77470975839344</v>
      </c>
      <c r="D40" s="52" t="s">
        <v>14</v>
      </c>
      <c r="E40" s="52">
        <v>478.05</v>
      </c>
      <c r="F40" s="52">
        <v>481.6</v>
      </c>
      <c r="G40" s="52"/>
      <c r="H40" s="52"/>
      <c r="I40" s="54">
        <f t="shared" ref="I40:I45" si="38">(IF(D40="SHORT",E40-F40,IF(D40="LONG",F40-E40)))*C40</f>
        <v>1113.9002196423003</v>
      </c>
      <c r="J40" s="55"/>
      <c r="K40" s="55"/>
      <c r="L40" s="55">
        <f t="shared" ref="L40:L45" si="39">(J40+I40+K40)/C40</f>
        <v>3.5500000000000114</v>
      </c>
      <c r="M40" s="56">
        <f t="shared" ref="M40:M45" si="40">L40*C40</f>
        <v>1113.9002196423003</v>
      </c>
    </row>
    <row r="41" spans="1:13" s="57" customFormat="1" x14ac:dyDescent="0.25">
      <c r="A41" s="51">
        <v>43452</v>
      </c>
      <c r="B41" s="52" t="s">
        <v>395</v>
      </c>
      <c r="C41" s="53">
        <f t="shared" si="37"/>
        <v>260.93763590501868</v>
      </c>
      <c r="D41" s="52" t="s">
        <v>14</v>
      </c>
      <c r="E41" s="52">
        <v>574.85</v>
      </c>
      <c r="F41" s="52">
        <v>579.15</v>
      </c>
      <c r="G41" s="52"/>
      <c r="H41" s="52"/>
      <c r="I41" s="54">
        <f t="shared" si="38"/>
        <v>1122.0318343915685</v>
      </c>
      <c r="J41" s="55"/>
      <c r="K41" s="55"/>
      <c r="L41" s="55">
        <f t="shared" si="39"/>
        <v>4.2999999999999545</v>
      </c>
      <c r="M41" s="56">
        <f t="shared" si="40"/>
        <v>1122.0318343915685</v>
      </c>
    </row>
    <row r="42" spans="1:13" s="57" customFormat="1" x14ac:dyDescent="0.25">
      <c r="A42" s="51">
        <v>43452</v>
      </c>
      <c r="B42" s="52" t="s">
        <v>424</v>
      </c>
      <c r="C42" s="53">
        <f t="shared" si="37"/>
        <v>97.024579560155246</v>
      </c>
      <c r="D42" s="52" t="s">
        <v>18</v>
      </c>
      <c r="E42" s="52">
        <v>1546</v>
      </c>
      <c r="F42" s="52">
        <v>1559.9</v>
      </c>
      <c r="G42" s="52"/>
      <c r="H42" s="52"/>
      <c r="I42" s="54">
        <f t="shared" si="38"/>
        <v>-1348.6416558861667</v>
      </c>
      <c r="J42" s="55"/>
      <c r="K42" s="55"/>
      <c r="L42" s="55">
        <f t="shared" si="39"/>
        <v>-13.900000000000091</v>
      </c>
      <c r="M42" s="56">
        <f t="shared" si="40"/>
        <v>-1348.6416558861667</v>
      </c>
    </row>
    <row r="43" spans="1:13" s="57" customFormat="1" x14ac:dyDescent="0.25">
      <c r="A43" s="51">
        <v>43452</v>
      </c>
      <c r="B43" s="52" t="s">
        <v>385</v>
      </c>
      <c r="C43" s="53">
        <f t="shared" si="37"/>
        <v>77.441338186323861</v>
      </c>
      <c r="D43" s="52" t="s">
        <v>18</v>
      </c>
      <c r="E43" s="52">
        <v>1936.95</v>
      </c>
      <c r="F43" s="52">
        <v>1942.35</v>
      </c>
      <c r="G43" s="52"/>
      <c r="H43" s="52"/>
      <c r="I43" s="54">
        <f t="shared" si="38"/>
        <v>-418.18322620613827</v>
      </c>
      <c r="J43" s="55"/>
      <c r="K43" s="55"/>
      <c r="L43" s="55">
        <f t="shared" si="39"/>
        <v>-5.3999999999998636</v>
      </c>
      <c r="M43" s="56">
        <f t="shared" si="40"/>
        <v>-418.18322620613827</v>
      </c>
    </row>
    <row r="44" spans="1:13" s="57" customFormat="1" x14ac:dyDescent="0.25">
      <c r="A44" s="51">
        <v>43452</v>
      </c>
      <c r="B44" s="52" t="s">
        <v>561</v>
      </c>
      <c r="C44" s="53">
        <f t="shared" si="37"/>
        <v>212.20909669661171</v>
      </c>
      <c r="D44" s="52" t="s">
        <v>18</v>
      </c>
      <c r="E44" s="52">
        <v>706.85</v>
      </c>
      <c r="F44" s="52">
        <v>704.75</v>
      </c>
      <c r="G44" s="52"/>
      <c r="H44" s="52"/>
      <c r="I44" s="54">
        <f t="shared" si="38"/>
        <v>445.63910306288943</v>
      </c>
      <c r="J44" s="55"/>
      <c r="K44" s="55"/>
      <c r="L44" s="55">
        <f t="shared" si="39"/>
        <v>2.1000000000000227</v>
      </c>
      <c r="M44" s="56">
        <f t="shared" si="40"/>
        <v>445.63910306288943</v>
      </c>
    </row>
    <row r="45" spans="1:13" s="57" customFormat="1" x14ac:dyDescent="0.25">
      <c r="A45" s="51">
        <v>43452</v>
      </c>
      <c r="B45" s="52" t="s">
        <v>386</v>
      </c>
      <c r="C45" s="53">
        <f t="shared" si="37"/>
        <v>1576.4582238570677</v>
      </c>
      <c r="D45" s="52" t="s">
        <v>18</v>
      </c>
      <c r="E45" s="52">
        <v>95.15</v>
      </c>
      <c r="F45" s="52">
        <v>94.8</v>
      </c>
      <c r="G45" s="52"/>
      <c r="H45" s="52"/>
      <c r="I45" s="54">
        <f t="shared" si="38"/>
        <v>551.76037834998715</v>
      </c>
      <c r="J45" s="55"/>
      <c r="K45" s="55"/>
      <c r="L45" s="55">
        <f t="shared" si="39"/>
        <v>0.35000000000000853</v>
      </c>
      <c r="M45" s="56">
        <f t="shared" si="40"/>
        <v>551.76037834998715</v>
      </c>
    </row>
    <row r="46" spans="1:13" s="57" customFormat="1" x14ac:dyDescent="0.25">
      <c r="A46" s="51">
        <v>43451</v>
      </c>
      <c r="B46" s="52" t="s">
        <v>640</v>
      </c>
      <c r="C46" s="53">
        <f t="shared" ref="C46:C50" si="41">150000/E46</f>
        <v>2064.6937370956639</v>
      </c>
      <c r="D46" s="52" t="s">
        <v>14</v>
      </c>
      <c r="E46" s="52">
        <v>72.650000000000006</v>
      </c>
      <c r="F46" s="52">
        <v>72.900000000000006</v>
      </c>
      <c r="G46" s="52"/>
      <c r="H46" s="52"/>
      <c r="I46" s="54">
        <f t="shared" ref="I46:I50" si="42">(IF(D46="SHORT",E46-F46,IF(D46="LONG",F46-E46)))*C46</f>
        <v>516.17343427391597</v>
      </c>
      <c r="J46" s="55"/>
      <c r="K46" s="55"/>
      <c r="L46" s="55">
        <f t="shared" ref="L46:L50" si="43">(J46+I46+K46)/C46</f>
        <v>0.25</v>
      </c>
      <c r="M46" s="56">
        <f t="shared" ref="M46:M50" si="44">L46*C46</f>
        <v>516.17343427391597</v>
      </c>
    </row>
    <row r="47" spans="1:13" s="57" customFormat="1" x14ac:dyDescent="0.25">
      <c r="A47" s="51">
        <v>43451</v>
      </c>
      <c r="B47" s="52" t="s">
        <v>513</v>
      </c>
      <c r="C47" s="53">
        <f t="shared" si="41"/>
        <v>2259.0361445783133</v>
      </c>
      <c r="D47" s="52" t="s">
        <v>14</v>
      </c>
      <c r="E47" s="52">
        <v>66.400000000000006</v>
      </c>
      <c r="F47" s="52">
        <v>66.599999999999994</v>
      </c>
      <c r="G47" s="52"/>
      <c r="H47" s="52"/>
      <c r="I47" s="54">
        <f t="shared" si="42"/>
        <v>451.80722891563698</v>
      </c>
      <c r="J47" s="55"/>
      <c r="K47" s="55"/>
      <c r="L47" s="55">
        <f t="shared" si="43"/>
        <v>0.19999999999998863</v>
      </c>
      <c r="M47" s="56">
        <f t="shared" si="44"/>
        <v>451.80722891563698</v>
      </c>
    </row>
    <row r="48" spans="1:13" s="57" customFormat="1" x14ac:dyDescent="0.25">
      <c r="A48" s="51">
        <v>43451</v>
      </c>
      <c r="B48" s="52" t="s">
        <v>472</v>
      </c>
      <c r="C48" s="53">
        <f t="shared" si="41"/>
        <v>153.11590874291841</v>
      </c>
      <c r="D48" s="52" t="s">
        <v>14</v>
      </c>
      <c r="E48" s="52">
        <v>979.65</v>
      </c>
      <c r="F48" s="52">
        <v>975.4</v>
      </c>
      <c r="G48" s="52"/>
      <c r="H48" s="52"/>
      <c r="I48" s="54">
        <f t="shared" si="42"/>
        <v>-650.74261215740319</v>
      </c>
      <c r="J48" s="55"/>
      <c r="K48" s="55"/>
      <c r="L48" s="55">
        <f t="shared" si="43"/>
        <v>-4.25</v>
      </c>
      <c r="M48" s="56">
        <f t="shared" si="44"/>
        <v>-650.74261215740319</v>
      </c>
    </row>
    <row r="49" spans="1:13" s="57" customFormat="1" x14ac:dyDescent="0.25">
      <c r="A49" s="51">
        <v>43451</v>
      </c>
      <c r="B49" s="52" t="s">
        <v>491</v>
      </c>
      <c r="C49" s="53">
        <f t="shared" si="41"/>
        <v>75.291755552766972</v>
      </c>
      <c r="D49" s="52" t="s">
        <v>14</v>
      </c>
      <c r="E49" s="52">
        <v>1992.25</v>
      </c>
      <c r="F49" s="52">
        <v>1998.5</v>
      </c>
      <c r="G49" s="52"/>
      <c r="H49" s="52"/>
      <c r="I49" s="54">
        <f t="shared" si="42"/>
        <v>470.57347220479357</v>
      </c>
      <c r="J49" s="55"/>
      <c r="K49" s="55"/>
      <c r="L49" s="55">
        <f t="shared" si="43"/>
        <v>6.25</v>
      </c>
      <c r="M49" s="56">
        <f t="shared" si="44"/>
        <v>470.57347220479357</v>
      </c>
    </row>
    <row r="50" spans="1:13" s="57" customFormat="1" x14ac:dyDescent="0.25">
      <c r="A50" s="51">
        <v>43451</v>
      </c>
      <c r="B50" s="52" t="s">
        <v>437</v>
      </c>
      <c r="C50" s="53">
        <f t="shared" si="41"/>
        <v>257.42234425948169</v>
      </c>
      <c r="D50" s="52" t="s">
        <v>14</v>
      </c>
      <c r="E50" s="52">
        <v>582.70000000000005</v>
      </c>
      <c r="F50" s="52">
        <v>577.45000000000005</v>
      </c>
      <c r="G50" s="52"/>
      <c r="H50" s="52"/>
      <c r="I50" s="54">
        <f t="shared" si="42"/>
        <v>-1351.4673073622789</v>
      </c>
      <c r="J50" s="55"/>
      <c r="K50" s="55"/>
      <c r="L50" s="55">
        <f t="shared" si="43"/>
        <v>-5.25</v>
      </c>
      <c r="M50" s="56">
        <f t="shared" si="44"/>
        <v>-1351.4673073622789</v>
      </c>
    </row>
    <row r="51" spans="1:13" s="57" customFormat="1" x14ac:dyDescent="0.25">
      <c r="A51" s="51">
        <v>43448</v>
      </c>
      <c r="B51" s="52" t="s">
        <v>639</v>
      </c>
      <c r="C51" s="53">
        <f t="shared" ref="C51:C55" si="45">150000/E51</f>
        <v>53.304904051172706</v>
      </c>
      <c r="D51" s="52" t="s">
        <v>14</v>
      </c>
      <c r="E51" s="52">
        <v>2814</v>
      </c>
      <c r="F51" s="52">
        <v>2830</v>
      </c>
      <c r="G51" s="52"/>
      <c r="H51" s="52"/>
      <c r="I51" s="54">
        <f t="shared" ref="I51:I55" si="46">(IF(D51="SHORT",E51-F51,IF(D51="LONG",F51-E51)))*C51</f>
        <v>852.87846481876329</v>
      </c>
      <c r="J51" s="55"/>
      <c r="K51" s="55"/>
      <c r="L51" s="55">
        <f t="shared" ref="L51:L55" si="47">(J51+I51+K51)/C51</f>
        <v>16</v>
      </c>
      <c r="M51" s="56">
        <f t="shared" ref="M51:M55" si="48">L51*C51</f>
        <v>852.87846481876329</v>
      </c>
    </row>
    <row r="52" spans="1:13" s="57" customFormat="1" x14ac:dyDescent="0.25">
      <c r="A52" s="51">
        <v>43448</v>
      </c>
      <c r="B52" s="52" t="s">
        <v>524</v>
      </c>
      <c r="C52" s="53">
        <f t="shared" si="45"/>
        <v>2332.8149300155524</v>
      </c>
      <c r="D52" s="52" t="s">
        <v>18</v>
      </c>
      <c r="E52" s="52">
        <v>64.3</v>
      </c>
      <c r="F52" s="52">
        <v>63.8</v>
      </c>
      <c r="G52" s="52"/>
      <c r="H52" s="52"/>
      <c r="I52" s="54">
        <f t="shared" si="46"/>
        <v>1166.4074650077762</v>
      </c>
      <c r="J52" s="55"/>
      <c r="K52" s="55"/>
      <c r="L52" s="55">
        <f t="shared" si="47"/>
        <v>0.5</v>
      </c>
      <c r="M52" s="56">
        <f t="shared" si="48"/>
        <v>1166.4074650077762</v>
      </c>
    </row>
    <row r="53" spans="1:13" s="57" customFormat="1" x14ac:dyDescent="0.25">
      <c r="A53" s="51">
        <v>43448</v>
      </c>
      <c r="B53" s="52" t="s">
        <v>555</v>
      </c>
      <c r="C53" s="53">
        <f t="shared" si="45"/>
        <v>854.70085470085473</v>
      </c>
      <c r="D53" s="52" t="s">
        <v>14</v>
      </c>
      <c r="E53" s="52">
        <v>175.5</v>
      </c>
      <c r="F53" s="52">
        <v>176.8</v>
      </c>
      <c r="G53" s="52"/>
      <c r="H53" s="52"/>
      <c r="I53" s="54">
        <f t="shared" si="46"/>
        <v>1111.1111111111209</v>
      </c>
      <c r="J53" s="55"/>
      <c r="K53" s="55"/>
      <c r="L53" s="55">
        <f t="shared" si="47"/>
        <v>1.3000000000000114</v>
      </c>
      <c r="M53" s="56">
        <f t="shared" si="48"/>
        <v>1111.1111111111209</v>
      </c>
    </row>
    <row r="54" spans="1:13" s="57" customFormat="1" x14ac:dyDescent="0.25">
      <c r="A54" s="51">
        <v>43448</v>
      </c>
      <c r="B54" s="52" t="s">
        <v>638</v>
      </c>
      <c r="C54" s="53">
        <f t="shared" si="45"/>
        <v>400.42712226374795</v>
      </c>
      <c r="D54" s="52" t="s">
        <v>14</v>
      </c>
      <c r="E54" s="52">
        <v>374.6</v>
      </c>
      <c r="F54" s="52">
        <v>371.2</v>
      </c>
      <c r="G54" s="52"/>
      <c r="H54" s="52"/>
      <c r="I54" s="54">
        <f t="shared" si="46"/>
        <v>-1361.4522156967566</v>
      </c>
      <c r="J54" s="55"/>
      <c r="K54" s="55"/>
      <c r="L54" s="55">
        <f t="shared" si="47"/>
        <v>-3.4000000000000341</v>
      </c>
      <c r="M54" s="56">
        <f t="shared" si="48"/>
        <v>-1361.4522156967566</v>
      </c>
    </row>
    <row r="55" spans="1:13" s="57" customFormat="1" x14ac:dyDescent="0.25">
      <c r="A55" s="51">
        <v>43448</v>
      </c>
      <c r="B55" s="52" t="s">
        <v>587</v>
      </c>
      <c r="C55" s="53">
        <f t="shared" si="45"/>
        <v>569.47608200455591</v>
      </c>
      <c r="D55" s="52" t="s">
        <v>14</v>
      </c>
      <c r="E55" s="52">
        <v>263.39999999999998</v>
      </c>
      <c r="F55" s="52">
        <v>261</v>
      </c>
      <c r="G55" s="52"/>
      <c r="H55" s="52"/>
      <c r="I55" s="54">
        <f t="shared" si="46"/>
        <v>-1366.7425968109212</v>
      </c>
      <c r="J55" s="55"/>
      <c r="K55" s="55"/>
      <c r="L55" s="55">
        <f t="shared" si="47"/>
        <v>-2.3999999999999773</v>
      </c>
      <c r="M55" s="56">
        <f t="shared" si="48"/>
        <v>-1366.7425968109212</v>
      </c>
    </row>
    <row r="56" spans="1:13" s="57" customFormat="1" x14ac:dyDescent="0.25">
      <c r="A56" s="51">
        <v>43447</v>
      </c>
      <c r="B56" s="52" t="s">
        <v>544</v>
      </c>
      <c r="C56" s="53">
        <f t="shared" ref="C56:C59" si="49">150000/E56</f>
        <v>611.12242819311473</v>
      </c>
      <c r="D56" s="52" t="s">
        <v>18</v>
      </c>
      <c r="E56" s="52">
        <v>245.45</v>
      </c>
      <c r="F56" s="52">
        <v>243.6</v>
      </c>
      <c r="G56" s="52"/>
      <c r="H56" s="52"/>
      <c r="I56" s="54">
        <f t="shared" ref="I56:I59" si="50">(IF(D56="SHORT",E56-F56,IF(D56="LONG",F56-E56)))*C56</f>
        <v>1130.5764921572588</v>
      </c>
      <c r="J56" s="55"/>
      <c r="K56" s="55"/>
      <c r="L56" s="55">
        <f t="shared" ref="L56:L59" si="51">(J56+I56+K56)/C56</f>
        <v>1.8499999999999943</v>
      </c>
      <c r="M56" s="56">
        <f t="shared" ref="M56:M59" si="52">L56*C56</f>
        <v>1130.5764921572588</v>
      </c>
    </row>
    <row r="57" spans="1:13" s="57" customFormat="1" x14ac:dyDescent="0.25">
      <c r="A57" s="51">
        <v>43447</v>
      </c>
      <c r="B57" s="52" t="s">
        <v>637</v>
      </c>
      <c r="C57" s="53">
        <f t="shared" si="49"/>
        <v>680.73519400953035</v>
      </c>
      <c r="D57" s="52" t="s">
        <v>18</v>
      </c>
      <c r="E57" s="52">
        <v>220.35</v>
      </c>
      <c r="F57" s="52">
        <v>219.5</v>
      </c>
      <c r="G57" s="52"/>
      <c r="H57" s="52"/>
      <c r="I57" s="54">
        <f t="shared" si="50"/>
        <v>578.62491490809691</v>
      </c>
      <c r="J57" s="55"/>
      <c r="K57" s="55"/>
      <c r="L57" s="55">
        <f t="shared" si="51"/>
        <v>0.84999999999999432</v>
      </c>
      <c r="M57" s="56">
        <f t="shared" si="52"/>
        <v>578.62491490809691</v>
      </c>
    </row>
    <row r="58" spans="1:13" s="57" customFormat="1" x14ac:dyDescent="0.25">
      <c r="A58" s="51">
        <v>43447</v>
      </c>
      <c r="B58" s="52" t="s">
        <v>418</v>
      </c>
      <c r="C58" s="53">
        <f t="shared" si="49"/>
        <v>1317.5230566534915</v>
      </c>
      <c r="D58" s="52" t="s">
        <v>18</v>
      </c>
      <c r="E58" s="52">
        <v>113.85</v>
      </c>
      <c r="F58" s="52">
        <v>112.95</v>
      </c>
      <c r="G58" s="52">
        <v>111.95</v>
      </c>
      <c r="H58" s="52"/>
      <c r="I58" s="54">
        <f t="shared" si="50"/>
        <v>1185.7707509881311</v>
      </c>
      <c r="J58" s="55">
        <f t="shared" ref="J58" si="53">(IF(D58="SHORT",IF(G58="",0,F58-G58),IF(D58="LONG",IF(G58="",0,G58-F58))))*C58</f>
        <v>1317.5230566534915</v>
      </c>
      <c r="K58" s="55"/>
      <c r="L58" s="55">
        <f t="shared" si="51"/>
        <v>1.8999999999999915</v>
      </c>
      <c r="M58" s="56">
        <f t="shared" si="52"/>
        <v>2503.2938076416226</v>
      </c>
    </row>
    <row r="59" spans="1:13" s="57" customFormat="1" x14ac:dyDescent="0.25">
      <c r="A59" s="51">
        <v>43447</v>
      </c>
      <c r="B59" s="52" t="s">
        <v>593</v>
      </c>
      <c r="C59" s="53">
        <f t="shared" si="49"/>
        <v>263.82903878286874</v>
      </c>
      <c r="D59" s="52" t="s">
        <v>14</v>
      </c>
      <c r="E59" s="52">
        <v>568.54999999999995</v>
      </c>
      <c r="F59" s="52">
        <v>563.4</v>
      </c>
      <c r="G59" s="52"/>
      <c r="H59" s="52"/>
      <c r="I59" s="54">
        <f t="shared" si="50"/>
        <v>-1358.719549731768</v>
      </c>
      <c r="J59" s="55"/>
      <c r="K59" s="55"/>
      <c r="L59" s="55">
        <f t="shared" si="51"/>
        <v>-5.1499999999999773</v>
      </c>
      <c r="M59" s="56">
        <f t="shared" si="52"/>
        <v>-1358.719549731768</v>
      </c>
    </row>
    <row r="60" spans="1:13" s="57" customFormat="1" x14ac:dyDescent="0.25">
      <c r="A60" s="51">
        <v>43446</v>
      </c>
      <c r="B60" s="52" t="s">
        <v>636</v>
      </c>
      <c r="C60" s="53">
        <f t="shared" ref="C60:C66" si="54">150000/E60</f>
        <v>128.562245553889</v>
      </c>
      <c r="D60" s="52" t="s">
        <v>14</v>
      </c>
      <c r="E60" s="52">
        <v>1166.75</v>
      </c>
      <c r="F60" s="52">
        <v>1174</v>
      </c>
      <c r="G60" s="52"/>
      <c r="H60" s="52"/>
      <c r="I60" s="54">
        <f t="shared" ref="I60:I66" si="55">(IF(D60="SHORT",E60-F60,IF(D60="LONG",F60-E60)))*C60</f>
        <v>932.07628026569523</v>
      </c>
      <c r="J60" s="55"/>
      <c r="K60" s="55"/>
      <c r="L60" s="55">
        <f t="shared" ref="L60:L66" si="56">(J60+I60+K60)/C60</f>
        <v>7.25</v>
      </c>
      <c r="M60" s="56">
        <f t="shared" ref="M60:M66" si="57">L60*C60</f>
        <v>932.07628026569523</v>
      </c>
    </row>
    <row r="61" spans="1:13" s="57" customFormat="1" x14ac:dyDescent="0.25">
      <c r="A61" s="51">
        <v>43446</v>
      </c>
      <c r="B61" s="52" t="s">
        <v>555</v>
      </c>
      <c r="C61" s="53">
        <f t="shared" si="54"/>
        <v>858.86057829945605</v>
      </c>
      <c r="D61" s="52" t="s">
        <v>14</v>
      </c>
      <c r="E61" s="52">
        <v>174.65</v>
      </c>
      <c r="F61" s="52">
        <v>174.75</v>
      </c>
      <c r="G61" s="52"/>
      <c r="H61" s="52"/>
      <c r="I61" s="54">
        <f t="shared" si="55"/>
        <v>85.886057829940725</v>
      </c>
      <c r="J61" s="55"/>
      <c r="K61" s="55"/>
      <c r="L61" s="55">
        <f t="shared" si="56"/>
        <v>9.9999999999994316E-2</v>
      </c>
      <c r="M61" s="56">
        <f t="shared" si="57"/>
        <v>85.886057829940725</v>
      </c>
    </row>
    <row r="62" spans="1:13" s="66" customFormat="1" x14ac:dyDescent="0.25">
      <c r="A62" s="60">
        <v>43446</v>
      </c>
      <c r="B62" s="61" t="s">
        <v>76</v>
      </c>
      <c r="C62" s="62">
        <f t="shared" si="54"/>
        <v>241.54589371980677</v>
      </c>
      <c r="D62" s="61" t="s">
        <v>14</v>
      </c>
      <c r="E62" s="61">
        <v>621</v>
      </c>
      <c r="F62" s="61">
        <v>625.65</v>
      </c>
      <c r="G62" s="61">
        <v>631.29999999999995</v>
      </c>
      <c r="H62" s="61">
        <v>637</v>
      </c>
      <c r="I62" s="63">
        <f t="shared" si="55"/>
        <v>1123.188405797096</v>
      </c>
      <c r="J62" s="64">
        <f t="shared" ref="J62:J66" si="58">(IF(D62="SHORT",IF(G62="",0,F62-G62),IF(D62="LONG",IF(G62="",0,G62-F62))))*C62</f>
        <v>1364.7342995169029</v>
      </c>
      <c r="K62" s="64">
        <f t="shared" ref="K62:K66" si="59">(IF(D62="SHORT",IF(H62="",0,G62-H62),IF(D62="LONG",IF(H62="",0,(H62-G62)))))*C62</f>
        <v>1376.8115942029096</v>
      </c>
      <c r="L62" s="64">
        <f t="shared" si="56"/>
        <v>16</v>
      </c>
      <c r="M62" s="65">
        <f t="shared" si="57"/>
        <v>3864.7342995169083</v>
      </c>
    </row>
    <row r="63" spans="1:13" s="57" customFormat="1" x14ac:dyDescent="0.25">
      <c r="A63" s="51">
        <v>43446</v>
      </c>
      <c r="B63" s="52" t="s">
        <v>635</v>
      </c>
      <c r="C63" s="53">
        <f t="shared" si="54"/>
        <v>329.12781130005487</v>
      </c>
      <c r="D63" s="52" t="s">
        <v>14</v>
      </c>
      <c r="E63" s="52">
        <v>455.75</v>
      </c>
      <c r="F63" s="52">
        <v>451.6</v>
      </c>
      <c r="G63" s="52"/>
      <c r="H63" s="52"/>
      <c r="I63" s="54">
        <f t="shared" si="55"/>
        <v>-1365.8804168952202</v>
      </c>
      <c r="J63" s="55"/>
      <c r="K63" s="55"/>
      <c r="L63" s="55">
        <f t="shared" si="56"/>
        <v>-4.1499999999999773</v>
      </c>
      <c r="M63" s="56">
        <f t="shared" si="57"/>
        <v>-1365.8804168952202</v>
      </c>
    </row>
    <row r="64" spans="1:13" s="57" customFormat="1" x14ac:dyDescent="0.25">
      <c r="A64" s="51">
        <v>43446</v>
      </c>
      <c r="B64" s="52" t="s">
        <v>381</v>
      </c>
      <c r="C64" s="53">
        <f t="shared" si="54"/>
        <v>346.86090877558098</v>
      </c>
      <c r="D64" s="52" t="s">
        <v>14</v>
      </c>
      <c r="E64" s="52">
        <v>432.45</v>
      </c>
      <c r="F64" s="52">
        <v>428.55</v>
      </c>
      <c r="G64" s="52"/>
      <c r="H64" s="52"/>
      <c r="I64" s="54">
        <f t="shared" si="55"/>
        <v>-1352.757544224758</v>
      </c>
      <c r="J64" s="55"/>
      <c r="K64" s="55"/>
      <c r="L64" s="55">
        <f t="shared" si="56"/>
        <v>-3.8999999999999777</v>
      </c>
      <c r="M64" s="56">
        <f t="shared" si="57"/>
        <v>-1352.757544224758</v>
      </c>
    </row>
    <row r="65" spans="1:13" s="57" customFormat="1" x14ac:dyDescent="0.25">
      <c r="A65" s="51">
        <v>43446</v>
      </c>
      <c r="B65" s="52" t="s">
        <v>500</v>
      </c>
      <c r="C65" s="53">
        <f t="shared" si="54"/>
        <v>2068.9655172413795</v>
      </c>
      <c r="D65" s="52" t="s">
        <v>14</v>
      </c>
      <c r="E65" s="52">
        <v>72.5</v>
      </c>
      <c r="F65" s="52">
        <v>73.05</v>
      </c>
      <c r="G65" s="52">
        <v>73.7</v>
      </c>
      <c r="H65" s="52"/>
      <c r="I65" s="54">
        <f t="shared" si="55"/>
        <v>1137.9310344827529</v>
      </c>
      <c r="J65" s="55">
        <f t="shared" si="58"/>
        <v>1344.8275862069086</v>
      </c>
      <c r="K65" s="55"/>
      <c r="L65" s="55">
        <f t="shared" si="56"/>
        <v>1.2000000000000028</v>
      </c>
      <c r="M65" s="56">
        <f t="shared" si="57"/>
        <v>2482.7586206896613</v>
      </c>
    </row>
    <row r="66" spans="1:13" s="66" customFormat="1" x14ac:dyDescent="0.25">
      <c r="A66" s="60">
        <v>43446</v>
      </c>
      <c r="B66" s="61" t="s">
        <v>531</v>
      </c>
      <c r="C66" s="62">
        <f t="shared" si="54"/>
        <v>117.78563015312132</v>
      </c>
      <c r="D66" s="61" t="s">
        <v>14</v>
      </c>
      <c r="E66" s="61">
        <v>1273.5</v>
      </c>
      <c r="F66" s="61">
        <v>1283.05</v>
      </c>
      <c r="G66" s="61">
        <v>1294.5999999999999</v>
      </c>
      <c r="H66" s="61">
        <v>1306.25</v>
      </c>
      <c r="I66" s="63">
        <f t="shared" si="55"/>
        <v>1124.8527679623032</v>
      </c>
      <c r="J66" s="64">
        <f t="shared" si="58"/>
        <v>1360.424028268546</v>
      </c>
      <c r="K66" s="64">
        <f t="shared" si="59"/>
        <v>1372.202591283874</v>
      </c>
      <c r="L66" s="64">
        <f t="shared" si="56"/>
        <v>32.75</v>
      </c>
      <c r="M66" s="65">
        <f t="shared" si="57"/>
        <v>3857.4793875147229</v>
      </c>
    </row>
    <row r="67" spans="1:13" s="57" customFormat="1" x14ac:dyDescent="0.25">
      <c r="A67" s="51">
        <v>43445</v>
      </c>
      <c r="B67" s="52" t="s">
        <v>464</v>
      </c>
      <c r="C67" s="53">
        <f t="shared" ref="C67:C71" si="60">150000/E67</f>
        <v>1485.1485148514851</v>
      </c>
      <c r="D67" s="52" t="s">
        <v>14</v>
      </c>
      <c r="E67" s="52">
        <v>101</v>
      </c>
      <c r="F67" s="52">
        <v>101.75</v>
      </c>
      <c r="G67" s="52">
        <v>102.7</v>
      </c>
      <c r="H67" s="52"/>
      <c r="I67" s="54">
        <f t="shared" ref="I67:I71" si="61">(IF(D67="SHORT",E67-F67,IF(D67="LONG",F67-E67)))*C67</f>
        <v>1113.8613861386139</v>
      </c>
      <c r="J67" s="55">
        <f t="shared" ref="J67:J70" si="62">(IF(D67="SHORT",IF(G67="",0,F67-G67),IF(D67="LONG",IF(G67="",0,G67-F67))))*C67</f>
        <v>1410.8910891089151</v>
      </c>
      <c r="K67" s="55"/>
      <c r="L67" s="55">
        <f t="shared" ref="L67:L71" si="63">(J67+I67+K67)/C67</f>
        <v>1.7000000000000031</v>
      </c>
      <c r="M67" s="56">
        <f t="shared" ref="M67:M71" si="64">L67*C67</f>
        <v>2524.7524752475292</v>
      </c>
    </row>
    <row r="68" spans="1:13" s="57" customFormat="1" x14ac:dyDescent="0.25">
      <c r="A68" s="51">
        <v>43445</v>
      </c>
      <c r="B68" s="52" t="s">
        <v>588</v>
      </c>
      <c r="C68" s="53">
        <f t="shared" si="60"/>
        <v>99.933377748167885</v>
      </c>
      <c r="D68" s="52" t="s">
        <v>14</v>
      </c>
      <c r="E68" s="52">
        <v>1501</v>
      </c>
      <c r="F68" s="52">
        <v>1512.25</v>
      </c>
      <c r="G68" s="52"/>
      <c r="H68" s="52"/>
      <c r="I68" s="54">
        <f t="shared" si="61"/>
        <v>1124.2504996668888</v>
      </c>
      <c r="J68" s="55"/>
      <c r="K68" s="55"/>
      <c r="L68" s="55">
        <f t="shared" si="63"/>
        <v>11.250000000000002</v>
      </c>
      <c r="M68" s="56">
        <f t="shared" si="64"/>
        <v>1124.2504996668888</v>
      </c>
    </row>
    <row r="69" spans="1:13" s="57" customFormat="1" x14ac:dyDescent="0.25">
      <c r="A69" s="51">
        <v>43445</v>
      </c>
      <c r="B69" s="52" t="s">
        <v>481</v>
      </c>
      <c r="C69" s="53">
        <f t="shared" si="60"/>
        <v>300.60120240480961</v>
      </c>
      <c r="D69" s="52" t="s">
        <v>14</v>
      </c>
      <c r="E69" s="52">
        <v>499</v>
      </c>
      <c r="F69" s="52">
        <v>502.75</v>
      </c>
      <c r="G69" s="52"/>
      <c r="H69" s="52"/>
      <c r="I69" s="54">
        <f t="shared" si="61"/>
        <v>1127.2545090180361</v>
      </c>
      <c r="J69" s="55"/>
      <c r="K69" s="55"/>
      <c r="L69" s="55">
        <f t="shared" si="63"/>
        <v>3.75</v>
      </c>
      <c r="M69" s="56">
        <f t="shared" si="64"/>
        <v>1127.2545090180361</v>
      </c>
    </row>
    <row r="70" spans="1:13" s="57" customFormat="1" x14ac:dyDescent="0.25">
      <c r="A70" s="51">
        <v>43445</v>
      </c>
      <c r="B70" s="52" t="s">
        <v>533</v>
      </c>
      <c r="C70" s="53">
        <f t="shared" si="60"/>
        <v>101.81225819588678</v>
      </c>
      <c r="D70" s="52" t="s">
        <v>14</v>
      </c>
      <c r="E70" s="52">
        <v>1473.3</v>
      </c>
      <c r="F70" s="52">
        <v>1484.3</v>
      </c>
      <c r="G70" s="52">
        <v>1497.7</v>
      </c>
      <c r="H70" s="52"/>
      <c r="I70" s="54">
        <f t="shared" si="61"/>
        <v>1119.9348401547545</v>
      </c>
      <c r="J70" s="55">
        <f t="shared" si="62"/>
        <v>1364.2842598248922</v>
      </c>
      <c r="K70" s="55"/>
      <c r="L70" s="55">
        <f t="shared" si="63"/>
        <v>24.400000000000091</v>
      </c>
      <c r="M70" s="56">
        <f t="shared" si="64"/>
        <v>2484.2190999796467</v>
      </c>
    </row>
    <row r="71" spans="1:13" s="57" customFormat="1" x14ac:dyDescent="0.25">
      <c r="A71" s="51">
        <v>43445</v>
      </c>
      <c r="B71" s="52" t="s">
        <v>615</v>
      </c>
      <c r="C71" s="53">
        <f t="shared" si="60"/>
        <v>210.14289717007566</v>
      </c>
      <c r="D71" s="52" t="s">
        <v>14</v>
      </c>
      <c r="E71" s="52">
        <v>713.8</v>
      </c>
      <c r="F71" s="52">
        <v>707.35</v>
      </c>
      <c r="G71" s="52"/>
      <c r="H71" s="52"/>
      <c r="I71" s="54">
        <f t="shared" si="61"/>
        <v>-1355.4216867469736</v>
      </c>
      <c r="J71" s="55"/>
      <c r="K71" s="55"/>
      <c r="L71" s="55">
        <f t="shared" si="63"/>
        <v>-6.4499999999999318</v>
      </c>
      <c r="M71" s="56">
        <f t="shared" si="64"/>
        <v>-1355.4216867469736</v>
      </c>
    </row>
    <row r="72" spans="1:13" s="57" customFormat="1" x14ac:dyDescent="0.25">
      <c r="A72" s="51">
        <v>43444</v>
      </c>
      <c r="B72" s="52" t="s">
        <v>525</v>
      </c>
      <c r="C72" s="53">
        <f t="shared" ref="C72:C76" si="65">150000/E72</f>
        <v>239.98080153587713</v>
      </c>
      <c r="D72" s="52" t="s">
        <v>18</v>
      </c>
      <c r="E72" s="52">
        <v>625.04999999999995</v>
      </c>
      <c r="F72" s="52">
        <v>620.35</v>
      </c>
      <c r="G72" s="52"/>
      <c r="H72" s="52"/>
      <c r="I72" s="54">
        <f t="shared" ref="I72:I76" si="66">(IF(D72="SHORT",E72-F72,IF(D72="LONG",F72-E72)))*C72</f>
        <v>1127.9097672186062</v>
      </c>
      <c r="J72" s="55"/>
      <c r="K72" s="55"/>
      <c r="L72" s="55">
        <f t="shared" ref="L72:L76" si="67">(J72+I72+K72)/C72</f>
        <v>4.6999999999999318</v>
      </c>
      <c r="M72" s="56">
        <f t="shared" ref="M72:M76" si="68">L72*C72</f>
        <v>1127.9097672186062</v>
      </c>
    </row>
    <row r="73" spans="1:13" s="57" customFormat="1" x14ac:dyDescent="0.25">
      <c r="A73" s="51">
        <v>43444</v>
      </c>
      <c r="B73" s="52" t="s">
        <v>537</v>
      </c>
      <c r="C73" s="53">
        <f t="shared" si="65"/>
        <v>718.21881733301416</v>
      </c>
      <c r="D73" s="52" t="s">
        <v>18</v>
      </c>
      <c r="E73" s="52">
        <v>208.85</v>
      </c>
      <c r="F73" s="52">
        <v>207.3</v>
      </c>
      <c r="G73" s="52"/>
      <c r="H73" s="52"/>
      <c r="I73" s="54">
        <f t="shared" si="66"/>
        <v>1113.2391668661596</v>
      </c>
      <c r="J73" s="55"/>
      <c r="K73" s="55"/>
      <c r="L73" s="55">
        <f t="shared" si="67"/>
        <v>1.5499999999999829</v>
      </c>
      <c r="M73" s="56">
        <f t="shared" si="68"/>
        <v>1113.2391668661596</v>
      </c>
    </row>
    <row r="74" spans="1:13" s="57" customFormat="1" x14ac:dyDescent="0.25">
      <c r="A74" s="51">
        <v>43444</v>
      </c>
      <c r="B74" s="52" t="s">
        <v>487</v>
      </c>
      <c r="C74" s="53">
        <f t="shared" si="65"/>
        <v>605.69351907934583</v>
      </c>
      <c r="D74" s="52" t="s">
        <v>14</v>
      </c>
      <c r="E74" s="52">
        <v>247.65</v>
      </c>
      <c r="F74" s="52">
        <v>246.4</v>
      </c>
      <c r="G74" s="52"/>
      <c r="H74" s="52"/>
      <c r="I74" s="54">
        <f t="shared" si="66"/>
        <v>-757.11689884918223</v>
      </c>
      <c r="J74" s="55"/>
      <c r="K74" s="55"/>
      <c r="L74" s="55">
        <f t="shared" si="67"/>
        <v>-1.25</v>
      </c>
      <c r="M74" s="56">
        <f t="shared" si="68"/>
        <v>-757.11689884918223</v>
      </c>
    </row>
    <row r="75" spans="1:13" s="66" customFormat="1" x14ac:dyDescent="0.25">
      <c r="A75" s="60">
        <v>43444</v>
      </c>
      <c r="B75" s="61" t="s">
        <v>553</v>
      </c>
      <c r="C75" s="62">
        <f t="shared" si="65"/>
        <v>732.421875</v>
      </c>
      <c r="D75" s="61" t="s">
        <v>18</v>
      </c>
      <c r="E75" s="61">
        <v>204.8</v>
      </c>
      <c r="F75" s="61">
        <v>203.25</v>
      </c>
      <c r="G75" s="61">
        <v>201.4</v>
      </c>
      <c r="H75" s="61">
        <v>199.6</v>
      </c>
      <c r="I75" s="63">
        <f t="shared" si="66"/>
        <v>1135.2539062500084</v>
      </c>
      <c r="J75" s="64">
        <f t="shared" ref="J75" si="69">(IF(D75="SHORT",IF(G75="",0,F75-G75),IF(D75="LONG",IF(G75="",0,G75-F75))))*C75</f>
        <v>1354.9804687499959</v>
      </c>
      <c r="K75" s="64">
        <f t="shared" ref="K75" si="70">(IF(D75="SHORT",IF(H75="",0,G75-H75),IF(D75="LONG",IF(H75="",0,(H75-G75)))))*C75</f>
        <v>1318.3593750000084</v>
      </c>
      <c r="L75" s="64">
        <f t="shared" si="67"/>
        <v>5.2000000000000171</v>
      </c>
      <c r="M75" s="65">
        <f t="shared" si="68"/>
        <v>3808.5937500000123</v>
      </c>
    </row>
    <row r="76" spans="1:13" s="57" customFormat="1" x14ac:dyDescent="0.25">
      <c r="A76" s="51">
        <v>43444</v>
      </c>
      <c r="B76" s="52" t="s">
        <v>511</v>
      </c>
      <c r="C76" s="53">
        <f t="shared" si="65"/>
        <v>216.10718916582624</v>
      </c>
      <c r="D76" s="52" t="s">
        <v>18</v>
      </c>
      <c r="E76" s="52">
        <v>694.1</v>
      </c>
      <c r="F76" s="52">
        <v>688.85</v>
      </c>
      <c r="G76" s="52"/>
      <c r="H76" s="52"/>
      <c r="I76" s="54">
        <f t="shared" si="66"/>
        <v>1134.5627431205878</v>
      </c>
      <c r="J76" s="55"/>
      <c r="K76" s="55"/>
      <c r="L76" s="55">
        <f t="shared" si="67"/>
        <v>5.25</v>
      </c>
      <c r="M76" s="56">
        <f t="shared" si="68"/>
        <v>1134.5627431205878</v>
      </c>
    </row>
    <row r="77" spans="1:13" s="57" customFormat="1" x14ac:dyDescent="0.25">
      <c r="A77" s="51">
        <v>43441</v>
      </c>
      <c r="B77" s="52" t="s">
        <v>516</v>
      </c>
      <c r="C77" s="53">
        <f t="shared" ref="C77:C80" si="71">150000/E77</f>
        <v>187.52344043005377</v>
      </c>
      <c r="D77" s="52" t="s">
        <v>18</v>
      </c>
      <c r="E77" s="52">
        <v>799.9</v>
      </c>
      <c r="F77" s="52">
        <v>796.65</v>
      </c>
      <c r="G77" s="52"/>
      <c r="H77" s="52"/>
      <c r="I77" s="54">
        <f t="shared" ref="I77:I80" si="72">(IF(D77="SHORT",E77-F77,IF(D77="LONG",F77-E77)))*C77</f>
        <v>609.45118139767476</v>
      </c>
      <c r="J77" s="55"/>
      <c r="K77" s="55"/>
      <c r="L77" s="55">
        <f t="shared" ref="L77:L80" si="73">(J77+I77+K77)/C77</f>
        <v>3.25</v>
      </c>
      <c r="M77" s="56">
        <f t="shared" ref="M77:M80" si="74">L77*C77</f>
        <v>609.45118139767476</v>
      </c>
    </row>
    <row r="78" spans="1:13" s="57" customFormat="1" x14ac:dyDescent="0.25">
      <c r="A78" s="51">
        <v>43441</v>
      </c>
      <c r="B78" s="52" t="s">
        <v>533</v>
      </c>
      <c r="C78" s="53">
        <f t="shared" si="71"/>
        <v>101.13609547247412</v>
      </c>
      <c r="D78" s="52" t="s">
        <v>18</v>
      </c>
      <c r="E78" s="52">
        <v>1483.15</v>
      </c>
      <c r="F78" s="52">
        <v>1477.4</v>
      </c>
      <c r="G78" s="52"/>
      <c r="H78" s="52"/>
      <c r="I78" s="54">
        <f t="shared" si="72"/>
        <v>581.53254896672627</v>
      </c>
      <c r="J78" s="55"/>
      <c r="K78" s="55"/>
      <c r="L78" s="55">
        <f t="shared" si="73"/>
        <v>5.7500000000000009</v>
      </c>
      <c r="M78" s="56">
        <f t="shared" si="74"/>
        <v>581.53254896672627</v>
      </c>
    </row>
    <row r="79" spans="1:13" s="57" customFormat="1" x14ac:dyDescent="0.25">
      <c r="A79" s="51">
        <v>43441</v>
      </c>
      <c r="B79" s="52" t="s">
        <v>498</v>
      </c>
      <c r="C79" s="53">
        <f t="shared" si="71"/>
        <v>213.05305020950217</v>
      </c>
      <c r="D79" s="52" t="s">
        <v>18</v>
      </c>
      <c r="E79" s="52">
        <v>704.05</v>
      </c>
      <c r="F79" s="52">
        <v>698.75</v>
      </c>
      <c r="G79" s="52">
        <v>692.45</v>
      </c>
      <c r="H79" s="52"/>
      <c r="I79" s="54">
        <f t="shared" si="72"/>
        <v>1129.1811661103518</v>
      </c>
      <c r="J79" s="55">
        <f t="shared" ref="J79:J80" si="75">(IF(D79="SHORT",IF(G79="",0,F79-G79),IF(D79="LONG",IF(G79="",0,G79-F79))))*C79</f>
        <v>1342.2342163198541</v>
      </c>
      <c r="K79" s="55"/>
      <c r="L79" s="55">
        <f t="shared" si="73"/>
        <v>11.599999999999909</v>
      </c>
      <c r="M79" s="56">
        <f t="shared" si="74"/>
        <v>2471.4153824302057</v>
      </c>
    </row>
    <row r="80" spans="1:13" s="66" customFormat="1" x14ac:dyDescent="0.25">
      <c r="A80" s="60">
        <v>43441</v>
      </c>
      <c r="B80" s="61" t="s">
        <v>525</v>
      </c>
      <c r="C80" s="62">
        <f t="shared" si="71"/>
        <v>951.7766497461929</v>
      </c>
      <c r="D80" s="61" t="s">
        <v>18</v>
      </c>
      <c r="E80" s="61">
        <v>157.6</v>
      </c>
      <c r="F80" s="61">
        <v>156.4</v>
      </c>
      <c r="G80" s="61">
        <v>155</v>
      </c>
      <c r="H80" s="61">
        <v>153.65</v>
      </c>
      <c r="I80" s="63">
        <f t="shared" si="72"/>
        <v>1142.1319796954206</v>
      </c>
      <c r="J80" s="64">
        <f t="shared" si="75"/>
        <v>1332.4873096446754</v>
      </c>
      <c r="K80" s="64">
        <f t="shared" ref="K80" si="76">(IF(D80="SHORT",IF(H80="",0,G80-H80),IF(D80="LONG",IF(H80="",0,(H80-G80)))))*C80</f>
        <v>1284.898477157355</v>
      </c>
      <c r="L80" s="64">
        <f t="shared" si="73"/>
        <v>3.9499999999999882</v>
      </c>
      <c r="M80" s="65">
        <f t="shared" si="74"/>
        <v>3759.5177664974508</v>
      </c>
    </row>
    <row r="81" spans="1:13" s="57" customFormat="1" x14ac:dyDescent="0.25">
      <c r="A81" s="51">
        <v>43440</v>
      </c>
      <c r="B81" s="52" t="s">
        <v>552</v>
      </c>
      <c r="C81" s="53">
        <f t="shared" ref="C81:C84" si="77">150000/E81</f>
        <v>346.98126301179735</v>
      </c>
      <c r="D81" s="52" t="s">
        <v>18</v>
      </c>
      <c r="E81" s="52">
        <v>432.3</v>
      </c>
      <c r="F81" s="52">
        <v>430.7</v>
      </c>
      <c r="G81" s="52"/>
      <c r="H81" s="52"/>
      <c r="I81" s="54">
        <f t="shared" ref="I81:I84" si="78">(IF(D81="SHORT",E81-F81,IF(D81="LONG",F81-E81)))*C81</f>
        <v>555.1700208188837</v>
      </c>
      <c r="J81" s="55"/>
      <c r="K81" s="55"/>
      <c r="L81" s="55">
        <f t="shared" ref="L81:L84" si="79">(J81+I81+K81)/C81</f>
        <v>1.600000000000023</v>
      </c>
      <c r="M81" s="56">
        <f t="shared" ref="M81:M84" si="80">L81*C81</f>
        <v>555.1700208188837</v>
      </c>
    </row>
    <row r="82" spans="1:13" s="57" customFormat="1" x14ac:dyDescent="0.25">
      <c r="A82" s="51">
        <v>43440</v>
      </c>
      <c r="B82" s="52" t="s">
        <v>633</v>
      </c>
      <c r="C82" s="53">
        <f t="shared" si="77"/>
        <v>146.15609470914939</v>
      </c>
      <c r="D82" s="52" t="s">
        <v>18</v>
      </c>
      <c r="E82" s="52">
        <v>1026.3</v>
      </c>
      <c r="F82" s="52">
        <v>1018.6</v>
      </c>
      <c r="G82" s="52">
        <v>1009.4</v>
      </c>
      <c r="H82" s="52"/>
      <c r="I82" s="54">
        <f t="shared" si="78"/>
        <v>1125.4019292604403</v>
      </c>
      <c r="J82" s="55">
        <f t="shared" ref="J82" si="81">(IF(D82="SHORT",IF(G82="",0,F82-G82),IF(D82="LONG",IF(G82="",0,G82-F82))))*C82</f>
        <v>1344.6360713241811</v>
      </c>
      <c r="K82" s="55"/>
      <c r="L82" s="55">
        <f t="shared" si="79"/>
        <v>16.899999999999977</v>
      </c>
      <c r="M82" s="56">
        <f t="shared" si="80"/>
        <v>2470.0380005846214</v>
      </c>
    </row>
    <row r="83" spans="1:13" s="57" customFormat="1" x14ac:dyDescent="0.25">
      <c r="A83" s="51">
        <v>43440</v>
      </c>
      <c r="B83" s="52" t="s">
        <v>461</v>
      </c>
      <c r="C83" s="53">
        <f t="shared" si="77"/>
        <v>1830.3843807199512</v>
      </c>
      <c r="D83" s="52" t="s">
        <v>18</v>
      </c>
      <c r="E83" s="52">
        <v>81.95</v>
      </c>
      <c r="F83" s="52">
        <v>82.7</v>
      </c>
      <c r="G83" s="52"/>
      <c r="H83" s="52"/>
      <c r="I83" s="54">
        <f t="shared" si="78"/>
        <v>-1372.7882855399635</v>
      </c>
      <c r="J83" s="55"/>
      <c r="K83" s="55"/>
      <c r="L83" s="55">
        <f t="shared" si="79"/>
        <v>-0.75</v>
      </c>
      <c r="M83" s="56">
        <f t="shared" si="80"/>
        <v>-1372.7882855399635</v>
      </c>
    </row>
    <row r="84" spans="1:13" s="57" customFormat="1" x14ac:dyDescent="0.25">
      <c r="A84" s="51">
        <v>43440</v>
      </c>
      <c r="B84" s="52" t="s">
        <v>554</v>
      </c>
      <c r="C84" s="53">
        <f t="shared" si="77"/>
        <v>200.96463022508038</v>
      </c>
      <c r="D84" s="52" t="s">
        <v>18</v>
      </c>
      <c r="E84" s="52">
        <v>746.4</v>
      </c>
      <c r="F84" s="52">
        <v>740.8</v>
      </c>
      <c r="G84" s="52"/>
      <c r="H84" s="52"/>
      <c r="I84" s="54">
        <f t="shared" si="78"/>
        <v>1125.4019292604546</v>
      </c>
      <c r="J84" s="55"/>
      <c r="K84" s="55"/>
      <c r="L84" s="55">
        <f t="shared" si="79"/>
        <v>5.6000000000000218</v>
      </c>
      <c r="M84" s="56">
        <f t="shared" si="80"/>
        <v>1125.4019292604546</v>
      </c>
    </row>
    <row r="85" spans="1:13" s="57" customFormat="1" x14ac:dyDescent="0.25">
      <c r="A85" s="51">
        <v>43439</v>
      </c>
      <c r="B85" s="52" t="s">
        <v>475</v>
      </c>
      <c r="C85" s="53">
        <f t="shared" ref="C85:C89" si="82">150000/E85</f>
        <v>477.09923664122141</v>
      </c>
      <c r="D85" s="52" t="s">
        <v>18</v>
      </c>
      <c r="E85" s="52">
        <v>314.39999999999998</v>
      </c>
      <c r="F85" s="52">
        <v>312</v>
      </c>
      <c r="G85" s="52"/>
      <c r="H85" s="52"/>
      <c r="I85" s="54">
        <f t="shared" ref="I85:I90" si="83">(IF(D85="SHORT",E85-F85,IF(D85="LONG",F85-E85)))*C85</f>
        <v>1145.0381679389204</v>
      </c>
      <c r="J85" s="55"/>
      <c r="K85" s="55"/>
      <c r="L85" s="55">
        <f t="shared" ref="L85:L90" si="84">(J85+I85+K85)/C85</f>
        <v>2.3999999999999768</v>
      </c>
      <c r="M85" s="56">
        <f t="shared" ref="M85:M90" si="85">L85*C85</f>
        <v>1145.0381679389204</v>
      </c>
    </row>
    <row r="86" spans="1:13" s="57" customFormat="1" x14ac:dyDescent="0.25">
      <c r="A86" s="51">
        <v>43439</v>
      </c>
      <c r="B86" s="52" t="s">
        <v>508</v>
      </c>
      <c r="C86" s="53">
        <f t="shared" si="82"/>
        <v>451.94335643266049</v>
      </c>
      <c r="D86" s="52" t="s">
        <v>18</v>
      </c>
      <c r="E86" s="52">
        <v>331.9</v>
      </c>
      <c r="F86" s="52">
        <v>329.4</v>
      </c>
      <c r="G86" s="52"/>
      <c r="H86" s="52"/>
      <c r="I86" s="54">
        <f t="shared" si="83"/>
        <v>1129.8583910816512</v>
      </c>
      <c r="J86" s="55"/>
      <c r="K86" s="55"/>
      <c r="L86" s="55">
        <f t="shared" si="84"/>
        <v>2.5</v>
      </c>
      <c r="M86" s="56">
        <f t="shared" si="85"/>
        <v>1129.8583910816512</v>
      </c>
    </row>
    <row r="87" spans="1:13" s="66" customFormat="1" x14ac:dyDescent="0.25">
      <c r="A87" s="60">
        <v>43439</v>
      </c>
      <c r="B87" s="61" t="s">
        <v>544</v>
      </c>
      <c r="C87" s="62">
        <f t="shared" si="82"/>
        <v>655.16488316226253</v>
      </c>
      <c r="D87" s="61" t="s">
        <v>18</v>
      </c>
      <c r="E87" s="61">
        <v>228.95</v>
      </c>
      <c r="F87" s="61">
        <v>227.25</v>
      </c>
      <c r="G87" s="61">
        <v>225.15</v>
      </c>
      <c r="H87" s="61">
        <v>223.15</v>
      </c>
      <c r="I87" s="63">
        <f t="shared" si="83"/>
        <v>1113.7803013758389</v>
      </c>
      <c r="J87" s="64">
        <f t="shared" ref="J87:J89" si="86">(IF(D87="SHORT",IF(G87="",0,F87-G87),IF(D87="LONG",IF(G87="",0,G87-F87))))*C87</f>
        <v>1375.8462546407475</v>
      </c>
      <c r="K87" s="64">
        <f t="shared" ref="K87:K89" si="87">(IF(D87="SHORT",IF(H87="",0,G87-H87),IF(D87="LONG",IF(H87="",0,(H87-G87)))))*C87</f>
        <v>1310.3297663245251</v>
      </c>
      <c r="L87" s="64">
        <f t="shared" si="84"/>
        <v>5.7999999999999829</v>
      </c>
      <c r="M87" s="65">
        <f t="shared" si="85"/>
        <v>3799.9563223411114</v>
      </c>
    </row>
    <row r="88" spans="1:13" s="66" customFormat="1" x14ac:dyDescent="0.25">
      <c r="A88" s="60">
        <v>43439</v>
      </c>
      <c r="B88" s="61" t="s">
        <v>605</v>
      </c>
      <c r="C88" s="62">
        <f t="shared" si="82"/>
        <v>183.43014368694588</v>
      </c>
      <c r="D88" s="61" t="s">
        <v>18</v>
      </c>
      <c r="E88" s="61">
        <v>817.75</v>
      </c>
      <c r="F88" s="61">
        <v>811.6</v>
      </c>
      <c r="G88" s="61">
        <v>804.3</v>
      </c>
      <c r="H88" s="61">
        <v>797.05</v>
      </c>
      <c r="I88" s="63">
        <f t="shared" si="83"/>
        <v>1128.095383674713</v>
      </c>
      <c r="J88" s="64">
        <f t="shared" si="86"/>
        <v>1339.0400489147175</v>
      </c>
      <c r="K88" s="64">
        <f t="shared" si="87"/>
        <v>1329.8685417303577</v>
      </c>
      <c r="L88" s="64">
        <f t="shared" si="84"/>
        <v>20.700000000000049</v>
      </c>
      <c r="M88" s="65">
        <f t="shared" si="85"/>
        <v>3797.0039743197885</v>
      </c>
    </row>
    <row r="89" spans="1:13" s="66" customFormat="1" x14ac:dyDescent="0.25">
      <c r="A89" s="60">
        <v>43439</v>
      </c>
      <c r="B89" s="61" t="s">
        <v>632</v>
      </c>
      <c r="C89" s="62">
        <f t="shared" si="82"/>
        <v>1688.2386043894205</v>
      </c>
      <c r="D89" s="61" t="s">
        <v>18</v>
      </c>
      <c r="E89" s="61">
        <v>88.85</v>
      </c>
      <c r="F89" s="61">
        <v>88.15</v>
      </c>
      <c r="G89" s="61">
        <v>87.35</v>
      </c>
      <c r="H89" s="61">
        <v>86.6</v>
      </c>
      <c r="I89" s="63">
        <f t="shared" si="83"/>
        <v>1181.7670230725751</v>
      </c>
      <c r="J89" s="64">
        <f t="shared" si="86"/>
        <v>1350.5908835115556</v>
      </c>
      <c r="K89" s="64">
        <f t="shared" si="87"/>
        <v>1266.1789532920654</v>
      </c>
      <c r="L89" s="64">
        <f t="shared" si="84"/>
        <v>2.25</v>
      </c>
      <c r="M89" s="65">
        <f t="shared" si="85"/>
        <v>3798.5368598761961</v>
      </c>
    </row>
    <row r="90" spans="1:13" s="57" customFormat="1" x14ac:dyDescent="0.25">
      <c r="A90" s="51">
        <v>43438</v>
      </c>
      <c r="B90" s="52" t="s">
        <v>614</v>
      </c>
      <c r="C90" s="53">
        <f t="shared" ref="C90:C93" si="88">150000/E90</f>
        <v>1764.7058823529412</v>
      </c>
      <c r="D90" s="52" t="s">
        <v>18</v>
      </c>
      <c r="E90" s="52">
        <v>85</v>
      </c>
      <c r="F90" s="52">
        <v>84.35</v>
      </c>
      <c r="G90" s="52"/>
      <c r="H90" s="52"/>
      <c r="I90" s="54">
        <f t="shared" si="83"/>
        <v>1147.0588235294217</v>
      </c>
      <c r="J90" s="55"/>
      <c r="K90" s="55"/>
      <c r="L90" s="55">
        <f t="shared" si="84"/>
        <v>0.65000000000000557</v>
      </c>
      <c r="M90" s="56">
        <f t="shared" si="85"/>
        <v>1147.0588235294217</v>
      </c>
    </row>
    <row r="91" spans="1:13" s="57" customFormat="1" x14ac:dyDescent="0.25">
      <c r="A91" s="51">
        <v>43438</v>
      </c>
      <c r="B91" s="52" t="s">
        <v>403</v>
      </c>
      <c r="C91" s="53">
        <f t="shared" si="88"/>
        <v>69.487874365923147</v>
      </c>
      <c r="D91" s="52" t="s">
        <v>14</v>
      </c>
      <c r="E91" s="52">
        <v>2158.65</v>
      </c>
      <c r="F91" s="52">
        <v>2150.75</v>
      </c>
      <c r="G91" s="52"/>
      <c r="H91" s="52"/>
      <c r="I91" s="54">
        <f t="shared" ref="I91:I93" si="89">(IF(D91="SHORT",E91-F91,IF(D91="LONG",F91-E91)))*C91</f>
        <v>-548.95420749079915</v>
      </c>
      <c r="J91" s="55"/>
      <c r="K91" s="55"/>
      <c r="L91" s="55">
        <f t="shared" ref="L91:L93" si="90">(J91+I91+K91)/C91</f>
        <v>-7.9000000000000901</v>
      </c>
      <c r="M91" s="56">
        <f t="shared" ref="M91:M93" si="91">L91*C91</f>
        <v>-548.95420749079915</v>
      </c>
    </row>
    <row r="92" spans="1:13" s="57" customFormat="1" x14ac:dyDescent="0.25">
      <c r="A92" s="51">
        <v>43438</v>
      </c>
      <c r="B92" s="52" t="s">
        <v>469</v>
      </c>
      <c r="C92" s="53">
        <f t="shared" si="88"/>
        <v>161.13438607798903</v>
      </c>
      <c r="D92" s="52" t="s">
        <v>18</v>
      </c>
      <c r="E92" s="52">
        <v>930.9</v>
      </c>
      <c r="F92" s="52">
        <v>923.9</v>
      </c>
      <c r="G92" s="52"/>
      <c r="H92" s="52"/>
      <c r="I92" s="54">
        <f t="shared" si="89"/>
        <v>1127.9407025459232</v>
      </c>
      <c r="J92" s="55"/>
      <c r="K92" s="55"/>
      <c r="L92" s="55">
        <f t="shared" si="90"/>
        <v>6.9999999999999991</v>
      </c>
      <c r="M92" s="56">
        <f t="shared" si="91"/>
        <v>1127.9407025459232</v>
      </c>
    </row>
    <row r="93" spans="1:13" s="57" customFormat="1" x14ac:dyDescent="0.25">
      <c r="A93" s="51">
        <v>43438</v>
      </c>
      <c r="B93" s="52" t="s">
        <v>558</v>
      </c>
      <c r="C93" s="53">
        <f t="shared" si="88"/>
        <v>819.44823818628788</v>
      </c>
      <c r="D93" s="52" t="s">
        <v>18</v>
      </c>
      <c r="E93" s="52">
        <v>183.05</v>
      </c>
      <c r="F93" s="52">
        <v>184.7</v>
      </c>
      <c r="G93" s="52"/>
      <c r="H93" s="52"/>
      <c r="I93" s="54">
        <f t="shared" si="89"/>
        <v>-1352.0895930073564</v>
      </c>
      <c r="J93" s="55"/>
      <c r="K93" s="55"/>
      <c r="L93" s="55">
        <f t="shared" si="90"/>
        <v>-1.6499999999999773</v>
      </c>
      <c r="M93" s="56">
        <f t="shared" si="91"/>
        <v>-1352.0895930073564</v>
      </c>
    </row>
    <row r="94" spans="1:13" s="57" customFormat="1" x14ac:dyDescent="0.25">
      <c r="A94" s="51">
        <v>43437</v>
      </c>
      <c r="B94" s="52" t="s">
        <v>567</v>
      </c>
      <c r="C94" s="53">
        <f t="shared" ref="C94:C97" si="92">150000/E94</f>
        <v>186.92753442582091</v>
      </c>
      <c r="D94" s="52" t="s">
        <v>14</v>
      </c>
      <c r="E94" s="52">
        <v>802.45</v>
      </c>
      <c r="F94" s="52">
        <v>808.5</v>
      </c>
      <c r="G94" s="52"/>
      <c r="H94" s="52"/>
      <c r="I94" s="54">
        <f t="shared" ref="I94:I97" si="93">(IF(D94="SHORT",E94-F94,IF(D94="LONG",F94-E94)))*C94</f>
        <v>1130.9115832762079</v>
      </c>
      <c r="J94" s="55"/>
      <c r="K94" s="55"/>
      <c r="L94" s="55">
        <f t="shared" ref="L94:L97" si="94">(J94+I94+K94)/C94</f>
        <v>6.0499999999999545</v>
      </c>
      <c r="M94" s="56">
        <f t="shared" ref="M94:M97" si="95">L94*C94</f>
        <v>1130.9115832762079</v>
      </c>
    </row>
    <row r="95" spans="1:13" s="57" customFormat="1" x14ac:dyDescent="0.25">
      <c r="A95" s="51">
        <v>43437</v>
      </c>
      <c r="B95" s="52" t="s">
        <v>622</v>
      </c>
      <c r="C95" s="53">
        <f t="shared" si="92"/>
        <v>655.30799475753599</v>
      </c>
      <c r="D95" s="52" t="s">
        <v>14</v>
      </c>
      <c r="E95" s="52">
        <v>228.9</v>
      </c>
      <c r="F95" s="52">
        <v>230.6</v>
      </c>
      <c r="G95" s="52">
        <v>232.7</v>
      </c>
      <c r="H95" s="52"/>
      <c r="I95" s="54">
        <f t="shared" si="93"/>
        <v>1114.0235910878037</v>
      </c>
      <c r="J95" s="55">
        <f t="shared" ref="J95" si="96">(IF(D95="SHORT",IF(G95="",0,F95-G95),IF(D95="LONG",IF(G95="",0,G95-F95))))*C95</f>
        <v>1376.146788990822</v>
      </c>
      <c r="K95" s="55"/>
      <c r="L95" s="55">
        <f t="shared" si="94"/>
        <v>3.7999999999999825</v>
      </c>
      <c r="M95" s="56">
        <f t="shared" si="95"/>
        <v>2490.1703800786254</v>
      </c>
    </row>
    <row r="96" spans="1:13" s="57" customFormat="1" x14ac:dyDescent="0.25">
      <c r="A96" s="51">
        <v>43437</v>
      </c>
      <c r="B96" s="52" t="s">
        <v>495</v>
      </c>
      <c r="C96" s="53">
        <f t="shared" si="92"/>
        <v>739.46265713581465</v>
      </c>
      <c r="D96" s="52" t="s">
        <v>18</v>
      </c>
      <c r="E96" s="52">
        <v>202.85</v>
      </c>
      <c r="F96" s="52">
        <v>204.7</v>
      </c>
      <c r="G96" s="52"/>
      <c r="H96" s="52"/>
      <c r="I96" s="54">
        <f t="shared" si="93"/>
        <v>-1368.0059157012529</v>
      </c>
      <c r="J96" s="55"/>
      <c r="K96" s="55"/>
      <c r="L96" s="55">
        <f t="shared" si="94"/>
        <v>-1.8499999999999943</v>
      </c>
      <c r="M96" s="56">
        <f t="shared" si="95"/>
        <v>-1368.0059157012529</v>
      </c>
    </row>
    <row r="97" spans="1:13" s="57" customFormat="1" x14ac:dyDescent="0.25">
      <c r="A97" s="51">
        <v>43437</v>
      </c>
      <c r="B97" s="52" t="s">
        <v>381</v>
      </c>
      <c r="C97" s="53">
        <f t="shared" si="92"/>
        <v>340.79291150744064</v>
      </c>
      <c r="D97" s="52" t="s">
        <v>18</v>
      </c>
      <c r="E97" s="52">
        <v>440.15</v>
      </c>
      <c r="F97" s="52">
        <v>436.8</v>
      </c>
      <c r="G97" s="52"/>
      <c r="H97" s="52"/>
      <c r="I97" s="54">
        <f t="shared" si="93"/>
        <v>1141.6562535499145</v>
      </c>
      <c r="J97" s="55"/>
      <c r="K97" s="55"/>
      <c r="L97" s="55">
        <f t="shared" si="94"/>
        <v>3.3499999999999659</v>
      </c>
      <c r="M97" s="56">
        <f t="shared" si="95"/>
        <v>1141.6562535499145</v>
      </c>
    </row>
    <row r="98" spans="1:13" ht="15.75" x14ac:dyDescent="0.25">
      <c r="A98" s="77"/>
      <c r="B98" s="78"/>
      <c r="C98" s="78"/>
      <c r="D98" s="78"/>
      <c r="E98" s="78"/>
      <c r="F98" s="78"/>
      <c r="G98" s="78"/>
      <c r="H98" s="78"/>
      <c r="I98" s="79"/>
      <c r="J98" s="80"/>
      <c r="K98" s="81"/>
      <c r="L98" s="82"/>
      <c r="M98" s="78"/>
    </row>
    <row r="99" spans="1:13" s="57" customFormat="1" x14ac:dyDescent="0.25">
      <c r="A99" s="51">
        <v>43434</v>
      </c>
      <c r="B99" s="52" t="s">
        <v>523</v>
      </c>
      <c r="C99" s="53">
        <f t="shared" ref="C99:C102" si="97">150000/E99</f>
        <v>59.456566977822703</v>
      </c>
      <c r="D99" s="52" t="s">
        <v>18</v>
      </c>
      <c r="E99" s="52">
        <v>2522.85</v>
      </c>
      <c r="F99" s="52">
        <v>2545.5500000000002</v>
      </c>
      <c r="G99" s="52"/>
      <c r="H99" s="52"/>
      <c r="I99" s="54">
        <f t="shared" ref="I99:I102" si="98">(IF(D99="SHORT",E99-F99,IF(D99="LONG",F99-E99)))*C99</f>
        <v>-1349.6640703965916</v>
      </c>
      <c r="J99" s="55"/>
      <c r="K99" s="55"/>
      <c r="L99" s="55">
        <f t="shared" ref="L99:L102" si="99">(J99+I99+K99)/C99</f>
        <v>-22.700000000000273</v>
      </c>
      <c r="M99" s="56">
        <f t="shared" ref="M99:M102" si="100">L99*C99</f>
        <v>-1349.6640703965916</v>
      </c>
    </row>
    <row r="100" spans="1:13" s="57" customFormat="1" x14ac:dyDescent="0.25">
      <c r="A100" s="51">
        <v>43434</v>
      </c>
      <c r="B100" s="52" t="s">
        <v>593</v>
      </c>
      <c r="C100" s="53">
        <f t="shared" si="97"/>
        <v>268.74496103198067</v>
      </c>
      <c r="D100" s="52" t="s">
        <v>14</v>
      </c>
      <c r="E100" s="52">
        <v>558.15</v>
      </c>
      <c r="F100" s="52">
        <v>553.1</v>
      </c>
      <c r="G100" s="52"/>
      <c r="H100" s="52"/>
      <c r="I100" s="54">
        <f t="shared" si="98"/>
        <v>-1357.16205321149</v>
      </c>
      <c r="J100" s="55"/>
      <c r="K100" s="55"/>
      <c r="L100" s="55">
        <f t="shared" si="99"/>
        <v>-5.0499999999999545</v>
      </c>
      <c r="M100" s="56">
        <f t="shared" si="100"/>
        <v>-1357.16205321149</v>
      </c>
    </row>
    <row r="101" spans="1:13" s="57" customFormat="1" x14ac:dyDescent="0.25">
      <c r="A101" s="51">
        <v>43434</v>
      </c>
      <c r="B101" s="52" t="s">
        <v>631</v>
      </c>
      <c r="C101" s="53">
        <f t="shared" si="97"/>
        <v>137.36263736263737</v>
      </c>
      <c r="D101" s="52" t="s">
        <v>14</v>
      </c>
      <c r="E101" s="52">
        <v>1092</v>
      </c>
      <c r="F101" s="52">
        <v>1100.2</v>
      </c>
      <c r="G101" s="52"/>
      <c r="H101" s="52"/>
      <c r="I101" s="54">
        <f t="shared" si="98"/>
        <v>1126.3736263736328</v>
      </c>
      <c r="J101" s="55"/>
      <c r="K101" s="55"/>
      <c r="L101" s="55">
        <f t="shared" si="99"/>
        <v>8.2000000000000455</v>
      </c>
      <c r="M101" s="56">
        <f t="shared" si="100"/>
        <v>1126.3736263736328</v>
      </c>
    </row>
    <row r="102" spans="1:13" s="57" customFormat="1" x14ac:dyDescent="0.25">
      <c r="A102" s="51">
        <v>43434</v>
      </c>
      <c r="B102" s="52" t="s">
        <v>515</v>
      </c>
      <c r="C102" s="53">
        <f t="shared" si="97"/>
        <v>188.32391713747646</v>
      </c>
      <c r="D102" s="52" t="s">
        <v>14</v>
      </c>
      <c r="E102" s="52">
        <v>796.5</v>
      </c>
      <c r="F102" s="52">
        <v>802.45</v>
      </c>
      <c r="G102" s="52">
        <v>809.7</v>
      </c>
      <c r="H102" s="52"/>
      <c r="I102" s="54">
        <f t="shared" si="98"/>
        <v>1120.5273069679936</v>
      </c>
      <c r="J102" s="55">
        <f t="shared" ref="J102" si="101">(IF(D102="SHORT",IF(G102="",0,F102-G102),IF(D102="LONG",IF(G102="",0,G102-F102))))*C102</f>
        <v>1365.3483992467043</v>
      </c>
      <c r="K102" s="55"/>
      <c r="L102" s="55">
        <f t="shared" si="99"/>
        <v>13.200000000000045</v>
      </c>
      <c r="M102" s="56">
        <f t="shared" si="100"/>
        <v>2485.8757062146979</v>
      </c>
    </row>
    <row r="103" spans="1:13" s="57" customFormat="1" x14ac:dyDescent="0.25">
      <c r="A103" s="51">
        <v>43433</v>
      </c>
      <c r="B103" s="52" t="s">
        <v>497</v>
      </c>
      <c r="C103" s="53">
        <f t="shared" ref="C103" si="102">150000/E103</f>
        <v>282.51247763442882</v>
      </c>
      <c r="D103" s="52" t="s">
        <v>14</v>
      </c>
      <c r="E103" s="52">
        <v>530.95000000000005</v>
      </c>
      <c r="F103" s="52">
        <v>534.5</v>
      </c>
      <c r="G103" s="52"/>
      <c r="H103" s="52"/>
      <c r="I103" s="54">
        <f t="shared" ref="I103" si="103">(IF(D103="SHORT",E103-F103,IF(D103="LONG",F103-E103)))*C103</f>
        <v>1002.9192956022094</v>
      </c>
      <c r="J103" s="55"/>
      <c r="K103" s="55"/>
      <c r="L103" s="55">
        <f t="shared" ref="L103" si="104">(J103+I103+K103)/C103</f>
        <v>3.5499999999999545</v>
      </c>
      <c r="M103" s="56">
        <f t="shared" ref="M103" si="105">L103*C103</f>
        <v>1002.9192956022094</v>
      </c>
    </row>
    <row r="104" spans="1:13" s="57" customFormat="1" x14ac:dyDescent="0.25">
      <c r="A104" s="51">
        <v>43433</v>
      </c>
      <c r="B104" s="52" t="s">
        <v>472</v>
      </c>
      <c r="C104" s="53">
        <f t="shared" ref="C104:C106" si="106">150000/E104</f>
        <v>163.9344262295082</v>
      </c>
      <c r="D104" s="52" t="s">
        <v>14</v>
      </c>
      <c r="E104" s="52">
        <v>915</v>
      </c>
      <c r="F104" s="52">
        <v>921.4</v>
      </c>
      <c r="G104" s="52"/>
      <c r="H104" s="52"/>
      <c r="I104" s="54">
        <f t="shared" ref="I104:I106" si="107">(IF(D104="SHORT",E104-F104,IF(D104="LONG",F104-E104)))*C104</f>
        <v>1049.1803278688487</v>
      </c>
      <c r="J104" s="55"/>
      <c r="K104" s="55"/>
      <c r="L104" s="55">
        <f t="shared" ref="L104:L106" si="108">(J104+I104+K104)/C104</f>
        <v>6.3999999999999773</v>
      </c>
      <c r="M104" s="56">
        <f t="shared" ref="M104:M106" si="109">L104*C104</f>
        <v>1049.1803278688487</v>
      </c>
    </row>
    <row r="105" spans="1:13" s="57" customFormat="1" x14ac:dyDescent="0.25">
      <c r="A105" s="51">
        <v>43433</v>
      </c>
      <c r="B105" s="52" t="s">
        <v>585</v>
      </c>
      <c r="C105" s="53">
        <f t="shared" si="106"/>
        <v>1458.4346135148276</v>
      </c>
      <c r="D105" s="52" t="s">
        <v>14</v>
      </c>
      <c r="E105" s="52">
        <v>102.85</v>
      </c>
      <c r="F105" s="52">
        <v>103.6</v>
      </c>
      <c r="G105" s="52">
        <v>104.55</v>
      </c>
      <c r="H105" s="52"/>
      <c r="I105" s="54">
        <f t="shared" si="107"/>
        <v>1093.8259601361206</v>
      </c>
      <c r="J105" s="55">
        <f t="shared" ref="J105:J106" si="110">(IF(D105="SHORT",IF(G105="",0,F105-G105),IF(D105="LONG",IF(G105="",0,G105-F105))))*C105</f>
        <v>1385.5128828390903</v>
      </c>
      <c r="K105" s="55"/>
      <c r="L105" s="55">
        <f t="shared" si="108"/>
        <v>1.7000000000000026</v>
      </c>
      <c r="M105" s="56">
        <f t="shared" si="109"/>
        <v>2479.3388429752108</v>
      </c>
    </row>
    <row r="106" spans="1:13" s="66" customFormat="1" x14ac:dyDescent="0.25">
      <c r="A106" s="60">
        <v>43433</v>
      </c>
      <c r="B106" s="61" t="s">
        <v>514</v>
      </c>
      <c r="C106" s="62">
        <f t="shared" si="106"/>
        <v>557.51719011336183</v>
      </c>
      <c r="D106" s="61" t="s">
        <v>14</v>
      </c>
      <c r="E106" s="61">
        <v>269.05</v>
      </c>
      <c r="F106" s="61">
        <v>271.10000000000002</v>
      </c>
      <c r="G106" s="61">
        <v>273.5</v>
      </c>
      <c r="H106" s="61">
        <v>276</v>
      </c>
      <c r="I106" s="63">
        <f t="shared" si="107"/>
        <v>1142.9102397323982</v>
      </c>
      <c r="J106" s="64">
        <f t="shared" si="110"/>
        <v>1338.0412562720558</v>
      </c>
      <c r="K106" s="64">
        <f t="shared" ref="K106" si="111">(IF(D106="SHORT",IF(H106="",0,G106-H106),IF(D106="LONG",IF(H106="",0,(H106-G106)))))*C106</f>
        <v>1393.7929752834045</v>
      </c>
      <c r="L106" s="64">
        <f t="shared" si="108"/>
        <v>6.9499999999999895</v>
      </c>
      <c r="M106" s="65">
        <f t="shared" si="109"/>
        <v>3874.7444712878587</v>
      </c>
    </row>
    <row r="107" spans="1:13" s="66" customFormat="1" x14ac:dyDescent="0.25">
      <c r="A107" s="60">
        <v>43432</v>
      </c>
      <c r="B107" s="61" t="s">
        <v>425</v>
      </c>
      <c r="C107" s="62">
        <f t="shared" ref="C107:C110" si="112">150000/E107</f>
        <v>1312.9102844638949</v>
      </c>
      <c r="D107" s="61" t="s">
        <v>14</v>
      </c>
      <c r="E107" s="61">
        <v>114.25</v>
      </c>
      <c r="F107" s="61">
        <v>115.4</v>
      </c>
      <c r="G107" s="61">
        <v>116.85</v>
      </c>
      <c r="H107" s="61">
        <v>118.2</v>
      </c>
      <c r="I107" s="63">
        <f t="shared" ref="I107:I110" si="113">(IF(D107="SHORT",E107-F107,IF(D107="LONG",F107-E107)))*C107</f>
        <v>1509.8468271334866</v>
      </c>
      <c r="J107" s="64">
        <f t="shared" ref="J107:J108" si="114">(IF(D107="SHORT",IF(G107="",0,F107-G107),IF(D107="LONG",IF(G107="",0,G107-F107))))*C107</f>
        <v>1903.7199124726326</v>
      </c>
      <c r="K107" s="64">
        <f t="shared" ref="K107" si="115">(IF(D107="SHORT",IF(H107="",0,G107-H107),IF(D107="LONG",IF(H107="",0,(H107-G107)))))*C107</f>
        <v>1772.4288840262693</v>
      </c>
      <c r="L107" s="64">
        <f t="shared" ref="L107:L110" si="116">(J107+I107+K107)/C107</f>
        <v>3.9500000000000028</v>
      </c>
      <c r="M107" s="65">
        <f t="shared" ref="M107:M110" si="117">L107*C107</f>
        <v>5185.9956236323887</v>
      </c>
    </row>
    <row r="108" spans="1:13" s="57" customFormat="1" x14ac:dyDescent="0.25">
      <c r="A108" s="51">
        <v>43432</v>
      </c>
      <c r="B108" s="52" t="s">
        <v>451</v>
      </c>
      <c r="C108" s="53">
        <f t="shared" si="112"/>
        <v>355.02958579881658</v>
      </c>
      <c r="D108" s="52" t="s">
        <v>14</v>
      </c>
      <c r="E108" s="52">
        <v>422.5</v>
      </c>
      <c r="F108" s="52">
        <v>425.65</v>
      </c>
      <c r="G108" s="52">
        <v>429.5</v>
      </c>
      <c r="H108" s="52"/>
      <c r="I108" s="54">
        <f t="shared" si="113"/>
        <v>1118.3431952662643</v>
      </c>
      <c r="J108" s="55">
        <f t="shared" si="114"/>
        <v>1366.8639053254519</v>
      </c>
      <c r="K108" s="55"/>
      <c r="L108" s="55">
        <f t="shared" si="116"/>
        <v>7</v>
      </c>
      <c r="M108" s="56">
        <f t="shared" si="117"/>
        <v>2485.207100591716</v>
      </c>
    </row>
    <row r="109" spans="1:13" s="57" customFormat="1" x14ac:dyDescent="0.25">
      <c r="A109" s="51">
        <v>43432</v>
      </c>
      <c r="B109" s="52" t="s">
        <v>621</v>
      </c>
      <c r="C109" s="53">
        <f t="shared" si="112"/>
        <v>967.74193548387098</v>
      </c>
      <c r="D109" s="52" t="s">
        <v>14</v>
      </c>
      <c r="E109" s="52">
        <v>155</v>
      </c>
      <c r="F109" s="52">
        <v>156.15</v>
      </c>
      <c r="G109" s="52"/>
      <c r="H109" s="52"/>
      <c r="I109" s="54">
        <f t="shared" si="113"/>
        <v>1112.9032258064572</v>
      </c>
      <c r="J109" s="55"/>
      <c r="K109" s="55"/>
      <c r="L109" s="55">
        <f t="shared" si="116"/>
        <v>1.1500000000000057</v>
      </c>
      <c r="M109" s="56">
        <f t="shared" si="117"/>
        <v>1112.9032258064572</v>
      </c>
    </row>
    <row r="110" spans="1:13" s="57" customFormat="1" x14ac:dyDescent="0.25">
      <c r="A110" s="51">
        <v>43432</v>
      </c>
      <c r="B110" s="52" t="s">
        <v>413</v>
      </c>
      <c r="C110" s="53">
        <f t="shared" si="112"/>
        <v>569.47608200455591</v>
      </c>
      <c r="D110" s="52" t="s">
        <v>14</v>
      </c>
      <c r="E110" s="52">
        <v>263.39999999999998</v>
      </c>
      <c r="F110" s="52">
        <v>262</v>
      </c>
      <c r="G110" s="52"/>
      <c r="H110" s="52"/>
      <c r="I110" s="54">
        <f t="shared" si="113"/>
        <v>-797.26651480636531</v>
      </c>
      <c r="J110" s="55"/>
      <c r="K110" s="55"/>
      <c r="L110" s="55">
        <f t="shared" si="116"/>
        <v>-1.3999999999999773</v>
      </c>
      <c r="M110" s="56">
        <f t="shared" si="117"/>
        <v>-797.26651480636531</v>
      </c>
    </row>
    <row r="111" spans="1:13" s="57" customFormat="1" x14ac:dyDescent="0.25">
      <c r="A111" s="51">
        <v>43431</v>
      </c>
      <c r="B111" s="52" t="s">
        <v>475</v>
      </c>
      <c r="C111" s="53">
        <f t="shared" ref="C111:C115" si="118">150000/E111</f>
        <v>455.71927692541396</v>
      </c>
      <c r="D111" s="52" t="s">
        <v>14</v>
      </c>
      <c r="E111" s="52">
        <v>329.15</v>
      </c>
      <c r="F111" s="52">
        <v>329.5</v>
      </c>
      <c r="G111" s="52"/>
      <c r="H111" s="52"/>
      <c r="I111" s="54">
        <f t="shared" ref="I111:I115" si="119">(IF(D111="SHORT",E111-F111,IF(D111="LONG",F111-E111)))*C111</f>
        <v>159.50174692390524</v>
      </c>
      <c r="J111" s="55"/>
      <c r="K111" s="55"/>
      <c r="L111" s="55">
        <f t="shared" ref="L111:L115" si="120">(J111+I111+K111)/C111</f>
        <v>0.35000000000002274</v>
      </c>
      <c r="M111" s="56">
        <f t="shared" ref="M111:M115" si="121">L111*C111</f>
        <v>159.50174692390524</v>
      </c>
    </row>
    <row r="112" spans="1:13" s="57" customFormat="1" x14ac:dyDescent="0.25">
      <c r="A112" s="51">
        <v>43431</v>
      </c>
      <c r="B112" s="52" t="s">
        <v>630</v>
      </c>
      <c r="C112" s="53">
        <f t="shared" si="118"/>
        <v>25.832450724600246</v>
      </c>
      <c r="D112" s="52" t="s">
        <v>14</v>
      </c>
      <c r="E112" s="52">
        <v>5806.65</v>
      </c>
      <c r="F112" s="52">
        <v>5850.15</v>
      </c>
      <c r="G112" s="52"/>
      <c r="H112" s="52"/>
      <c r="I112" s="54">
        <f t="shared" si="119"/>
        <v>1123.7116065201108</v>
      </c>
      <c r="J112" s="55"/>
      <c r="K112" s="55"/>
      <c r="L112" s="55">
        <f t="shared" si="120"/>
        <v>43.5</v>
      </c>
      <c r="M112" s="56">
        <f t="shared" si="121"/>
        <v>1123.7116065201108</v>
      </c>
    </row>
    <row r="113" spans="1:13" s="57" customFormat="1" x14ac:dyDescent="0.25">
      <c r="A113" s="51">
        <v>43431</v>
      </c>
      <c r="B113" s="52" t="s">
        <v>464</v>
      </c>
      <c r="C113" s="53">
        <f t="shared" si="118"/>
        <v>1371.7421124828534</v>
      </c>
      <c r="D113" s="52" t="s">
        <v>14</v>
      </c>
      <c r="E113" s="52">
        <v>109.35</v>
      </c>
      <c r="F113" s="52">
        <v>110.15</v>
      </c>
      <c r="G113" s="52"/>
      <c r="H113" s="52"/>
      <c r="I113" s="54">
        <f t="shared" si="119"/>
        <v>1097.3936899862983</v>
      </c>
      <c r="J113" s="55"/>
      <c r="K113" s="55"/>
      <c r="L113" s="55">
        <f t="shared" si="120"/>
        <v>0.80000000000001137</v>
      </c>
      <c r="M113" s="56">
        <f t="shared" si="121"/>
        <v>1097.3936899862983</v>
      </c>
    </row>
    <row r="114" spans="1:13" s="66" customFormat="1" x14ac:dyDescent="0.25">
      <c r="A114" s="60">
        <v>43431</v>
      </c>
      <c r="B114" s="61" t="s">
        <v>544</v>
      </c>
      <c r="C114" s="62">
        <f t="shared" si="118"/>
        <v>689.49666743277407</v>
      </c>
      <c r="D114" s="61" t="s">
        <v>14</v>
      </c>
      <c r="E114" s="61">
        <v>217.55</v>
      </c>
      <c r="F114" s="61">
        <v>219.15</v>
      </c>
      <c r="G114" s="61">
        <v>221.15</v>
      </c>
      <c r="H114" s="61">
        <v>223.15</v>
      </c>
      <c r="I114" s="63">
        <f t="shared" si="119"/>
        <v>1103.1946678924346</v>
      </c>
      <c r="J114" s="64">
        <f t="shared" ref="J114" si="122">(IF(D114="SHORT",IF(G114="",0,F114-G114),IF(D114="LONG",IF(G114="",0,G114-F114))))*C114</f>
        <v>1378.9933348655481</v>
      </c>
      <c r="K114" s="64">
        <f t="shared" ref="K114" si="123">(IF(D114="SHORT",IF(H114="",0,G114-H114),IF(D114="LONG",IF(H114="",0,(H114-G114)))))*C114</f>
        <v>1378.9933348655481</v>
      </c>
      <c r="L114" s="64">
        <f t="shared" si="120"/>
        <v>5.5999999999999943</v>
      </c>
      <c r="M114" s="65">
        <f t="shared" si="121"/>
        <v>3861.1813376235309</v>
      </c>
    </row>
    <row r="115" spans="1:13" s="57" customFormat="1" x14ac:dyDescent="0.25">
      <c r="A115" s="51">
        <v>43431</v>
      </c>
      <c r="B115" s="52" t="s">
        <v>382</v>
      </c>
      <c r="C115" s="53">
        <f t="shared" si="118"/>
        <v>589.8545025560361</v>
      </c>
      <c r="D115" s="52" t="s">
        <v>14</v>
      </c>
      <c r="E115" s="52">
        <v>254.3</v>
      </c>
      <c r="F115" s="52">
        <v>252</v>
      </c>
      <c r="G115" s="52"/>
      <c r="H115" s="52"/>
      <c r="I115" s="54">
        <f t="shared" si="119"/>
        <v>-1356.6653558788896</v>
      </c>
      <c r="J115" s="55"/>
      <c r="K115" s="55"/>
      <c r="L115" s="55">
        <f t="shared" si="120"/>
        <v>-2.3000000000000114</v>
      </c>
      <c r="M115" s="56">
        <f t="shared" si="121"/>
        <v>-1356.6653558788896</v>
      </c>
    </row>
    <row r="116" spans="1:13" s="57" customFormat="1" x14ac:dyDescent="0.25">
      <c r="A116" s="51">
        <v>43430</v>
      </c>
      <c r="B116" s="52" t="s">
        <v>247</v>
      </c>
      <c r="C116" s="53">
        <f t="shared" ref="C116:C119" si="124">150000/E116</f>
        <v>123.16282124969209</v>
      </c>
      <c r="D116" s="52" t="s">
        <v>18</v>
      </c>
      <c r="E116" s="52">
        <v>1217.9000000000001</v>
      </c>
      <c r="F116" s="52">
        <v>1228.8499999999999</v>
      </c>
      <c r="G116" s="52"/>
      <c r="H116" s="52"/>
      <c r="I116" s="54">
        <f t="shared" ref="I116:I119" si="125">(IF(D116="SHORT",E116-F116,IF(D116="LONG",F116-E116)))*C116</f>
        <v>-1348.6328926841059</v>
      </c>
      <c r="J116" s="55"/>
      <c r="K116" s="55"/>
      <c r="L116" s="55">
        <f t="shared" ref="L116:L119" si="126">(J116+I116+K116)/C116</f>
        <v>-10.949999999999818</v>
      </c>
      <c r="M116" s="56">
        <f t="shared" ref="M116:M119" si="127">L116*C116</f>
        <v>-1348.6328926841059</v>
      </c>
    </row>
    <row r="117" spans="1:13" s="57" customFormat="1" x14ac:dyDescent="0.25">
      <c r="A117" s="51">
        <v>43430</v>
      </c>
      <c r="B117" s="52" t="s">
        <v>426</v>
      </c>
      <c r="C117" s="53">
        <f t="shared" si="124"/>
        <v>324.04406999351914</v>
      </c>
      <c r="D117" s="52" t="s">
        <v>18</v>
      </c>
      <c r="E117" s="52">
        <v>462.9</v>
      </c>
      <c r="F117" s="52">
        <v>459.4</v>
      </c>
      <c r="G117" s="52"/>
      <c r="H117" s="52"/>
      <c r="I117" s="54">
        <f t="shared" si="125"/>
        <v>1134.1542449773169</v>
      </c>
      <c r="J117" s="55"/>
      <c r="K117" s="55"/>
      <c r="L117" s="55">
        <f t="shared" si="126"/>
        <v>3.4999999999999996</v>
      </c>
      <c r="M117" s="56">
        <f t="shared" si="127"/>
        <v>1134.1542449773169</v>
      </c>
    </row>
    <row r="118" spans="1:13" s="57" customFormat="1" x14ac:dyDescent="0.25">
      <c r="A118" s="51">
        <v>43430</v>
      </c>
      <c r="B118" s="52" t="s">
        <v>416</v>
      </c>
      <c r="C118" s="53">
        <f t="shared" si="124"/>
        <v>222.81639928698752</v>
      </c>
      <c r="D118" s="52" t="s">
        <v>18</v>
      </c>
      <c r="E118" s="52">
        <v>673.2</v>
      </c>
      <c r="F118" s="52">
        <v>668.15</v>
      </c>
      <c r="G118" s="52"/>
      <c r="H118" s="52"/>
      <c r="I118" s="54">
        <f t="shared" si="125"/>
        <v>1125.2228163993022</v>
      </c>
      <c r="J118" s="55"/>
      <c r="K118" s="55"/>
      <c r="L118" s="55">
        <f t="shared" si="126"/>
        <v>5.0500000000000682</v>
      </c>
      <c r="M118" s="56">
        <f t="shared" si="127"/>
        <v>1125.2228163993022</v>
      </c>
    </row>
    <row r="119" spans="1:13" s="57" customFormat="1" x14ac:dyDescent="0.25">
      <c r="A119" s="51">
        <v>43430</v>
      </c>
      <c r="B119" s="52" t="s">
        <v>458</v>
      </c>
      <c r="C119" s="53">
        <f t="shared" si="124"/>
        <v>208.55057351407717</v>
      </c>
      <c r="D119" s="52" t="s">
        <v>18</v>
      </c>
      <c r="E119" s="52">
        <v>719.25</v>
      </c>
      <c r="F119" s="52">
        <v>713.85</v>
      </c>
      <c r="G119" s="52"/>
      <c r="H119" s="52"/>
      <c r="I119" s="54">
        <f t="shared" si="125"/>
        <v>1126.1730969760119</v>
      </c>
      <c r="J119" s="55"/>
      <c r="K119" s="55"/>
      <c r="L119" s="55">
        <f t="shared" si="126"/>
        <v>5.3999999999999773</v>
      </c>
      <c r="M119" s="56">
        <f t="shared" si="127"/>
        <v>1126.1730969760119</v>
      </c>
    </row>
    <row r="120" spans="1:13" s="57" customFormat="1" x14ac:dyDescent="0.25">
      <c r="A120" s="51">
        <v>43426</v>
      </c>
      <c r="B120" s="52" t="s">
        <v>419</v>
      </c>
      <c r="C120" s="53">
        <f t="shared" ref="C120:C125" si="128">150000/E120</f>
        <v>125.53351744915892</v>
      </c>
      <c r="D120" s="52" t="s">
        <v>14</v>
      </c>
      <c r="E120" s="52">
        <v>1194.9000000000001</v>
      </c>
      <c r="F120" s="52">
        <v>1184.0999999999999</v>
      </c>
      <c r="G120" s="52"/>
      <c r="H120" s="52"/>
      <c r="I120" s="54">
        <f t="shared" ref="I120:I125" si="129">(IF(D120="SHORT",E120-F120,IF(D120="LONG",F120-E120)))*C120</f>
        <v>-1355.7619884509393</v>
      </c>
      <c r="J120" s="55"/>
      <c r="K120" s="55"/>
      <c r="L120" s="55">
        <f t="shared" ref="L120:L125" si="130">(J120+I120+K120)/C120</f>
        <v>-10.800000000000182</v>
      </c>
      <c r="M120" s="56">
        <f t="shared" ref="M120:M125" si="131">L120*C120</f>
        <v>-1355.7619884509393</v>
      </c>
    </row>
    <row r="121" spans="1:13" s="57" customFormat="1" x14ac:dyDescent="0.25">
      <c r="A121" s="51">
        <v>43426</v>
      </c>
      <c r="B121" s="52" t="s">
        <v>497</v>
      </c>
      <c r="C121" s="53">
        <f t="shared" si="128"/>
        <v>279.43368107302535</v>
      </c>
      <c r="D121" s="52" t="s">
        <v>18</v>
      </c>
      <c r="E121" s="52">
        <v>536.79999999999995</v>
      </c>
      <c r="F121" s="52">
        <v>532.75</v>
      </c>
      <c r="G121" s="52">
        <v>527.95000000000005</v>
      </c>
      <c r="H121" s="52"/>
      <c r="I121" s="54">
        <f t="shared" si="129"/>
        <v>1131.7064083457399</v>
      </c>
      <c r="J121" s="55">
        <f t="shared" ref="J121" si="132">(IF(D121="SHORT",IF(G121="",0,F121-G121),IF(D121="LONG",IF(G121="",0,G121-F121))))*C121</f>
        <v>1341.2816691505091</v>
      </c>
      <c r="K121" s="55"/>
      <c r="L121" s="55">
        <f t="shared" si="130"/>
        <v>8.8499999999999091</v>
      </c>
      <c r="M121" s="56">
        <f t="shared" si="131"/>
        <v>2472.9880774962489</v>
      </c>
    </row>
    <row r="122" spans="1:13" s="57" customFormat="1" x14ac:dyDescent="0.25">
      <c r="A122" s="51">
        <v>43426</v>
      </c>
      <c r="B122" s="52" t="s">
        <v>629</v>
      </c>
      <c r="C122" s="53">
        <f t="shared" si="128"/>
        <v>447.76119402985074</v>
      </c>
      <c r="D122" s="52" t="s">
        <v>18</v>
      </c>
      <c r="E122" s="52">
        <v>335</v>
      </c>
      <c r="F122" s="52">
        <v>332.45</v>
      </c>
      <c r="G122" s="52"/>
      <c r="H122" s="52"/>
      <c r="I122" s="54">
        <f t="shared" si="129"/>
        <v>1141.7910447761244</v>
      </c>
      <c r="J122" s="55"/>
      <c r="K122" s="55"/>
      <c r="L122" s="55">
        <f t="shared" si="130"/>
        <v>2.5500000000000114</v>
      </c>
      <c r="M122" s="56">
        <f t="shared" si="131"/>
        <v>1141.7910447761244</v>
      </c>
    </row>
    <row r="123" spans="1:13" s="57" customFormat="1" x14ac:dyDescent="0.25">
      <c r="A123" s="51">
        <v>43426</v>
      </c>
      <c r="B123" s="52" t="s">
        <v>425</v>
      </c>
      <c r="C123" s="53">
        <f t="shared" si="128"/>
        <v>464.39628482972137</v>
      </c>
      <c r="D123" s="52" t="s">
        <v>18</v>
      </c>
      <c r="E123" s="52">
        <v>323</v>
      </c>
      <c r="F123" s="52">
        <v>320.55</v>
      </c>
      <c r="G123" s="52"/>
      <c r="H123" s="52"/>
      <c r="I123" s="54">
        <f t="shared" si="129"/>
        <v>1137.7708978328121</v>
      </c>
      <c r="J123" s="55"/>
      <c r="K123" s="55"/>
      <c r="L123" s="55">
        <f t="shared" si="130"/>
        <v>2.4499999999999886</v>
      </c>
      <c r="M123" s="56">
        <f t="shared" si="131"/>
        <v>1137.7708978328121</v>
      </c>
    </row>
    <row r="124" spans="1:13" s="57" customFormat="1" x14ac:dyDescent="0.25">
      <c r="A124" s="51">
        <v>43426</v>
      </c>
      <c r="B124" s="52" t="s">
        <v>432</v>
      </c>
      <c r="C124" s="53">
        <f t="shared" si="128"/>
        <v>488.36073579684199</v>
      </c>
      <c r="D124" s="52" t="s">
        <v>14</v>
      </c>
      <c r="E124" s="52">
        <v>307.14999999999998</v>
      </c>
      <c r="F124" s="52">
        <v>304.35000000000002</v>
      </c>
      <c r="G124" s="52"/>
      <c r="H124" s="52"/>
      <c r="I124" s="54">
        <f t="shared" si="129"/>
        <v>-1367.4100602311353</v>
      </c>
      <c r="J124" s="55"/>
      <c r="K124" s="55"/>
      <c r="L124" s="55">
        <f t="shared" si="130"/>
        <v>-2.7999999999999545</v>
      </c>
      <c r="M124" s="56">
        <f t="shared" si="131"/>
        <v>-1367.4100602311353</v>
      </c>
    </row>
    <row r="125" spans="1:13" s="57" customFormat="1" x14ac:dyDescent="0.25">
      <c r="A125" s="51">
        <v>43426</v>
      </c>
      <c r="B125" s="52" t="s">
        <v>628</v>
      </c>
      <c r="C125" s="53">
        <f t="shared" si="128"/>
        <v>216.76300578034682</v>
      </c>
      <c r="D125" s="52" t="s">
        <v>14</v>
      </c>
      <c r="E125" s="52">
        <v>692</v>
      </c>
      <c r="F125" s="52">
        <v>685.75</v>
      </c>
      <c r="G125" s="52"/>
      <c r="H125" s="52"/>
      <c r="I125" s="54">
        <f t="shared" si="129"/>
        <v>-1354.7687861271677</v>
      </c>
      <c r="J125" s="55"/>
      <c r="K125" s="55"/>
      <c r="L125" s="55">
        <f t="shared" si="130"/>
        <v>-6.25</v>
      </c>
      <c r="M125" s="56">
        <f t="shared" si="131"/>
        <v>-1354.7687861271677</v>
      </c>
    </row>
    <row r="126" spans="1:13" s="66" customFormat="1" x14ac:dyDescent="0.25">
      <c r="A126" s="60">
        <v>43425</v>
      </c>
      <c r="B126" s="61" t="s">
        <v>627</v>
      </c>
      <c r="C126" s="62">
        <f t="shared" ref="C126:C129" si="133">150000/E126</f>
        <v>137.61467889908258</v>
      </c>
      <c r="D126" s="61" t="s">
        <v>14</v>
      </c>
      <c r="E126" s="61">
        <v>1090</v>
      </c>
      <c r="F126" s="61">
        <v>1098.1500000000001</v>
      </c>
      <c r="G126" s="61">
        <v>1108.05</v>
      </c>
      <c r="H126" s="61">
        <v>1118</v>
      </c>
      <c r="I126" s="63">
        <f t="shared" ref="I126:I129" si="134">(IF(D126="SHORT",E126-F126,IF(D126="LONG",F126-E126)))*C126</f>
        <v>1121.5596330275355</v>
      </c>
      <c r="J126" s="64">
        <f t="shared" ref="J126:J129" si="135">(IF(D126="SHORT",IF(G126="",0,F126-G126),IF(D126="LONG",IF(G126="",0,G126-F126))))*C126</f>
        <v>1362.3853211008986</v>
      </c>
      <c r="K126" s="64">
        <f t="shared" ref="K126:K129" si="136">(IF(D126="SHORT",IF(H126="",0,G126-H126),IF(D126="LONG",IF(H126="",0,(H126-G126)))))*C126</f>
        <v>1369.2660550458779</v>
      </c>
      <c r="L126" s="64">
        <f t="shared" ref="L126:L129" si="137">(J126+I126+K126)/C126</f>
        <v>27.999999999999996</v>
      </c>
      <c r="M126" s="65">
        <f t="shared" ref="M126:M129" si="138">L126*C126</f>
        <v>3853.2110091743116</v>
      </c>
    </row>
    <row r="127" spans="1:13" s="57" customFormat="1" x14ac:dyDescent="0.25">
      <c r="A127" s="51">
        <v>43425</v>
      </c>
      <c r="B127" s="52" t="s">
        <v>473</v>
      </c>
      <c r="C127" s="53">
        <f t="shared" si="133"/>
        <v>175.67488434736779</v>
      </c>
      <c r="D127" s="52" t="s">
        <v>18</v>
      </c>
      <c r="E127" s="52">
        <v>853.85</v>
      </c>
      <c r="F127" s="52">
        <v>847.4</v>
      </c>
      <c r="G127" s="52"/>
      <c r="H127" s="52"/>
      <c r="I127" s="54">
        <f t="shared" si="134"/>
        <v>1133.1030040405303</v>
      </c>
      <c r="J127" s="55"/>
      <c r="K127" s="55"/>
      <c r="L127" s="55">
        <f t="shared" si="137"/>
        <v>6.4500000000000455</v>
      </c>
      <c r="M127" s="56">
        <f t="shared" si="138"/>
        <v>1133.1030040405303</v>
      </c>
    </row>
    <row r="128" spans="1:13" s="57" customFormat="1" x14ac:dyDescent="0.25">
      <c r="A128" s="51">
        <v>43425</v>
      </c>
      <c r="B128" s="52" t="s">
        <v>626</v>
      </c>
      <c r="C128" s="53">
        <f t="shared" si="133"/>
        <v>606.18306728632047</v>
      </c>
      <c r="D128" s="52" t="s">
        <v>18</v>
      </c>
      <c r="E128" s="52">
        <v>247.45</v>
      </c>
      <c r="F128" s="52">
        <v>249.7</v>
      </c>
      <c r="G128" s="52"/>
      <c r="H128" s="52"/>
      <c r="I128" s="54">
        <f t="shared" si="134"/>
        <v>-1363.9119013942211</v>
      </c>
      <c r="J128" s="55"/>
      <c r="K128" s="55"/>
      <c r="L128" s="55">
        <f t="shared" si="137"/>
        <v>-2.25</v>
      </c>
      <c r="M128" s="56">
        <f t="shared" si="138"/>
        <v>-1363.9119013942211</v>
      </c>
    </row>
    <row r="129" spans="1:13" s="66" customFormat="1" x14ac:dyDescent="0.25">
      <c r="A129" s="60">
        <v>43425</v>
      </c>
      <c r="B129" s="61" t="s">
        <v>625</v>
      </c>
      <c r="C129" s="62">
        <f t="shared" si="133"/>
        <v>1621.6216216216217</v>
      </c>
      <c r="D129" s="61" t="s">
        <v>14</v>
      </c>
      <c r="E129" s="61">
        <v>92.5</v>
      </c>
      <c r="F129" s="61">
        <v>93.35</v>
      </c>
      <c r="G129" s="61">
        <v>94.5</v>
      </c>
      <c r="H129" s="61">
        <v>95.75</v>
      </c>
      <c r="I129" s="63">
        <f t="shared" si="134"/>
        <v>1378.3783783783692</v>
      </c>
      <c r="J129" s="64">
        <f t="shared" si="135"/>
        <v>1864.8648648648741</v>
      </c>
      <c r="K129" s="64">
        <f t="shared" si="136"/>
        <v>2027.0270270270271</v>
      </c>
      <c r="L129" s="64">
        <f t="shared" si="137"/>
        <v>3.2499999999999996</v>
      </c>
      <c r="M129" s="65">
        <f t="shared" si="138"/>
        <v>5270.27027027027</v>
      </c>
    </row>
    <row r="130" spans="1:13" s="57" customFormat="1" x14ac:dyDescent="0.25">
      <c r="A130" s="51">
        <v>43424</v>
      </c>
      <c r="B130" s="52" t="s">
        <v>590</v>
      </c>
      <c r="C130" s="53">
        <f t="shared" ref="C130:C134" si="139">150000/E130</f>
        <v>424.14816909373678</v>
      </c>
      <c r="D130" s="52" t="s">
        <v>18</v>
      </c>
      <c r="E130" s="52">
        <v>353.65</v>
      </c>
      <c r="F130" s="52">
        <v>354.2</v>
      </c>
      <c r="G130" s="52"/>
      <c r="H130" s="52"/>
      <c r="I130" s="54">
        <f t="shared" ref="I130:I134" si="140">(IF(D130="SHORT",E130-F130,IF(D130="LONG",F130-E130)))*C130</f>
        <v>-233.28149300156005</v>
      </c>
      <c r="J130" s="55"/>
      <c r="K130" s="55"/>
      <c r="L130" s="55">
        <f t="shared" ref="L130:L134" si="141">(J130+I130+K130)/C130</f>
        <v>-0.55000000000001137</v>
      </c>
      <c r="M130" s="56">
        <f t="shared" ref="M130:M134" si="142">L130*C130</f>
        <v>-233.28149300156005</v>
      </c>
    </row>
    <row r="131" spans="1:13" s="57" customFormat="1" x14ac:dyDescent="0.25">
      <c r="A131" s="51">
        <v>43424</v>
      </c>
      <c r="B131" s="52" t="s">
        <v>529</v>
      </c>
      <c r="C131" s="53">
        <f t="shared" si="139"/>
        <v>971.50259067357513</v>
      </c>
      <c r="D131" s="52" t="s">
        <v>18</v>
      </c>
      <c r="E131" s="52">
        <v>154.4</v>
      </c>
      <c r="F131" s="52">
        <v>153.19999999999999</v>
      </c>
      <c r="G131" s="52"/>
      <c r="H131" s="52"/>
      <c r="I131" s="54">
        <f t="shared" si="140"/>
        <v>1165.8031088083067</v>
      </c>
      <c r="J131" s="55"/>
      <c r="K131" s="55"/>
      <c r="L131" s="55">
        <f t="shared" si="141"/>
        <v>1.2000000000000171</v>
      </c>
      <c r="M131" s="56">
        <f t="shared" si="142"/>
        <v>1165.8031088083067</v>
      </c>
    </row>
    <row r="132" spans="1:13" s="57" customFormat="1" x14ac:dyDescent="0.25">
      <c r="A132" s="51">
        <v>43424</v>
      </c>
      <c r="B132" s="52" t="s">
        <v>512</v>
      </c>
      <c r="C132" s="53">
        <f t="shared" si="139"/>
        <v>151.40809528616128</v>
      </c>
      <c r="D132" s="52" t="s">
        <v>18</v>
      </c>
      <c r="E132" s="52">
        <v>990.7</v>
      </c>
      <c r="F132" s="52">
        <v>983.25</v>
      </c>
      <c r="G132" s="52"/>
      <c r="H132" s="52"/>
      <c r="I132" s="54">
        <f t="shared" si="140"/>
        <v>1127.9903098819084</v>
      </c>
      <c r="J132" s="55"/>
      <c r="K132" s="55"/>
      <c r="L132" s="55">
        <f t="shared" si="141"/>
        <v>7.4500000000000455</v>
      </c>
      <c r="M132" s="56">
        <f t="shared" si="142"/>
        <v>1127.9903098819084</v>
      </c>
    </row>
    <row r="133" spans="1:13" s="57" customFormat="1" x14ac:dyDescent="0.25">
      <c r="A133" s="51">
        <v>43424</v>
      </c>
      <c r="B133" s="52" t="s">
        <v>532</v>
      </c>
      <c r="C133" s="53">
        <f t="shared" si="139"/>
        <v>2512.5628140703516</v>
      </c>
      <c r="D133" s="52" t="s">
        <v>18</v>
      </c>
      <c r="E133" s="52">
        <v>59.7</v>
      </c>
      <c r="F133" s="52">
        <v>59.25</v>
      </c>
      <c r="G133" s="52"/>
      <c r="H133" s="52"/>
      <c r="I133" s="54">
        <f t="shared" si="140"/>
        <v>1130.6532663316655</v>
      </c>
      <c r="J133" s="55"/>
      <c r="K133" s="55"/>
      <c r="L133" s="55">
        <f t="shared" si="141"/>
        <v>0.4500000000000029</v>
      </c>
      <c r="M133" s="56">
        <f t="shared" si="142"/>
        <v>1130.6532663316655</v>
      </c>
    </row>
    <row r="134" spans="1:13" s="57" customFormat="1" x14ac:dyDescent="0.25">
      <c r="A134" s="51">
        <v>43424</v>
      </c>
      <c r="B134" s="52" t="s">
        <v>551</v>
      </c>
      <c r="C134" s="53">
        <f t="shared" si="139"/>
        <v>210.37868162692848</v>
      </c>
      <c r="D134" s="52" t="s">
        <v>18</v>
      </c>
      <c r="E134" s="52">
        <v>713</v>
      </c>
      <c r="F134" s="52">
        <v>719.45</v>
      </c>
      <c r="G134" s="52"/>
      <c r="H134" s="52"/>
      <c r="I134" s="54">
        <f t="shared" si="140"/>
        <v>-1356.9424964936982</v>
      </c>
      <c r="J134" s="55"/>
      <c r="K134" s="55"/>
      <c r="L134" s="55">
        <f t="shared" si="141"/>
        <v>-6.4500000000000446</v>
      </c>
      <c r="M134" s="56">
        <f t="shared" si="142"/>
        <v>-1356.9424964936982</v>
      </c>
    </row>
    <row r="135" spans="1:13" s="57" customFormat="1" x14ac:dyDescent="0.25">
      <c r="A135" s="51">
        <v>43423</v>
      </c>
      <c r="B135" s="52" t="s">
        <v>624</v>
      </c>
      <c r="C135" s="53">
        <f t="shared" ref="C135:C138" si="143">150000/E135</f>
        <v>179.21146953405017</v>
      </c>
      <c r="D135" s="52" t="s">
        <v>14</v>
      </c>
      <c r="E135" s="52">
        <v>837</v>
      </c>
      <c r="F135" s="52">
        <v>843.25</v>
      </c>
      <c r="G135" s="52"/>
      <c r="H135" s="52"/>
      <c r="I135" s="54">
        <f t="shared" ref="I135:I138" si="144">(IF(D135="SHORT",E135-F135,IF(D135="LONG",F135-E135)))*C135</f>
        <v>1120.0716845878135</v>
      </c>
      <c r="J135" s="55"/>
      <c r="K135" s="55"/>
      <c r="L135" s="55">
        <f t="shared" ref="L135:L138" si="145">(J135+I135+K135)/C135</f>
        <v>6.25</v>
      </c>
      <c r="M135" s="56">
        <f t="shared" ref="M135:M138" si="146">L135*C135</f>
        <v>1120.0716845878135</v>
      </c>
    </row>
    <row r="136" spans="1:13" s="57" customFormat="1" x14ac:dyDescent="0.25">
      <c r="A136" s="51">
        <v>43423</v>
      </c>
      <c r="B136" s="52" t="s">
        <v>470</v>
      </c>
      <c r="C136" s="53">
        <f>150000/E136</f>
        <v>134.40860215053763</v>
      </c>
      <c r="D136" s="52" t="s">
        <v>14</v>
      </c>
      <c r="E136" s="52">
        <v>1116</v>
      </c>
      <c r="F136" s="52">
        <v>1124.3499999999999</v>
      </c>
      <c r="G136" s="52"/>
      <c r="H136" s="52"/>
      <c r="I136" s="54">
        <f t="shared" si="144"/>
        <v>1122.3118279569769</v>
      </c>
      <c r="J136" s="55"/>
      <c r="K136" s="55"/>
      <c r="L136" s="55">
        <f t="shared" si="145"/>
        <v>8.3499999999999091</v>
      </c>
      <c r="M136" s="56">
        <f t="shared" si="146"/>
        <v>1122.3118279569769</v>
      </c>
    </row>
    <row r="137" spans="1:13" s="66" customFormat="1" x14ac:dyDescent="0.25">
      <c r="A137" s="60">
        <v>43423</v>
      </c>
      <c r="B137" s="61" t="s">
        <v>623</v>
      </c>
      <c r="C137" s="62">
        <f t="shared" si="143"/>
        <v>568.18181818181813</v>
      </c>
      <c r="D137" s="61" t="s">
        <v>14</v>
      </c>
      <c r="E137" s="61">
        <v>264</v>
      </c>
      <c r="F137" s="61">
        <v>265.95</v>
      </c>
      <c r="G137" s="61">
        <v>268.39999999999998</v>
      </c>
      <c r="H137" s="61">
        <v>270.8</v>
      </c>
      <c r="I137" s="63">
        <f t="shared" si="144"/>
        <v>1107.9545454545389</v>
      </c>
      <c r="J137" s="64">
        <f t="shared" ref="J137:J138" si="147">(IF(D137="SHORT",IF(G137="",0,F137-G137),IF(D137="LONG",IF(G137="",0,G137-F137))))*C137</f>
        <v>1392.0454545454479</v>
      </c>
      <c r="K137" s="64">
        <f t="shared" ref="K137" si="148">(IF(D137="SHORT",IF(H137="",0,G137-H137),IF(D137="LONG",IF(H137="",0,(H137-G137)))))*C137</f>
        <v>1363.6363636363828</v>
      </c>
      <c r="L137" s="64">
        <f t="shared" si="145"/>
        <v>6.8000000000000105</v>
      </c>
      <c r="M137" s="65">
        <f t="shared" si="146"/>
        <v>3863.6363636363694</v>
      </c>
    </row>
    <row r="138" spans="1:13" s="57" customFormat="1" x14ac:dyDescent="0.25">
      <c r="A138" s="51">
        <v>43423</v>
      </c>
      <c r="B138" s="52" t="s">
        <v>473</v>
      </c>
      <c r="C138" s="53">
        <f t="shared" si="143"/>
        <v>176.0356765637836</v>
      </c>
      <c r="D138" s="52" t="s">
        <v>14</v>
      </c>
      <c r="E138" s="52">
        <v>852.1</v>
      </c>
      <c r="F138" s="52">
        <v>858.45</v>
      </c>
      <c r="G138" s="52">
        <v>866.25</v>
      </c>
      <c r="H138" s="52"/>
      <c r="I138" s="54">
        <f t="shared" si="144"/>
        <v>1117.8265461800299</v>
      </c>
      <c r="J138" s="55">
        <f t="shared" si="147"/>
        <v>1373.0782771975041</v>
      </c>
      <c r="K138" s="55"/>
      <c r="L138" s="55">
        <f t="shared" si="145"/>
        <v>14.149999999999977</v>
      </c>
      <c r="M138" s="56">
        <f t="shared" si="146"/>
        <v>2490.9048233775338</v>
      </c>
    </row>
    <row r="139" spans="1:13" s="57" customFormat="1" x14ac:dyDescent="0.25">
      <c r="A139" s="51">
        <v>43420</v>
      </c>
      <c r="B139" s="52" t="s">
        <v>617</v>
      </c>
      <c r="C139" s="53">
        <f t="shared" ref="C139:C141" si="149">150000/E139</f>
        <v>90.233705296718512</v>
      </c>
      <c r="D139" s="52" t="s">
        <v>14</v>
      </c>
      <c r="E139" s="52">
        <v>1662.35</v>
      </c>
      <c r="F139" s="52">
        <v>1665</v>
      </c>
      <c r="G139" s="52"/>
      <c r="H139" s="52"/>
      <c r="I139" s="54">
        <f t="shared" ref="I139:I141" si="150">(IF(D139="SHORT",E139-F139,IF(D139="LONG",F139-E139)))*C139</f>
        <v>239.11931903631225</v>
      </c>
      <c r="J139" s="55"/>
      <c r="K139" s="55"/>
      <c r="L139" s="55">
        <f t="shared" ref="L139:L141" si="151">(J139+I139+K139)/C139</f>
        <v>2.6500000000000909</v>
      </c>
      <c r="M139" s="56">
        <f t="shared" ref="M139:M141" si="152">L139*C139</f>
        <v>239.11931903631225</v>
      </c>
    </row>
    <row r="140" spans="1:13" s="57" customFormat="1" x14ac:dyDescent="0.25">
      <c r="A140" s="51">
        <v>43420</v>
      </c>
      <c r="B140" s="52" t="s">
        <v>470</v>
      </c>
      <c r="C140" s="53">
        <f t="shared" si="149"/>
        <v>134.64991023339317</v>
      </c>
      <c r="D140" s="52" t="s">
        <v>14</v>
      </c>
      <c r="E140" s="52">
        <v>1114</v>
      </c>
      <c r="F140" s="52">
        <v>1120</v>
      </c>
      <c r="G140" s="52"/>
      <c r="H140" s="52"/>
      <c r="I140" s="54">
        <f t="shared" si="150"/>
        <v>807.89946140035909</v>
      </c>
      <c r="J140" s="55"/>
      <c r="K140" s="55"/>
      <c r="L140" s="55">
        <f t="shared" si="151"/>
        <v>6</v>
      </c>
      <c r="M140" s="56">
        <f t="shared" si="152"/>
        <v>807.89946140035909</v>
      </c>
    </row>
    <row r="141" spans="1:13" s="57" customFormat="1" x14ac:dyDescent="0.25">
      <c r="A141" s="51">
        <v>43420</v>
      </c>
      <c r="B141" s="52" t="s">
        <v>440</v>
      </c>
      <c r="C141" s="53">
        <f t="shared" si="149"/>
        <v>88.06434568191159</v>
      </c>
      <c r="D141" s="52" t="s">
        <v>14</v>
      </c>
      <c r="E141" s="52">
        <v>1703.3</v>
      </c>
      <c r="F141" s="52">
        <v>1716.05</v>
      </c>
      <c r="G141" s="52"/>
      <c r="H141" s="52"/>
      <c r="I141" s="54">
        <f t="shared" si="150"/>
        <v>1122.8204074443727</v>
      </c>
      <c r="J141" s="55"/>
      <c r="K141" s="55"/>
      <c r="L141" s="55">
        <f t="shared" si="151"/>
        <v>12.749999999999998</v>
      </c>
      <c r="M141" s="56">
        <f t="shared" si="152"/>
        <v>1122.8204074443727</v>
      </c>
    </row>
    <row r="142" spans="1:13" s="57" customFormat="1" x14ac:dyDescent="0.25">
      <c r="A142" s="51">
        <v>43419</v>
      </c>
      <c r="B142" s="52" t="s">
        <v>432</v>
      </c>
      <c r="C142" s="53">
        <f t="shared" ref="C142:C145" si="153">150000/E142</f>
        <v>595.23809523809518</v>
      </c>
      <c r="D142" s="52" t="s">
        <v>14</v>
      </c>
      <c r="E142" s="52">
        <v>252</v>
      </c>
      <c r="F142" s="52">
        <v>249.7</v>
      </c>
      <c r="G142" s="52"/>
      <c r="H142" s="52"/>
      <c r="I142" s="54">
        <f t="shared" ref="I142:I145" si="154">(IF(D142="SHORT",E142-F142,IF(D142="LONG",F142-E142)))*C142</f>
        <v>-1369.0476190476256</v>
      </c>
      <c r="J142" s="55"/>
      <c r="K142" s="55"/>
      <c r="L142" s="55">
        <f t="shared" ref="L142:L145" si="155">(J142+I142+K142)/C142</f>
        <v>-2.3000000000000114</v>
      </c>
      <c r="M142" s="56">
        <f t="shared" ref="M142:M145" si="156">L142*C142</f>
        <v>-1369.0476190476256</v>
      </c>
    </row>
    <row r="143" spans="1:13" s="57" customFormat="1" x14ac:dyDescent="0.25">
      <c r="A143" s="51">
        <v>43419</v>
      </c>
      <c r="B143" s="52" t="s">
        <v>622</v>
      </c>
      <c r="C143" s="53">
        <f t="shared" si="153"/>
        <v>595.23809523809518</v>
      </c>
      <c r="D143" s="52" t="s">
        <v>14</v>
      </c>
      <c r="E143" s="52">
        <v>252</v>
      </c>
      <c r="F143" s="52">
        <v>249.7</v>
      </c>
      <c r="G143" s="52"/>
      <c r="H143" s="52"/>
      <c r="I143" s="54">
        <f t="shared" si="154"/>
        <v>-1369.0476190476256</v>
      </c>
      <c r="J143" s="55"/>
      <c r="K143" s="55"/>
      <c r="L143" s="55">
        <f t="shared" si="155"/>
        <v>-2.3000000000000114</v>
      </c>
      <c r="M143" s="56">
        <f t="shared" si="156"/>
        <v>-1369.0476190476256</v>
      </c>
    </row>
    <row r="144" spans="1:13" s="66" customFormat="1" x14ac:dyDescent="0.25">
      <c r="A144" s="60">
        <v>43419</v>
      </c>
      <c r="B144" s="61" t="s">
        <v>595</v>
      </c>
      <c r="C144" s="62">
        <f t="shared" si="153"/>
        <v>1898.7341772151899</v>
      </c>
      <c r="D144" s="61" t="s">
        <v>14</v>
      </c>
      <c r="E144" s="61">
        <v>79</v>
      </c>
      <c r="F144" s="61">
        <v>79.599999999999994</v>
      </c>
      <c r="G144" s="61">
        <v>80.3</v>
      </c>
      <c r="H144" s="61">
        <v>81.05</v>
      </c>
      <c r="I144" s="63">
        <f t="shared" si="154"/>
        <v>1139.2405063291033</v>
      </c>
      <c r="J144" s="64">
        <f t="shared" ref="J144" si="157">(IF(D144="SHORT",IF(G144="",0,F144-G144),IF(D144="LONG",IF(G144="",0,G144-F144))))*C144</f>
        <v>1329.1139240506384</v>
      </c>
      <c r="K144" s="64">
        <f t="shared" ref="K144" si="158">(IF(D144="SHORT",IF(H144="",0,G144-H144),IF(D144="LONG",IF(H144="",0,(H144-G144)))))*C144</f>
        <v>1424.0506329113923</v>
      </c>
      <c r="L144" s="64">
        <f t="shared" si="155"/>
        <v>2.0499999999999972</v>
      </c>
      <c r="M144" s="65">
        <f t="shared" si="156"/>
        <v>3892.405063291134</v>
      </c>
    </row>
    <row r="145" spans="1:13" s="57" customFormat="1" x14ac:dyDescent="0.25">
      <c r="A145" s="51">
        <v>43419</v>
      </c>
      <c r="B145" s="52" t="s">
        <v>541</v>
      </c>
      <c r="C145" s="53">
        <f t="shared" si="153"/>
        <v>196.36078020683337</v>
      </c>
      <c r="D145" s="52" t="s">
        <v>14</v>
      </c>
      <c r="E145" s="52">
        <v>763.9</v>
      </c>
      <c r="F145" s="52">
        <v>769</v>
      </c>
      <c r="G145" s="52"/>
      <c r="H145" s="52"/>
      <c r="I145" s="54">
        <f t="shared" si="154"/>
        <v>1001.4399790548547</v>
      </c>
      <c r="J145" s="55"/>
      <c r="K145" s="55"/>
      <c r="L145" s="55">
        <f t="shared" si="155"/>
        <v>5.1000000000000227</v>
      </c>
      <c r="M145" s="56">
        <f t="shared" si="156"/>
        <v>1001.4399790548547</v>
      </c>
    </row>
    <row r="146" spans="1:13" s="57" customFormat="1" x14ac:dyDescent="0.25">
      <c r="A146" s="51">
        <v>43418</v>
      </c>
      <c r="B146" s="52" t="s">
        <v>621</v>
      </c>
      <c r="C146" s="53">
        <f t="shared" ref="C146:C150" si="159">150000/E146</f>
        <v>985.54533508541397</v>
      </c>
      <c r="D146" s="52" t="s">
        <v>18</v>
      </c>
      <c r="E146" s="52">
        <v>152.19999999999999</v>
      </c>
      <c r="F146" s="52">
        <v>151.05000000000001</v>
      </c>
      <c r="G146" s="52"/>
      <c r="H146" s="52"/>
      <c r="I146" s="54">
        <f t="shared" ref="I146:I150" si="160">(IF(D146="SHORT",E146-F146,IF(D146="LONG",F146-E146)))*C146</f>
        <v>1133.3771353482036</v>
      </c>
      <c r="J146" s="55"/>
      <c r="K146" s="55"/>
      <c r="L146" s="55">
        <f t="shared" ref="L146:L150" si="161">(J146+I146+K146)/C146</f>
        <v>1.1499999999999773</v>
      </c>
      <c r="M146" s="56">
        <f t="shared" ref="M146:M150" si="162">L146*C146</f>
        <v>1133.3771353482036</v>
      </c>
    </row>
    <row r="147" spans="1:13" s="57" customFormat="1" x14ac:dyDescent="0.25">
      <c r="A147" s="51">
        <v>43418</v>
      </c>
      <c r="B147" s="52" t="s">
        <v>570</v>
      </c>
      <c r="C147" s="53">
        <f t="shared" si="159"/>
        <v>178.359096313912</v>
      </c>
      <c r="D147" s="52" t="s">
        <v>14</v>
      </c>
      <c r="E147" s="52">
        <v>841</v>
      </c>
      <c r="F147" s="52">
        <v>845</v>
      </c>
      <c r="G147" s="52"/>
      <c r="H147" s="52"/>
      <c r="I147" s="54">
        <f t="shared" si="160"/>
        <v>713.43638525564802</v>
      </c>
      <c r="J147" s="55"/>
      <c r="K147" s="55"/>
      <c r="L147" s="55">
        <f t="shared" si="161"/>
        <v>4</v>
      </c>
      <c r="M147" s="56">
        <f t="shared" si="162"/>
        <v>713.43638525564802</v>
      </c>
    </row>
    <row r="148" spans="1:13" s="57" customFormat="1" x14ac:dyDescent="0.25">
      <c r="A148" s="51">
        <v>43418</v>
      </c>
      <c r="B148" s="52" t="s">
        <v>466</v>
      </c>
      <c r="C148" s="53">
        <f t="shared" si="159"/>
        <v>564.54648099360179</v>
      </c>
      <c r="D148" s="52" t="s">
        <v>14</v>
      </c>
      <c r="E148" s="52">
        <v>265.7</v>
      </c>
      <c r="F148" s="52">
        <v>266.5</v>
      </c>
      <c r="G148" s="52"/>
      <c r="H148" s="52"/>
      <c r="I148" s="54">
        <f t="shared" si="160"/>
        <v>451.63718479488784</v>
      </c>
      <c r="J148" s="55"/>
      <c r="K148" s="55"/>
      <c r="L148" s="55">
        <f t="shared" si="161"/>
        <v>0.80000000000001137</v>
      </c>
      <c r="M148" s="56">
        <f t="shared" si="162"/>
        <v>451.63718479488784</v>
      </c>
    </row>
    <row r="149" spans="1:13" s="57" customFormat="1" x14ac:dyDescent="0.25">
      <c r="A149" s="51">
        <v>43418</v>
      </c>
      <c r="B149" s="52" t="s">
        <v>386</v>
      </c>
      <c r="C149" s="53">
        <f t="shared" si="159"/>
        <v>1529.0519877675843</v>
      </c>
      <c r="D149" s="52" t="s">
        <v>18</v>
      </c>
      <c r="E149" s="52">
        <v>98.1</v>
      </c>
      <c r="F149" s="52">
        <v>99</v>
      </c>
      <c r="G149" s="52"/>
      <c r="H149" s="52"/>
      <c r="I149" s="54">
        <f t="shared" si="160"/>
        <v>-1376.1467889908345</v>
      </c>
      <c r="J149" s="55"/>
      <c r="K149" s="55"/>
      <c r="L149" s="55">
        <f t="shared" si="161"/>
        <v>-0.90000000000000568</v>
      </c>
      <c r="M149" s="56">
        <f t="shared" si="162"/>
        <v>-1376.1467889908345</v>
      </c>
    </row>
    <row r="150" spans="1:13" s="57" customFormat="1" x14ac:dyDescent="0.25">
      <c r="A150" s="51">
        <v>43418</v>
      </c>
      <c r="B150" s="52" t="s">
        <v>522</v>
      </c>
      <c r="C150" s="53">
        <f t="shared" si="159"/>
        <v>140.53496978498151</v>
      </c>
      <c r="D150" s="52" t="s">
        <v>18</v>
      </c>
      <c r="E150" s="52">
        <v>1067.3499999999999</v>
      </c>
      <c r="F150" s="52">
        <v>1076.95</v>
      </c>
      <c r="G150" s="52"/>
      <c r="H150" s="52"/>
      <c r="I150" s="54">
        <f t="shared" si="160"/>
        <v>-1349.1357099358418</v>
      </c>
      <c r="J150" s="55"/>
      <c r="K150" s="55"/>
      <c r="L150" s="55">
        <f t="shared" si="161"/>
        <v>-9.6000000000001364</v>
      </c>
      <c r="M150" s="56">
        <f t="shared" si="162"/>
        <v>-1349.1357099358418</v>
      </c>
    </row>
    <row r="151" spans="1:13" s="57" customFormat="1" x14ac:dyDescent="0.25">
      <c r="A151" s="51">
        <v>43417</v>
      </c>
      <c r="B151" s="52" t="s">
        <v>419</v>
      </c>
      <c r="C151" s="53">
        <f t="shared" ref="C151:C154" si="163">150000/E151</f>
        <v>125.99748005039899</v>
      </c>
      <c r="D151" s="52" t="s">
        <v>14</v>
      </c>
      <c r="E151" s="52">
        <v>1190.5</v>
      </c>
      <c r="F151" s="52">
        <v>1199.4000000000001</v>
      </c>
      <c r="G151" s="52">
        <v>1210.25</v>
      </c>
      <c r="H151" s="52"/>
      <c r="I151" s="54">
        <f t="shared" ref="I151:I154" si="164">(IF(D151="SHORT",E151-F151,IF(D151="LONG",F151-E151)))*C151</f>
        <v>1121.3775724485624</v>
      </c>
      <c r="J151" s="55">
        <f t="shared" ref="J151" si="165">(IF(D151="SHORT",IF(G151="",0,F151-G151),IF(D151="LONG",IF(G151="",0,G151-F151))))*C151</f>
        <v>1367.0726585468176</v>
      </c>
      <c r="K151" s="55"/>
      <c r="L151" s="55">
        <f t="shared" ref="L151:L154" si="166">(J151+I151+K151)/C151</f>
        <v>19.75</v>
      </c>
      <c r="M151" s="56">
        <f t="shared" ref="M151:M154" si="167">L151*C151</f>
        <v>2488.45023099538</v>
      </c>
    </row>
    <row r="152" spans="1:13" s="57" customFormat="1" x14ac:dyDescent="0.25">
      <c r="A152" s="51">
        <v>43417</v>
      </c>
      <c r="B152" s="52" t="s">
        <v>501</v>
      </c>
      <c r="C152" s="53">
        <f t="shared" si="163"/>
        <v>437.31778425655978</v>
      </c>
      <c r="D152" s="52" t="s">
        <v>18</v>
      </c>
      <c r="E152" s="52">
        <v>343</v>
      </c>
      <c r="F152" s="52">
        <v>346.1</v>
      </c>
      <c r="G152" s="52"/>
      <c r="H152" s="52"/>
      <c r="I152" s="54">
        <f t="shared" si="164"/>
        <v>-1355.6851311953453</v>
      </c>
      <c r="J152" s="55"/>
      <c r="K152" s="55"/>
      <c r="L152" s="55">
        <f t="shared" si="166"/>
        <v>-3.1000000000000227</v>
      </c>
      <c r="M152" s="56">
        <f t="shared" si="167"/>
        <v>-1355.6851311953453</v>
      </c>
    </row>
    <row r="153" spans="1:13" s="57" customFormat="1" x14ac:dyDescent="0.25">
      <c r="A153" s="51">
        <v>43417</v>
      </c>
      <c r="B153" s="52" t="s">
        <v>491</v>
      </c>
      <c r="C153" s="53">
        <f t="shared" si="163"/>
        <v>77.83716465154896</v>
      </c>
      <c r="D153" s="52" t="s">
        <v>14</v>
      </c>
      <c r="E153" s="52">
        <v>1927.1</v>
      </c>
      <c r="F153" s="52">
        <v>1937.65</v>
      </c>
      <c r="G153" s="52"/>
      <c r="H153" s="52"/>
      <c r="I153" s="54">
        <f t="shared" si="164"/>
        <v>821.18208707385566</v>
      </c>
      <c r="J153" s="55"/>
      <c r="K153" s="55"/>
      <c r="L153" s="55">
        <f t="shared" si="166"/>
        <v>10.550000000000182</v>
      </c>
      <c r="M153" s="56">
        <f t="shared" si="167"/>
        <v>821.18208707385566</v>
      </c>
    </row>
    <row r="154" spans="1:13" s="57" customFormat="1" x14ac:dyDescent="0.25">
      <c r="A154" s="51">
        <v>43417</v>
      </c>
      <c r="B154" s="52" t="s">
        <v>519</v>
      </c>
      <c r="C154" s="53">
        <f t="shared" si="163"/>
        <v>545.65296471444162</v>
      </c>
      <c r="D154" s="52" t="s">
        <v>14</v>
      </c>
      <c r="E154" s="52">
        <v>274.89999999999998</v>
      </c>
      <c r="F154" s="52">
        <v>276.95</v>
      </c>
      <c r="G154" s="52"/>
      <c r="H154" s="52"/>
      <c r="I154" s="54">
        <f t="shared" si="164"/>
        <v>1118.5885776646114</v>
      </c>
      <c r="J154" s="55"/>
      <c r="K154" s="55"/>
      <c r="L154" s="55">
        <f t="shared" si="166"/>
        <v>2.0500000000000114</v>
      </c>
      <c r="M154" s="56">
        <f t="shared" si="167"/>
        <v>1118.5885776646114</v>
      </c>
    </row>
    <row r="155" spans="1:13" s="57" customFormat="1" x14ac:dyDescent="0.25">
      <c r="A155" s="51">
        <v>43416</v>
      </c>
      <c r="B155" s="52" t="s">
        <v>492</v>
      </c>
      <c r="C155" s="53">
        <f t="shared" ref="C155:C164" si="168">150000/E155</f>
        <v>242.24806201550385</v>
      </c>
      <c r="D155" s="52" t="s">
        <v>18</v>
      </c>
      <c r="E155" s="52">
        <v>619.20000000000005</v>
      </c>
      <c r="F155" s="52">
        <v>618.5</v>
      </c>
      <c r="G155" s="52"/>
      <c r="H155" s="52"/>
      <c r="I155" s="54">
        <f t="shared" ref="I155:I164" si="169">(IF(D155="SHORT",E155-F155,IF(D155="LONG",F155-E155)))*C155</f>
        <v>169.5736434108637</v>
      </c>
      <c r="J155" s="55"/>
      <c r="K155" s="55"/>
      <c r="L155" s="55">
        <f t="shared" ref="L155:L164" si="170">(J155+I155+K155)/C155</f>
        <v>0.70000000000004536</v>
      </c>
      <c r="M155" s="56">
        <f t="shared" ref="M155:M164" si="171">L155*C155</f>
        <v>169.5736434108637</v>
      </c>
    </row>
    <row r="156" spans="1:13" s="57" customFormat="1" x14ac:dyDescent="0.25">
      <c r="A156" s="51">
        <v>43416</v>
      </c>
      <c r="B156" s="52" t="s">
        <v>554</v>
      </c>
      <c r="C156" s="53">
        <f t="shared" si="168"/>
        <v>202.37452779276848</v>
      </c>
      <c r="D156" s="52" t="s">
        <v>18</v>
      </c>
      <c r="E156" s="52">
        <v>741.2</v>
      </c>
      <c r="F156" s="52">
        <v>735.65</v>
      </c>
      <c r="G156" s="52"/>
      <c r="H156" s="52"/>
      <c r="I156" s="54">
        <f t="shared" si="169"/>
        <v>1123.1786292498789</v>
      </c>
      <c r="J156" s="55"/>
      <c r="K156" s="55"/>
      <c r="L156" s="55">
        <f t="shared" si="170"/>
        <v>5.5500000000000682</v>
      </c>
      <c r="M156" s="56">
        <f t="shared" si="171"/>
        <v>1123.1786292498789</v>
      </c>
    </row>
    <row r="157" spans="1:13" s="57" customFormat="1" x14ac:dyDescent="0.25">
      <c r="A157" s="51">
        <v>43416</v>
      </c>
      <c r="B157" s="52" t="s">
        <v>497</v>
      </c>
      <c r="C157" s="53">
        <f t="shared" si="168"/>
        <v>295.7121734844751</v>
      </c>
      <c r="D157" s="52" t="s">
        <v>18</v>
      </c>
      <c r="E157" s="52">
        <v>507.25</v>
      </c>
      <c r="F157" s="52">
        <v>511.85</v>
      </c>
      <c r="G157" s="52"/>
      <c r="H157" s="52"/>
      <c r="I157" s="54">
        <f t="shared" si="169"/>
        <v>-1360.2759980285921</v>
      </c>
      <c r="J157" s="55"/>
      <c r="K157" s="55"/>
      <c r="L157" s="55">
        <f t="shared" si="170"/>
        <v>-4.6000000000000227</v>
      </c>
      <c r="M157" s="56">
        <f t="shared" si="171"/>
        <v>-1360.2759980285921</v>
      </c>
    </row>
    <row r="158" spans="1:13" s="57" customFormat="1" x14ac:dyDescent="0.25">
      <c r="A158" s="51">
        <v>43416</v>
      </c>
      <c r="B158" s="52" t="s">
        <v>419</v>
      </c>
      <c r="C158" s="53">
        <f t="shared" si="168"/>
        <v>122.43898457268796</v>
      </c>
      <c r="D158" s="52" t="s">
        <v>18</v>
      </c>
      <c r="E158" s="52">
        <v>1225.0999999999999</v>
      </c>
      <c r="F158" s="52">
        <v>1236.1500000000001</v>
      </c>
      <c r="G158" s="52"/>
      <c r="H158" s="52"/>
      <c r="I158" s="54">
        <f t="shared" si="169"/>
        <v>-1352.9507795282243</v>
      </c>
      <c r="J158" s="55"/>
      <c r="K158" s="55"/>
      <c r="L158" s="55">
        <f t="shared" si="170"/>
        <v>-11.050000000000182</v>
      </c>
      <c r="M158" s="56">
        <f t="shared" si="171"/>
        <v>-1352.9507795282243</v>
      </c>
    </row>
    <row r="159" spans="1:13" s="57" customFormat="1" x14ac:dyDescent="0.25">
      <c r="A159" s="51">
        <v>43416</v>
      </c>
      <c r="B159" s="52" t="s">
        <v>491</v>
      </c>
      <c r="C159" s="53">
        <f t="shared" si="168"/>
        <v>77.871512005191434</v>
      </c>
      <c r="D159" s="52" t="s">
        <v>14</v>
      </c>
      <c r="E159" s="52">
        <v>1926.25</v>
      </c>
      <c r="F159" s="52">
        <v>1940.65</v>
      </c>
      <c r="G159" s="52"/>
      <c r="H159" s="52"/>
      <c r="I159" s="54">
        <f t="shared" si="169"/>
        <v>1121.3497728747636</v>
      </c>
      <c r="J159" s="55"/>
      <c r="K159" s="55"/>
      <c r="L159" s="55">
        <f t="shared" si="170"/>
        <v>14.400000000000089</v>
      </c>
      <c r="M159" s="56">
        <f t="shared" si="171"/>
        <v>1121.3497728747636</v>
      </c>
    </row>
    <row r="160" spans="1:13" s="57" customFormat="1" x14ac:dyDescent="0.25">
      <c r="A160" s="51">
        <v>43410</v>
      </c>
      <c r="B160" s="52" t="s">
        <v>533</v>
      </c>
      <c r="C160" s="53">
        <f t="shared" si="168"/>
        <v>105.28901835538552</v>
      </c>
      <c r="D160" s="52" t="s">
        <v>18</v>
      </c>
      <c r="E160" s="52">
        <v>1424.65</v>
      </c>
      <c r="F160" s="52">
        <v>1414</v>
      </c>
      <c r="G160" s="52">
        <v>1401.25</v>
      </c>
      <c r="H160" s="52"/>
      <c r="I160" s="54">
        <f t="shared" ref="I160" si="172">(IF(D160="SHORT",E160-F160,IF(D160="LONG",F160-E160)))*C160</f>
        <v>1121.3280454848655</v>
      </c>
      <c r="J160" s="55">
        <f t="shared" ref="J160" si="173">(IF(D160="SHORT",IF(G160="",0,F160-G160),IF(D160="LONG",IF(G160="",0,G160-F160))))*C160</f>
        <v>1342.4349840311654</v>
      </c>
      <c r="K160" s="55"/>
      <c r="L160" s="55">
        <f t="shared" ref="L160" si="174">(J160+I160+K160)/C160</f>
        <v>23.400000000000091</v>
      </c>
      <c r="M160" s="56">
        <f t="shared" ref="M160" si="175">L160*C160</f>
        <v>2463.7630295160307</v>
      </c>
    </row>
    <row r="161" spans="1:13" s="57" customFormat="1" x14ac:dyDescent="0.25">
      <c r="A161" s="51">
        <v>43410</v>
      </c>
      <c r="B161" s="52" t="s">
        <v>421</v>
      </c>
      <c r="C161" s="53">
        <f t="shared" si="168"/>
        <v>1443.001443001443</v>
      </c>
      <c r="D161" s="52" t="s">
        <v>18</v>
      </c>
      <c r="E161" s="52">
        <v>103.95</v>
      </c>
      <c r="F161" s="52">
        <v>103.15</v>
      </c>
      <c r="G161" s="52">
        <v>102.2</v>
      </c>
      <c r="H161" s="52"/>
      <c r="I161" s="54">
        <f t="shared" si="169"/>
        <v>1154.4011544011503</v>
      </c>
      <c r="J161" s="55">
        <f t="shared" ref="J161:J164" si="176">(IF(D161="SHORT",IF(G161="",0,F161-G161),IF(D161="LONG",IF(G161="",0,G161-F161))))*C161</f>
        <v>1370.8513708513749</v>
      </c>
      <c r="K161" s="55"/>
      <c r="L161" s="55">
        <f t="shared" si="170"/>
        <v>1.75</v>
      </c>
      <c r="M161" s="56">
        <f t="shared" si="171"/>
        <v>2525.2525252525252</v>
      </c>
    </row>
    <row r="162" spans="1:13" s="57" customFormat="1" x14ac:dyDescent="0.25">
      <c r="A162" s="51">
        <v>43410</v>
      </c>
      <c r="B162" s="52" t="s">
        <v>600</v>
      </c>
      <c r="C162" s="53">
        <f t="shared" si="168"/>
        <v>102.70103728047654</v>
      </c>
      <c r="D162" s="52" t="s">
        <v>18</v>
      </c>
      <c r="E162" s="52">
        <v>1460.55</v>
      </c>
      <c r="F162" s="52">
        <v>1473.7</v>
      </c>
      <c r="G162" s="52"/>
      <c r="H162" s="52"/>
      <c r="I162" s="54">
        <f t="shared" si="169"/>
        <v>-1350.5186402382758</v>
      </c>
      <c r="J162" s="55"/>
      <c r="K162" s="55"/>
      <c r="L162" s="55">
        <f t="shared" si="170"/>
        <v>-13.150000000000091</v>
      </c>
      <c r="M162" s="56">
        <f t="shared" si="171"/>
        <v>-1350.5186402382758</v>
      </c>
    </row>
    <row r="163" spans="1:13" s="57" customFormat="1" x14ac:dyDescent="0.25">
      <c r="A163" s="51">
        <v>43410</v>
      </c>
      <c r="B163" s="52" t="s">
        <v>439</v>
      </c>
      <c r="C163" s="53">
        <f t="shared" si="168"/>
        <v>904.4317154054869</v>
      </c>
      <c r="D163" s="52" t="s">
        <v>18</v>
      </c>
      <c r="E163" s="52">
        <v>165.85</v>
      </c>
      <c r="F163" s="52">
        <v>164.6</v>
      </c>
      <c r="G163" s="52">
        <v>163.1</v>
      </c>
      <c r="H163" s="52"/>
      <c r="I163" s="54">
        <f t="shared" si="169"/>
        <v>1130.5396442568585</v>
      </c>
      <c r="J163" s="55">
        <f t="shared" si="176"/>
        <v>1356.6475731082303</v>
      </c>
      <c r="K163" s="55"/>
      <c r="L163" s="55">
        <f t="shared" si="170"/>
        <v>2.75</v>
      </c>
      <c r="M163" s="56">
        <f t="shared" si="171"/>
        <v>2487.1872173650891</v>
      </c>
    </row>
    <row r="164" spans="1:13" s="57" customFormat="1" x14ac:dyDescent="0.25">
      <c r="A164" s="51">
        <v>43410</v>
      </c>
      <c r="B164" s="52" t="s">
        <v>419</v>
      </c>
      <c r="C164" s="53">
        <f t="shared" si="168"/>
        <v>122.3091976516634</v>
      </c>
      <c r="D164" s="52" t="s">
        <v>18</v>
      </c>
      <c r="E164" s="52">
        <v>1226.4000000000001</v>
      </c>
      <c r="F164" s="52">
        <v>1217.2</v>
      </c>
      <c r="G164" s="52">
        <v>1206.25</v>
      </c>
      <c r="H164" s="52"/>
      <c r="I164" s="54">
        <f t="shared" si="169"/>
        <v>1125.2446183953089</v>
      </c>
      <c r="J164" s="55">
        <f t="shared" si="176"/>
        <v>1339.2857142857197</v>
      </c>
      <c r="K164" s="55"/>
      <c r="L164" s="55">
        <f t="shared" si="170"/>
        <v>20.150000000000091</v>
      </c>
      <c r="M164" s="56">
        <f t="shared" si="171"/>
        <v>2464.5303326810285</v>
      </c>
    </row>
    <row r="165" spans="1:13" s="57" customFormat="1" x14ac:dyDescent="0.25">
      <c r="A165" s="51">
        <v>43409</v>
      </c>
      <c r="B165" s="52" t="s">
        <v>567</v>
      </c>
      <c r="C165" s="53">
        <f t="shared" ref="C165:C170" si="177">150000/E165</f>
        <v>196.70841256311061</v>
      </c>
      <c r="D165" s="52" t="s">
        <v>18</v>
      </c>
      <c r="E165" s="52">
        <v>762.55</v>
      </c>
      <c r="F165" s="52">
        <v>763.3</v>
      </c>
      <c r="G165" s="52"/>
      <c r="H165" s="52"/>
      <c r="I165" s="54">
        <f t="shared" ref="I165:I170" si="178">(IF(D165="SHORT",E165-F165,IF(D165="LONG",F165-E165)))*C165</f>
        <v>-147.53130942233295</v>
      </c>
      <c r="J165" s="55"/>
      <c r="K165" s="55"/>
      <c r="L165" s="55">
        <f t="shared" ref="L165:L170" si="179">(J165+I165+K165)/C165</f>
        <v>-0.75</v>
      </c>
      <c r="M165" s="56">
        <f t="shared" ref="M165:M170" si="180">L165*C165</f>
        <v>-147.53130942233295</v>
      </c>
    </row>
    <row r="166" spans="1:13" s="57" customFormat="1" x14ac:dyDescent="0.25">
      <c r="A166" s="51">
        <v>43409</v>
      </c>
      <c r="B166" s="52" t="s">
        <v>519</v>
      </c>
      <c r="C166" s="53">
        <f t="shared" si="177"/>
        <v>530.97345132743362</v>
      </c>
      <c r="D166" s="52" t="s">
        <v>18</v>
      </c>
      <c r="E166" s="52">
        <v>282.5</v>
      </c>
      <c r="F166" s="52">
        <v>280.35000000000002</v>
      </c>
      <c r="G166" s="52"/>
      <c r="H166" s="52"/>
      <c r="I166" s="54">
        <f t="shared" si="178"/>
        <v>1141.5929203539702</v>
      </c>
      <c r="J166" s="55"/>
      <c r="K166" s="55"/>
      <c r="L166" s="55">
        <f t="shared" si="179"/>
        <v>2.1499999999999773</v>
      </c>
      <c r="M166" s="56">
        <f t="shared" si="180"/>
        <v>1141.5929203539702</v>
      </c>
    </row>
    <row r="167" spans="1:13" s="66" customFormat="1" x14ac:dyDescent="0.25">
      <c r="A167" s="60">
        <v>43409</v>
      </c>
      <c r="B167" s="61" t="s">
        <v>603</v>
      </c>
      <c r="C167" s="62">
        <f t="shared" si="177"/>
        <v>290.95141111434395</v>
      </c>
      <c r="D167" s="61" t="s">
        <v>18</v>
      </c>
      <c r="E167" s="61">
        <v>515.54999999999995</v>
      </c>
      <c r="F167" s="61">
        <v>511.65</v>
      </c>
      <c r="G167" s="61">
        <v>507</v>
      </c>
      <c r="H167" s="61">
        <v>502.45</v>
      </c>
      <c r="I167" s="63">
        <f t="shared" si="178"/>
        <v>1134.7105033459347</v>
      </c>
      <c r="J167" s="64">
        <f t="shared" ref="J167:J168" si="181">(IF(D167="SHORT",IF(G167="",0,F167-G167),IF(D167="LONG",IF(G167="",0,G167-F167))))*C167</f>
        <v>1352.9240616816928</v>
      </c>
      <c r="K167" s="64">
        <f t="shared" ref="K167:K168" si="182">(IF(D167="SHORT",IF(H167="",0,G167-H167),IF(D167="LONG",IF(H167="",0,(H167-G167)))))*C167</f>
        <v>1323.8289205702683</v>
      </c>
      <c r="L167" s="64">
        <f t="shared" si="179"/>
        <v>13.099999999999966</v>
      </c>
      <c r="M167" s="65">
        <f t="shared" si="180"/>
        <v>3811.4634855978957</v>
      </c>
    </row>
    <row r="168" spans="1:13" s="66" customFormat="1" x14ac:dyDescent="0.25">
      <c r="A168" s="60">
        <v>43409</v>
      </c>
      <c r="B168" s="61" t="s">
        <v>586</v>
      </c>
      <c r="C168" s="62">
        <f t="shared" si="177"/>
        <v>1858.7360594795539</v>
      </c>
      <c r="D168" s="61" t="s">
        <v>18</v>
      </c>
      <c r="E168" s="61">
        <v>80.7</v>
      </c>
      <c r="F168" s="61">
        <v>80.05</v>
      </c>
      <c r="G168" s="61">
        <v>79.150000000000006</v>
      </c>
      <c r="H168" s="61">
        <v>78.45</v>
      </c>
      <c r="I168" s="63">
        <f t="shared" si="178"/>
        <v>1208.1784386617205</v>
      </c>
      <c r="J168" s="64">
        <f t="shared" si="181"/>
        <v>1672.8624535315826</v>
      </c>
      <c r="K168" s="64">
        <f t="shared" si="182"/>
        <v>1301.1152416356931</v>
      </c>
      <c r="L168" s="64">
        <f t="shared" si="179"/>
        <v>2.2499999999999996</v>
      </c>
      <c r="M168" s="65">
        <f t="shared" si="180"/>
        <v>4182.1561338289957</v>
      </c>
    </row>
    <row r="169" spans="1:13" s="57" customFormat="1" x14ac:dyDescent="0.25">
      <c r="A169" s="51">
        <v>43409</v>
      </c>
      <c r="B169" s="52" t="s">
        <v>507</v>
      </c>
      <c r="C169" s="53">
        <f t="shared" si="177"/>
        <v>268.76903780684466</v>
      </c>
      <c r="D169" s="52" t="s">
        <v>14</v>
      </c>
      <c r="E169" s="52">
        <v>558.1</v>
      </c>
      <c r="F169" s="52">
        <v>553.04999999999995</v>
      </c>
      <c r="G169" s="52"/>
      <c r="H169" s="52"/>
      <c r="I169" s="54">
        <f t="shared" si="178"/>
        <v>-1357.2836409245838</v>
      </c>
      <c r="J169" s="55"/>
      <c r="K169" s="55"/>
      <c r="L169" s="55">
        <f t="shared" si="179"/>
        <v>-5.0500000000000682</v>
      </c>
      <c r="M169" s="56">
        <f t="shared" si="180"/>
        <v>-1357.2836409245838</v>
      </c>
    </row>
    <row r="170" spans="1:13" s="57" customFormat="1" x14ac:dyDescent="0.25">
      <c r="A170" s="51">
        <v>43409</v>
      </c>
      <c r="B170" s="52" t="s">
        <v>465</v>
      </c>
      <c r="C170" s="53">
        <f t="shared" si="177"/>
        <v>134.98920086393088</v>
      </c>
      <c r="D170" s="52" t="s">
        <v>14</v>
      </c>
      <c r="E170" s="52">
        <v>1111.2</v>
      </c>
      <c r="F170" s="52">
        <v>1107.75</v>
      </c>
      <c r="G170" s="52"/>
      <c r="H170" s="52"/>
      <c r="I170" s="54">
        <f t="shared" si="178"/>
        <v>-465.71274298056767</v>
      </c>
      <c r="J170" s="55"/>
      <c r="K170" s="55"/>
      <c r="L170" s="55">
        <f t="shared" si="179"/>
        <v>-3.4500000000000455</v>
      </c>
      <c r="M170" s="56">
        <f t="shared" si="180"/>
        <v>-465.71274298056767</v>
      </c>
    </row>
    <row r="171" spans="1:13" s="57" customFormat="1" x14ac:dyDescent="0.25">
      <c r="A171" s="51">
        <v>43406</v>
      </c>
      <c r="B171" s="52" t="s">
        <v>497</v>
      </c>
      <c r="C171" s="53">
        <f t="shared" ref="C171:C174" si="183">150000/E171</f>
        <v>306.12244897959181</v>
      </c>
      <c r="D171" s="52" t="s">
        <v>14</v>
      </c>
      <c r="E171" s="52">
        <v>490</v>
      </c>
      <c r="F171" s="52">
        <v>493.65</v>
      </c>
      <c r="G171" s="52">
        <v>498.1</v>
      </c>
      <c r="H171" s="52"/>
      <c r="I171" s="54">
        <f t="shared" ref="I171:I174" si="184">(IF(D171="SHORT",E171-F171,IF(D171="LONG",F171-E171)))*C171</f>
        <v>1117.3469387755031</v>
      </c>
      <c r="J171" s="55">
        <f t="shared" ref="J171:J173" si="185">(IF(D171="SHORT",IF(G171="",0,F171-G171),IF(D171="LONG",IF(G171="",0,G171-F171))))*C171</f>
        <v>1362.2448979591975</v>
      </c>
      <c r="K171" s="55"/>
      <c r="L171" s="55">
        <f t="shared" ref="L171:L174" si="186">(J171+I171+K171)/C171</f>
        <v>8.100000000000021</v>
      </c>
      <c r="M171" s="56">
        <f t="shared" ref="M171:M174" si="187">L171*C171</f>
        <v>2479.5918367346999</v>
      </c>
    </row>
    <row r="172" spans="1:13" s="57" customFormat="1" x14ac:dyDescent="0.25">
      <c r="A172" s="51">
        <v>43406</v>
      </c>
      <c r="B172" s="52" t="s">
        <v>541</v>
      </c>
      <c r="C172" s="53">
        <f t="shared" si="183"/>
        <v>193.88612421637691</v>
      </c>
      <c r="D172" s="52" t="s">
        <v>14</v>
      </c>
      <c r="E172" s="52">
        <v>773.65</v>
      </c>
      <c r="F172" s="52">
        <v>766.65</v>
      </c>
      <c r="G172" s="52"/>
      <c r="H172" s="52"/>
      <c r="I172" s="54">
        <f t="shared" si="184"/>
        <v>-1357.2028695146385</v>
      </c>
      <c r="J172" s="55"/>
      <c r="K172" s="55"/>
      <c r="L172" s="55">
        <f t="shared" si="186"/>
        <v>-7</v>
      </c>
      <c r="M172" s="56">
        <f t="shared" si="187"/>
        <v>-1357.2028695146385</v>
      </c>
    </row>
    <row r="173" spans="1:13" s="57" customFormat="1" x14ac:dyDescent="0.25">
      <c r="A173" s="51">
        <v>43406</v>
      </c>
      <c r="B173" s="52" t="s">
        <v>494</v>
      </c>
      <c r="C173" s="53">
        <f t="shared" si="183"/>
        <v>220.21581149526537</v>
      </c>
      <c r="D173" s="52" t="s">
        <v>14</v>
      </c>
      <c r="E173" s="52">
        <v>681.15</v>
      </c>
      <c r="F173" s="52">
        <v>686.25</v>
      </c>
      <c r="G173" s="52">
        <v>692.45</v>
      </c>
      <c r="H173" s="52"/>
      <c r="I173" s="54">
        <f t="shared" si="184"/>
        <v>1123.1006386258584</v>
      </c>
      <c r="J173" s="55">
        <f t="shared" si="185"/>
        <v>1365.3380312706554</v>
      </c>
      <c r="K173" s="55"/>
      <c r="L173" s="55">
        <f t="shared" si="186"/>
        <v>11.300000000000068</v>
      </c>
      <c r="M173" s="56">
        <f t="shared" si="187"/>
        <v>2488.4386698965136</v>
      </c>
    </row>
    <row r="174" spans="1:13" s="57" customFormat="1" x14ac:dyDescent="0.25">
      <c r="A174" s="51">
        <v>43406</v>
      </c>
      <c r="B174" s="52" t="s">
        <v>472</v>
      </c>
      <c r="C174" s="53">
        <f t="shared" si="183"/>
        <v>155.91705212826776</v>
      </c>
      <c r="D174" s="52" t="s">
        <v>14</v>
      </c>
      <c r="E174" s="52">
        <v>962.05</v>
      </c>
      <c r="F174" s="52">
        <v>953.3</v>
      </c>
      <c r="G174" s="52"/>
      <c r="H174" s="52"/>
      <c r="I174" s="54">
        <f t="shared" si="184"/>
        <v>-1364.2742061223428</v>
      </c>
      <c r="J174" s="55"/>
      <c r="K174" s="55"/>
      <c r="L174" s="55">
        <f t="shared" si="186"/>
        <v>-8.75</v>
      </c>
      <c r="M174" s="56">
        <f t="shared" si="187"/>
        <v>-1364.2742061223428</v>
      </c>
    </row>
    <row r="175" spans="1:13" s="57" customFormat="1" x14ac:dyDescent="0.25">
      <c r="A175" s="51">
        <v>43405</v>
      </c>
      <c r="B175" s="52" t="s">
        <v>448</v>
      </c>
      <c r="C175" s="53">
        <f t="shared" ref="C175:C176" si="188">150000/E175</f>
        <v>457.5960951799878</v>
      </c>
      <c r="D175" s="52" t="s">
        <v>14</v>
      </c>
      <c r="E175" s="52">
        <v>327.8</v>
      </c>
      <c r="F175" s="52">
        <v>330.25</v>
      </c>
      <c r="G175" s="52"/>
      <c r="H175" s="52"/>
      <c r="I175" s="54">
        <f t="shared" ref="I175:I176" si="189">(IF(D175="SHORT",E175-F175,IF(D175="LONG",F175-E175)))*C175</f>
        <v>1121.1104331909648</v>
      </c>
      <c r="J175" s="55"/>
      <c r="K175" s="55"/>
      <c r="L175" s="55">
        <f t="shared" ref="L175:L176" si="190">(J175+I175+K175)/C175</f>
        <v>2.4499999999999886</v>
      </c>
      <c r="M175" s="56">
        <f t="shared" ref="M175" si="191">L175*C175</f>
        <v>1121.1104331909648</v>
      </c>
    </row>
    <row r="176" spans="1:13" s="57" customFormat="1" x14ac:dyDescent="0.25">
      <c r="A176" s="51">
        <v>43405</v>
      </c>
      <c r="B176" s="52" t="s">
        <v>426</v>
      </c>
      <c r="C176" s="53">
        <f t="shared" si="188"/>
        <v>334.70936070512107</v>
      </c>
      <c r="D176" s="52" t="s">
        <v>14</v>
      </c>
      <c r="E176" s="52">
        <v>448.15</v>
      </c>
      <c r="F176" s="52">
        <v>451.5</v>
      </c>
      <c r="G176" s="52">
        <v>455.6</v>
      </c>
      <c r="H176" s="52"/>
      <c r="I176" s="54">
        <f t="shared" si="189"/>
        <v>1121.2763583621631</v>
      </c>
      <c r="J176" s="55">
        <f t="shared" ref="J176" si="192">(IF(D176="SHORT",IF(G176="",0,F176-G176),IF(D176="LONG",IF(G176="",0,G176-F176))))*C176</f>
        <v>1372.3083788910039</v>
      </c>
      <c r="K176" s="55"/>
      <c r="L176" s="55">
        <f t="shared" si="190"/>
        <v>7.4500000000000455</v>
      </c>
      <c r="M176" s="56">
        <f>L176*C176</f>
        <v>2493.5847372531671</v>
      </c>
    </row>
    <row r="177" spans="1:13" ht="15.75" x14ac:dyDescent="0.25">
      <c r="A177" s="77"/>
      <c r="B177" s="78"/>
      <c r="C177" s="78"/>
      <c r="D177" s="78"/>
      <c r="E177" s="78"/>
      <c r="F177" s="78"/>
      <c r="G177" s="78"/>
      <c r="H177" s="78"/>
      <c r="I177" s="79"/>
      <c r="J177" s="80"/>
      <c r="K177" s="81"/>
      <c r="L177" s="82"/>
      <c r="M177" s="78"/>
    </row>
    <row r="178" spans="1:13" s="57" customFormat="1" x14ac:dyDescent="0.25">
      <c r="A178" s="51">
        <v>43404</v>
      </c>
      <c r="B178" s="52" t="s">
        <v>498</v>
      </c>
      <c r="C178" s="53">
        <f t="shared" ref="C178:C182" si="193">150000/E178</f>
        <v>258.26446280991735</v>
      </c>
      <c r="D178" s="52" t="s">
        <v>14</v>
      </c>
      <c r="E178" s="52">
        <v>580.79999999999995</v>
      </c>
      <c r="F178" s="52">
        <v>587</v>
      </c>
      <c r="G178" s="52"/>
      <c r="H178" s="52"/>
      <c r="I178" s="54">
        <f t="shared" ref="I178:I182" si="194">(IF(D178="SHORT",E178-F178,IF(D178="LONG",F178-E178)))*C178</f>
        <v>1601.2396694214992</v>
      </c>
      <c r="J178" s="55"/>
      <c r="K178" s="55"/>
      <c r="L178" s="55">
        <f t="shared" ref="L178:L182" si="195">(J178+I178+K178)/C178</f>
        <v>6.2000000000000455</v>
      </c>
      <c r="M178" s="56">
        <f t="shared" ref="M178:M182" si="196">L178*C178</f>
        <v>1601.2396694214992</v>
      </c>
    </row>
    <row r="179" spans="1:13" s="57" customFormat="1" x14ac:dyDescent="0.25">
      <c r="A179" s="51">
        <v>43404</v>
      </c>
      <c r="B179" s="52" t="s">
        <v>457</v>
      </c>
      <c r="C179" s="53">
        <f t="shared" si="193"/>
        <v>684.77516548733161</v>
      </c>
      <c r="D179" s="52" t="s">
        <v>14</v>
      </c>
      <c r="E179" s="52">
        <v>219.05</v>
      </c>
      <c r="F179" s="52">
        <v>220.7</v>
      </c>
      <c r="G179" s="52"/>
      <c r="H179" s="52"/>
      <c r="I179" s="54">
        <f t="shared" si="194"/>
        <v>1129.8790230540815</v>
      </c>
      <c r="J179" s="55"/>
      <c r="K179" s="55"/>
      <c r="L179" s="55">
        <f t="shared" si="195"/>
        <v>1.649999999999977</v>
      </c>
      <c r="M179" s="56">
        <f t="shared" si="196"/>
        <v>1129.8790230540815</v>
      </c>
    </row>
    <row r="180" spans="1:13" s="57" customFormat="1" x14ac:dyDescent="0.25">
      <c r="A180" s="51">
        <v>43404</v>
      </c>
      <c r="B180" s="52" t="s">
        <v>492</v>
      </c>
      <c r="C180" s="53">
        <f t="shared" si="193"/>
        <v>233.89989084671762</v>
      </c>
      <c r="D180" s="52" t="s">
        <v>14</v>
      </c>
      <c r="E180" s="52">
        <v>641.29999999999995</v>
      </c>
      <c r="F180" s="52">
        <v>646.1</v>
      </c>
      <c r="G180" s="52">
        <v>651.95000000000005</v>
      </c>
      <c r="H180" s="52"/>
      <c r="I180" s="54">
        <f t="shared" si="194"/>
        <v>1122.7194760642606</v>
      </c>
      <c r="J180" s="55">
        <f t="shared" ref="J180:J181" si="197">(IF(D180="SHORT",IF(G180="",0,F180-G180),IF(D180="LONG",IF(G180="",0,G180-F180))))*C180</f>
        <v>1368.3143614533035</v>
      </c>
      <c r="K180" s="55"/>
      <c r="L180" s="55">
        <f t="shared" si="195"/>
        <v>10.650000000000093</v>
      </c>
      <c r="M180" s="56">
        <f t="shared" si="196"/>
        <v>2491.0338375175643</v>
      </c>
    </row>
    <row r="181" spans="1:13" s="57" customFormat="1" x14ac:dyDescent="0.25">
      <c r="A181" s="51">
        <v>43404</v>
      </c>
      <c r="B181" s="52" t="s">
        <v>486</v>
      </c>
      <c r="C181" s="53">
        <f t="shared" si="193"/>
        <v>1468.4287812041116</v>
      </c>
      <c r="D181" s="52" t="s">
        <v>18</v>
      </c>
      <c r="E181" s="52">
        <v>102.15</v>
      </c>
      <c r="F181" s="52">
        <v>101.35</v>
      </c>
      <c r="G181" s="52">
        <v>100.45</v>
      </c>
      <c r="H181" s="52"/>
      <c r="I181" s="54">
        <f t="shared" si="194"/>
        <v>1174.743024963306</v>
      </c>
      <c r="J181" s="55">
        <f t="shared" si="197"/>
        <v>1321.585903083688</v>
      </c>
      <c r="K181" s="55"/>
      <c r="L181" s="55">
        <f t="shared" si="195"/>
        <v>1.7000000000000028</v>
      </c>
      <c r="M181" s="56">
        <f t="shared" si="196"/>
        <v>2496.328928046994</v>
      </c>
    </row>
    <row r="182" spans="1:13" s="57" customFormat="1" x14ac:dyDescent="0.25">
      <c r="A182" s="51">
        <v>43404</v>
      </c>
      <c r="B182" s="52" t="s">
        <v>564</v>
      </c>
      <c r="C182" s="53">
        <f t="shared" si="193"/>
        <v>1639.344262295082</v>
      </c>
      <c r="D182" s="52" t="s">
        <v>18</v>
      </c>
      <c r="E182" s="52">
        <v>91.5</v>
      </c>
      <c r="F182" s="52">
        <v>92.35</v>
      </c>
      <c r="G182" s="52"/>
      <c r="H182" s="52"/>
      <c r="I182" s="54">
        <f t="shared" si="194"/>
        <v>-1393.4426229508103</v>
      </c>
      <c r="J182" s="55"/>
      <c r="K182" s="55"/>
      <c r="L182" s="55">
        <f t="shared" si="195"/>
        <v>-0.84999999999999432</v>
      </c>
      <c r="M182" s="56">
        <f t="shared" si="196"/>
        <v>-1393.4426229508103</v>
      </c>
    </row>
    <row r="183" spans="1:13" s="66" customFormat="1" x14ac:dyDescent="0.25">
      <c r="A183" s="60">
        <v>43403</v>
      </c>
      <c r="B183" s="61" t="s">
        <v>482</v>
      </c>
      <c r="C183" s="62">
        <f t="shared" ref="C183:C186" si="198">150000/E183</f>
        <v>682.28337502842851</v>
      </c>
      <c r="D183" s="61" t="s">
        <v>18</v>
      </c>
      <c r="E183" s="61">
        <v>219.85</v>
      </c>
      <c r="F183" s="61">
        <v>218.2</v>
      </c>
      <c r="G183" s="61">
        <v>216.2</v>
      </c>
      <c r="H183" s="61">
        <v>214.25</v>
      </c>
      <c r="I183" s="63">
        <f t="shared" ref="I183:I186" si="199">(IF(D183="SHORT",E183-F183,IF(D183="LONG",F183-E183)))*C183</f>
        <v>1125.7675687969108</v>
      </c>
      <c r="J183" s="64">
        <f t="shared" ref="J183" si="200">(IF(D183="SHORT",IF(G183="",0,F183-G183),IF(D183="LONG",IF(G183="",0,G183-F183))))*C183</f>
        <v>1364.566750056857</v>
      </c>
      <c r="K183" s="64">
        <f t="shared" ref="K183" si="201">(IF(D183="SHORT",IF(H183="",0,G183-H183),IF(D183="LONG",IF(H183="",0,(H183-G183)))))*C183</f>
        <v>1330.4525813054279</v>
      </c>
      <c r="L183" s="64">
        <f t="shared" ref="L183:L186" si="202">(J183+I183+K183)/C183</f>
        <v>5.5999999999999943</v>
      </c>
      <c r="M183" s="65">
        <f t="shared" ref="M183:M186" si="203">L183*C183</f>
        <v>3820.7869001591957</v>
      </c>
    </row>
    <row r="184" spans="1:13" s="57" customFormat="1" x14ac:dyDescent="0.25">
      <c r="A184" s="51">
        <v>43403</v>
      </c>
      <c r="B184" s="52" t="s">
        <v>607</v>
      </c>
      <c r="C184" s="53">
        <f t="shared" si="198"/>
        <v>664.30469441984053</v>
      </c>
      <c r="D184" s="52" t="s">
        <v>14</v>
      </c>
      <c r="E184" s="52">
        <v>225.8</v>
      </c>
      <c r="F184" s="52">
        <v>227.45</v>
      </c>
      <c r="G184" s="52"/>
      <c r="H184" s="52"/>
      <c r="I184" s="54">
        <f t="shared" si="199"/>
        <v>1096.1027457927219</v>
      </c>
      <c r="J184" s="55"/>
      <c r="K184" s="55"/>
      <c r="L184" s="55">
        <f t="shared" si="202"/>
        <v>1.6499999999999775</v>
      </c>
      <c r="M184" s="56">
        <f t="shared" si="203"/>
        <v>1096.1027457927219</v>
      </c>
    </row>
    <row r="185" spans="1:13" s="57" customFormat="1" x14ac:dyDescent="0.25">
      <c r="A185" s="51">
        <v>43403</v>
      </c>
      <c r="B185" s="52" t="s">
        <v>448</v>
      </c>
      <c r="C185" s="53">
        <f t="shared" si="198"/>
        <v>453.85779122541601</v>
      </c>
      <c r="D185" s="52" t="s">
        <v>14</v>
      </c>
      <c r="E185" s="52">
        <v>330.5</v>
      </c>
      <c r="F185" s="52">
        <v>332.95</v>
      </c>
      <c r="G185" s="52"/>
      <c r="H185" s="52"/>
      <c r="I185" s="54">
        <f t="shared" si="199"/>
        <v>1111.951588502264</v>
      </c>
      <c r="J185" s="55"/>
      <c r="K185" s="55"/>
      <c r="L185" s="55">
        <f t="shared" si="202"/>
        <v>2.4499999999999886</v>
      </c>
      <c r="M185" s="56">
        <f t="shared" si="203"/>
        <v>1111.951588502264</v>
      </c>
    </row>
    <row r="186" spans="1:13" s="57" customFormat="1" x14ac:dyDescent="0.25">
      <c r="A186" s="51">
        <v>43403</v>
      </c>
      <c r="B186" s="52" t="s">
        <v>223</v>
      </c>
      <c r="C186" s="53">
        <f t="shared" si="198"/>
        <v>110.61539028796874</v>
      </c>
      <c r="D186" s="52" t="s">
        <v>14</v>
      </c>
      <c r="E186" s="52">
        <v>1356.05</v>
      </c>
      <c r="F186" s="52">
        <v>1360.7</v>
      </c>
      <c r="G186" s="52"/>
      <c r="H186" s="52"/>
      <c r="I186" s="54">
        <f t="shared" si="199"/>
        <v>514.36156483906473</v>
      </c>
      <c r="J186" s="55"/>
      <c r="K186" s="55"/>
      <c r="L186" s="55">
        <f t="shared" si="202"/>
        <v>4.6500000000000909</v>
      </c>
      <c r="M186" s="56">
        <f t="shared" si="203"/>
        <v>514.36156483906473</v>
      </c>
    </row>
    <row r="187" spans="1:13" s="57" customFormat="1" x14ac:dyDescent="0.25">
      <c r="A187" s="51">
        <v>43402</v>
      </c>
      <c r="B187" s="52" t="s">
        <v>519</v>
      </c>
      <c r="C187" s="53">
        <f t="shared" ref="C187:C191" si="204">150000/E187</f>
        <v>530.03533568904595</v>
      </c>
      <c r="D187" s="52" t="s">
        <v>14</v>
      </c>
      <c r="E187" s="52">
        <v>283</v>
      </c>
      <c r="F187" s="52">
        <v>285.10000000000002</v>
      </c>
      <c r="G187" s="52"/>
      <c r="H187" s="52"/>
      <c r="I187" s="54">
        <f t="shared" ref="I187:I191" si="205">(IF(D187="SHORT",E187-F187,IF(D187="LONG",F187-E187)))*C187</f>
        <v>1113.0742049470086</v>
      </c>
      <c r="J187" s="55"/>
      <c r="K187" s="55"/>
      <c r="L187" s="55">
        <f t="shared" ref="L187:L191" si="206">(J187+I187+K187)/C187</f>
        <v>2.1000000000000227</v>
      </c>
      <c r="M187" s="56">
        <f t="shared" ref="M187:M191" si="207">L187*C187</f>
        <v>1113.0742049470086</v>
      </c>
    </row>
    <row r="188" spans="1:13" s="57" customFormat="1" x14ac:dyDescent="0.25">
      <c r="A188" s="51">
        <v>43402</v>
      </c>
      <c r="B188" s="52" t="s">
        <v>619</v>
      </c>
      <c r="C188" s="53">
        <f t="shared" si="204"/>
        <v>154.63917525773195</v>
      </c>
      <c r="D188" s="52" t="s">
        <v>14</v>
      </c>
      <c r="E188" s="52">
        <v>970</v>
      </c>
      <c r="F188" s="52">
        <v>977.25</v>
      </c>
      <c r="G188" s="52">
        <v>986.1</v>
      </c>
      <c r="H188" s="52"/>
      <c r="I188" s="54">
        <f t="shared" si="205"/>
        <v>1121.1340206185566</v>
      </c>
      <c r="J188" s="55">
        <f t="shared" ref="J188:J190" si="208">(IF(D188="SHORT",IF(G188="",0,F188-G188),IF(D188="LONG",IF(G188="",0,G188-F188))))*C188</f>
        <v>1368.5567010309312</v>
      </c>
      <c r="K188" s="55"/>
      <c r="L188" s="55">
        <f t="shared" si="206"/>
        <v>16.100000000000023</v>
      </c>
      <c r="M188" s="56">
        <f t="shared" si="207"/>
        <v>2489.6907216494878</v>
      </c>
    </row>
    <row r="189" spans="1:13" s="66" customFormat="1" x14ac:dyDescent="0.25">
      <c r="A189" s="60">
        <v>43402</v>
      </c>
      <c r="B189" s="61" t="s">
        <v>618</v>
      </c>
      <c r="C189" s="62">
        <f t="shared" si="204"/>
        <v>339.17467495760314</v>
      </c>
      <c r="D189" s="61" t="s">
        <v>14</v>
      </c>
      <c r="E189" s="61">
        <v>442.25</v>
      </c>
      <c r="F189" s="61">
        <v>445.55</v>
      </c>
      <c r="G189" s="61">
        <v>449.6</v>
      </c>
      <c r="H189" s="61">
        <v>452.65</v>
      </c>
      <c r="I189" s="63">
        <f t="shared" si="205"/>
        <v>1119.2764273600942</v>
      </c>
      <c r="J189" s="64">
        <f t="shared" si="208"/>
        <v>1373.6574335782966</v>
      </c>
      <c r="K189" s="64">
        <f t="shared" ref="K189:K190" si="209">(IF(D189="SHORT",IF(H189="",0,G189-H189),IF(D189="LONG",IF(H189="",0,(H189-G189)))))*C189</f>
        <v>1034.4827586206741</v>
      </c>
      <c r="L189" s="64">
        <f t="shared" si="206"/>
        <v>10.399999999999977</v>
      </c>
      <c r="M189" s="65">
        <f t="shared" si="207"/>
        <v>3527.4166195590651</v>
      </c>
    </row>
    <row r="190" spans="1:13" s="66" customFormat="1" x14ac:dyDescent="0.25">
      <c r="A190" s="60">
        <v>43402</v>
      </c>
      <c r="B190" s="61" t="s">
        <v>425</v>
      </c>
      <c r="C190" s="62">
        <f t="shared" si="204"/>
        <v>459.48843620768878</v>
      </c>
      <c r="D190" s="61" t="s">
        <v>14</v>
      </c>
      <c r="E190" s="61">
        <v>326.45</v>
      </c>
      <c r="F190" s="61">
        <v>328.85</v>
      </c>
      <c r="G190" s="61">
        <v>331.85</v>
      </c>
      <c r="H190" s="61">
        <v>334.85</v>
      </c>
      <c r="I190" s="63">
        <f t="shared" si="205"/>
        <v>1102.7722468984687</v>
      </c>
      <c r="J190" s="64">
        <f t="shared" si="208"/>
        <v>1378.4653086230664</v>
      </c>
      <c r="K190" s="64">
        <f t="shared" si="209"/>
        <v>1378.4653086230664</v>
      </c>
      <c r="L190" s="64">
        <f t="shared" si="206"/>
        <v>8.4000000000000341</v>
      </c>
      <c r="M190" s="65">
        <f t="shared" si="207"/>
        <v>3859.7028641446013</v>
      </c>
    </row>
    <row r="191" spans="1:13" s="57" customFormat="1" x14ac:dyDescent="0.25">
      <c r="A191" s="51">
        <v>43399</v>
      </c>
      <c r="B191" s="52" t="s">
        <v>507</v>
      </c>
      <c r="C191" s="53">
        <f t="shared" si="204"/>
        <v>284.25241614553721</v>
      </c>
      <c r="D191" s="52" t="s">
        <v>14</v>
      </c>
      <c r="E191" s="52">
        <v>527.70000000000005</v>
      </c>
      <c r="F191" s="52">
        <v>531.65</v>
      </c>
      <c r="G191" s="52"/>
      <c r="H191" s="52"/>
      <c r="I191" s="54">
        <f t="shared" si="205"/>
        <v>1122.7970437748527</v>
      </c>
      <c r="J191" s="55"/>
      <c r="K191" s="55"/>
      <c r="L191" s="55">
        <f t="shared" si="206"/>
        <v>3.9499999999999322</v>
      </c>
      <c r="M191" s="56">
        <f t="shared" si="207"/>
        <v>1122.7970437748527</v>
      </c>
    </row>
    <row r="192" spans="1:13" s="57" customFormat="1" x14ac:dyDescent="0.25">
      <c r="A192" s="51">
        <v>43399</v>
      </c>
      <c r="B192" s="52" t="s">
        <v>484</v>
      </c>
      <c r="C192" s="53">
        <f t="shared" ref="C192:C194" si="210">150000/E192</f>
        <v>174.68265983463374</v>
      </c>
      <c r="D192" s="52" t="s">
        <v>14</v>
      </c>
      <c r="E192" s="52">
        <v>858.7</v>
      </c>
      <c r="F192" s="52">
        <v>865.15</v>
      </c>
      <c r="G192" s="52">
        <v>872.9</v>
      </c>
      <c r="H192" s="52"/>
      <c r="I192" s="54">
        <f t="shared" ref="I192" si="211">(IF(D192="SHORT",E192-F192,IF(D192="LONG",F192-E192)))*C192</f>
        <v>1126.7031559333757</v>
      </c>
      <c r="J192" s="55">
        <f t="shared" ref="J192" si="212">(IF(D192="SHORT",IF(G192="",0,F192-G192),IF(D192="LONG",IF(G192="",0,G192-F192))))*C192</f>
        <v>1353.7906137184116</v>
      </c>
      <c r="K192" s="55"/>
      <c r="L192" s="55">
        <f t="shared" ref="L192" si="213">(J192+I192+K192)/C192</f>
        <v>14.199999999999932</v>
      </c>
      <c r="M192" s="56">
        <f t="shared" ref="M192" si="214">L192*C192</f>
        <v>2480.4937696517873</v>
      </c>
    </row>
    <row r="193" spans="1:13" s="57" customFormat="1" x14ac:dyDescent="0.25">
      <c r="A193" s="51">
        <v>43399</v>
      </c>
      <c r="B193" s="52" t="s">
        <v>518</v>
      </c>
      <c r="C193" s="53">
        <f t="shared" si="210"/>
        <v>662.83694211224031</v>
      </c>
      <c r="D193" s="52" t="s">
        <v>14</v>
      </c>
      <c r="E193" s="52">
        <v>226.3</v>
      </c>
      <c r="F193" s="52">
        <v>228</v>
      </c>
      <c r="G193" s="52"/>
      <c r="H193" s="52"/>
      <c r="I193" s="54">
        <f t="shared" ref="I193:I194" si="215">(IF(D193="SHORT",E193-F193,IF(D193="LONG",F193-E193)))*C193</f>
        <v>1126.822801590801</v>
      </c>
      <c r="J193" s="55"/>
      <c r="K193" s="55"/>
      <c r="L193" s="55">
        <f t="shared" ref="L193:L194" si="216">(J193+I193+K193)/C193</f>
        <v>1.6999999999999886</v>
      </c>
      <c r="M193" s="56">
        <f t="shared" ref="M193:M194" si="217">L193*C193</f>
        <v>1126.822801590801</v>
      </c>
    </row>
    <row r="194" spans="1:13" s="57" customFormat="1" x14ac:dyDescent="0.25">
      <c r="A194" s="51">
        <v>43399</v>
      </c>
      <c r="B194" s="52" t="s">
        <v>600</v>
      </c>
      <c r="C194" s="53">
        <f t="shared" si="210"/>
        <v>119.48382985502627</v>
      </c>
      <c r="D194" s="52" t="s">
        <v>14</v>
      </c>
      <c r="E194" s="52">
        <v>1255.4000000000001</v>
      </c>
      <c r="F194" s="52">
        <v>1264.8</v>
      </c>
      <c r="G194" s="52"/>
      <c r="H194" s="52"/>
      <c r="I194" s="54">
        <f t="shared" si="215"/>
        <v>1123.1480006372306</v>
      </c>
      <c r="J194" s="55"/>
      <c r="K194" s="55"/>
      <c r="L194" s="55">
        <f t="shared" si="216"/>
        <v>9.3999999999998636</v>
      </c>
      <c r="M194" s="56">
        <f t="shared" si="217"/>
        <v>1123.1480006372306</v>
      </c>
    </row>
    <row r="195" spans="1:13" s="57" customFormat="1" x14ac:dyDescent="0.25">
      <c r="A195" s="51">
        <v>43398</v>
      </c>
      <c r="B195" s="52" t="s">
        <v>586</v>
      </c>
      <c r="C195" s="53">
        <f t="shared" ref="C195:C200" si="218">150000/E195</f>
        <v>2257.3363431151242</v>
      </c>
      <c r="D195" s="52" t="s">
        <v>14</v>
      </c>
      <c r="E195" s="52">
        <v>66.45</v>
      </c>
      <c r="F195" s="52">
        <v>66.95</v>
      </c>
      <c r="G195" s="52"/>
      <c r="H195" s="52"/>
      <c r="I195" s="54">
        <f t="shared" ref="I195:I200" si="219">(IF(D195="SHORT",E195-F195,IF(D195="LONG",F195-E195)))*C195</f>
        <v>1128.6681715575621</v>
      </c>
      <c r="J195" s="55"/>
      <c r="K195" s="55"/>
      <c r="L195" s="55">
        <f t="shared" ref="L195:L200" si="220">(J195+I195+K195)/C195</f>
        <v>0.5</v>
      </c>
      <c r="M195" s="56">
        <f t="shared" ref="M195:M200" si="221">L195*C195</f>
        <v>1128.6681715575621</v>
      </c>
    </row>
    <row r="196" spans="1:13" s="57" customFormat="1" x14ac:dyDescent="0.25">
      <c r="A196" s="51">
        <v>43398</v>
      </c>
      <c r="B196" s="52" t="s">
        <v>428</v>
      </c>
      <c r="C196" s="53">
        <f t="shared" si="218"/>
        <v>165.23463317911435</v>
      </c>
      <c r="D196" s="52" t="s">
        <v>18</v>
      </c>
      <c r="E196" s="52">
        <v>907.8</v>
      </c>
      <c r="F196" s="52">
        <v>916</v>
      </c>
      <c r="G196" s="52"/>
      <c r="H196" s="52"/>
      <c r="I196" s="54">
        <f t="shared" si="219"/>
        <v>-1354.9239920687453</v>
      </c>
      <c r="J196" s="55"/>
      <c r="K196" s="55"/>
      <c r="L196" s="55">
        <f t="shared" si="220"/>
        <v>-8.2000000000000455</v>
      </c>
      <c r="M196" s="56">
        <f t="shared" si="221"/>
        <v>-1354.9239920687453</v>
      </c>
    </row>
    <row r="197" spans="1:13" s="57" customFormat="1" x14ac:dyDescent="0.25">
      <c r="A197" s="51">
        <v>43398</v>
      </c>
      <c r="B197" s="52" t="s">
        <v>569</v>
      </c>
      <c r="C197" s="53">
        <f t="shared" si="218"/>
        <v>129.44983818770226</v>
      </c>
      <c r="D197" s="52" t="s">
        <v>18</v>
      </c>
      <c r="E197" s="52">
        <v>1158.75</v>
      </c>
      <c r="F197" s="52">
        <v>1150.05</v>
      </c>
      <c r="G197" s="52">
        <v>1139.7</v>
      </c>
      <c r="H197" s="52"/>
      <c r="I197" s="54">
        <f t="shared" si="219"/>
        <v>1126.2135922330156</v>
      </c>
      <c r="J197" s="55">
        <f t="shared" ref="J197:J200" si="222">(IF(D197="SHORT",IF(G197="",0,F197-G197),IF(D197="LONG",IF(G197="",0,G197-F197))))*C197</f>
        <v>1339.8058252427065</v>
      </c>
      <c r="K197" s="55"/>
      <c r="L197" s="55">
        <f t="shared" si="220"/>
        <v>19.049999999999955</v>
      </c>
      <c r="M197" s="56">
        <f t="shared" si="221"/>
        <v>2466.0194174757221</v>
      </c>
    </row>
    <row r="198" spans="1:13" s="57" customFormat="1" x14ac:dyDescent="0.25">
      <c r="A198" s="51">
        <v>43398</v>
      </c>
      <c r="B198" s="52" t="s">
        <v>548</v>
      </c>
      <c r="C198" s="53">
        <f t="shared" si="218"/>
        <v>247.52475247524754</v>
      </c>
      <c r="D198" s="52" t="s">
        <v>18</v>
      </c>
      <c r="E198" s="52">
        <v>606</v>
      </c>
      <c r="F198" s="52">
        <v>611.45000000000005</v>
      </c>
      <c r="G198" s="52"/>
      <c r="H198" s="52"/>
      <c r="I198" s="54">
        <f t="shared" si="219"/>
        <v>-1349.0099009901103</v>
      </c>
      <c r="J198" s="55"/>
      <c r="K198" s="55"/>
      <c r="L198" s="55">
        <f t="shared" si="220"/>
        <v>-5.4500000000000455</v>
      </c>
      <c r="M198" s="56">
        <f t="shared" si="221"/>
        <v>-1349.0099009901103</v>
      </c>
    </row>
    <row r="199" spans="1:13" s="57" customFormat="1" x14ac:dyDescent="0.25">
      <c r="A199" s="51">
        <v>43398</v>
      </c>
      <c r="B199" s="52" t="s">
        <v>588</v>
      </c>
      <c r="C199" s="53">
        <f t="shared" si="218"/>
        <v>110.70110701107011</v>
      </c>
      <c r="D199" s="52" t="s">
        <v>18</v>
      </c>
      <c r="E199" s="52">
        <v>1355</v>
      </c>
      <c r="F199" s="52">
        <v>1348.75</v>
      </c>
      <c r="G199" s="52"/>
      <c r="H199" s="52"/>
      <c r="I199" s="54">
        <f t="shared" si="219"/>
        <v>691.88191881918817</v>
      </c>
      <c r="J199" s="55"/>
      <c r="K199" s="55"/>
      <c r="L199" s="55">
        <f t="shared" si="220"/>
        <v>6.25</v>
      </c>
      <c r="M199" s="56">
        <f t="shared" si="221"/>
        <v>691.88191881918817</v>
      </c>
    </row>
    <row r="200" spans="1:13" s="57" customFormat="1" x14ac:dyDescent="0.25">
      <c r="A200" s="51">
        <v>43398</v>
      </c>
      <c r="B200" s="52" t="s">
        <v>571</v>
      </c>
      <c r="C200" s="53">
        <f t="shared" si="218"/>
        <v>471.40163419233187</v>
      </c>
      <c r="D200" s="52" t="s">
        <v>18</v>
      </c>
      <c r="E200" s="52">
        <v>318.2</v>
      </c>
      <c r="F200" s="52">
        <v>315.8</v>
      </c>
      <c r="G200" s="52">
        <v>312.95</v>
      </c>
      <c r="H200" s="52"/>
      <c r="I200" s="54">
        <f t="shared" si="219"/>
        <v>1131.3639220615858</v>
      </c>
      <c r="J200" s="55">
        <f t="shared" si="222"/>
        <v>1343.4946574481567</v>
      </c>
      <c r="K200" s="55"/>
      <c r="L200" s="55">
        <f t="shared" si="220"/>
        <v>5.25</v>
      </c>
      <c r="M200" s="56">
        <f t="shared" si="221"/>
        <v>2474.8585795097424</v>
      </c>
    </row>
    <row r="201" spans="1:13" s="57" customFormat="1" x14ac:dyDescent="0.25">
      <c r="A201" s="51">
        <v>43397</v>
      </c>
      <c r="B201" s="52" t="s">
        <v>459</v>
      </c>
      <c r="C201" s="53">
        <f t="shared" ref="C201:C204" si="223">150000/E201</f>
        <v>187.20748829953197</v>
      </c>
      <c r="D201" s="52" t="s">
        <v>18</v>
      </c>
      <c r="E201" s="52">
        <v>801.25</v>
      </c>
      <c r="F201" s="52">
        <v>795.25</v>
      </c>
      <c r="G201" s="52"/>
      <c r="H201" s="52"/>
      <c r="I201" s="54">
        <f t="shared" ref="I201:I204" si="224">(IF(D201="SHORT",E201-F201,IF(D201="LONG",F201-E201)))*C201</f>
        <v>1123.2449297971918</v>
      </c>
      <c r="J201" s="55"/>
      <c r="K201" s="55"/>
      <c r="L201" s="55">
        <f t="shared" ref="L201:L204" si="225">(J201+I201+K201)/C201</f>
        <v>6</v>
      </c>
      <c r="M201" s="56">
        <f t="shared" ref="M201:M204" si="226">L201*C201</f>
        <v>1123.2449297971918</v>
      </c>
    </row>
    <row r="202" spans="1:13" s="66" customFormat="1" x14ac:dyDescent="0.25">
      <c r="A202" s="60">
        <v>43397</v>
      </c>
      <c r="B202" s="61" t="s">
        <v>403</v>
      </c>
      <c r="C202" s="62">
        <f t="shared" si="223"/>
        <v>86.682654800774358</v>
      </c>
      <c r="D202" s="61" t="s">
        <v>18</v>
      </c>
      <c r="E202" s="61">
        <v>1730.45</v>
      </c>
      <c r="F202" s="61">
        <v>1717.45</v>
      </c>
      <c r="G202" s="61">
        <v>1702.15</v>
      </c>
      <c r="H202" s="61">
        <v>1686.65</v>
      </c>
      <c r="I202" s="63">
        <f t="shared" si="224"/>
        <v>1126.8745124100667</v>
      </c>
      <c r="J202" s="64">
        <f t="shared" ref="J202" si="227">(IF(D202="SHORT",IF(G202="",0,F202-G202),IF(D202="LONG",IF(G202="",0,G202-F202))))*C202</f>
        <v>1326.2446184518437</v>
      </c>
      <c r="K202" s="64">
        <f t="shared" ref="K202" si="228">(IF(D202="SHORT",IF(H202="",0,G202-H202),IF(D202="LONG",IF(H202="",0,(H202-G202)))))*C202</f>
        <v>1343.5811494120026</v>
      </c>
      <c r="L202" s="64">
        <f t="shared" si="225"/>
        <v>43.799999999999955</v>
      </c>
      <c r="M202" s="65">
        <f t="shared" si="226"/>
        <v>3796.700280273913</v>
      </c>
    </row>
    <row r="203" spans="1:13" s="57" customFormat="1" x14ac:dyDescent="0.25">
      <c r="A203" s="51">
        <v>43397</v>
      </c>
      <c r="B203" s="52" t="s">
        <v>432</v>
      </c>
      <c r="C203" s="53">
        <f t="shared" si="223"/>
        <v>429.00042900042905</v>
      </c>
      <c r="D203" s="52" t="s">
        <v>18</v>
      </c>
      <c r="E203" s="52">
        <v>349.65</v>
      </c>
      <c r="F203" s="52">
        <v>352.8</v>
      </c>
      <c r="G203" s="52"/>
      <c r="H203" s="52"/>
      <c r="I203" s="54">
        <f t="shared" si="224"/>
        <v>-1351.3513513513662</v>
      </c>
      <c r="J203" s="55"/>
      <c r="K203" s="55"/>
      <c r="L203" s="55">
        <f t="shared" si="225"/>
        <v>-3.1500000000000346</v>
      </c>
      <c r="M203" s="56">
        <f t="shared" si="226"/>
        <v>-1351.3513513513662</v>
      </c>
    </row>
    <row r="204" spans="1:13" s="57" customFormat="1" ht="16.5" customHeight="1" x14ac:dyDescent="0.25">
      <c r="A204" s="51">
        <v>43397</v>
      </c>
      <c r="B204" s="52" t="s">
        <v>420</v>
      </c>
      <c r="C204" s="53">
        <f t="shared" si="223"/>
        <v>1370.4888076747372</v>
      </c>
      <c r="D204" s="52" t="s">
        <v>18</v>
      </c>
      <c r="E204" s="52">
        <v>109.45</v>
      </c>
      <c r="F204" s="52">
        <v>108.6</v>
      </c>
      <c r="G204" s="52"/>
      <c r="H204" s="52"/>
      <c r="I204" s="54">
        <f t="shared" si="224"/>
        <v>1164.9154865235384</v>
      </c>
      <c r="J204" s="55"/>
      <c r="K204" s="55"/>
      <c r="L204" s="55">
        <f t="shared" si="225"/>
        <v>0.85000000000000864</v>
      </c>
      <c r="M204" s="56">
        <f t="shared" si="226"/>
        <v>1164.9154865235384</v>
      </c>
    </row>
    <row r="205" spans="1:13" s="57" customFormat="1" x14ac:dyDescent="0.25">
      <c r="A205" s="51">
        <v>43396</v>
      </c>
      <c r="B205" s="52" t="s">
        <v>585</v>
      </c>
      <c r="C205" s="53">
        <f t="shared" ref="C205:C209" si="229">150000/E205</f>
        <v>1565.7620041753653</v>
      </c>
      <c r="D205" s="52" t="s">
        <v>18</v>
      </c>
      <c r="E205" s="52">
        <v>95.8</v>
      </c>
      <c r="F205" s="52">
        <v>95.05</v>
      </c>
      <c r="G205" s="52">
        <v>94.2</v>
      </c>
      <c r="H205" s="52"/>
      <c r="I205" s="54">
        <f t="shared" ref="I205:I209" si="230">(IF(D205="SHORT",E205-F205,IF(D205="LONG",F205-E205)))*C205</f>
        <v>1174.321503131524</v>
      </c>
      <c r="J205" s="55">
        <f t="shared" ref="J205:J207" si="231">(IF(D205="SHORT",IF(G205="",0,F205-G205),IF(D205="LONG",IF(G205="",0,G205-F205))))*C205</f>
        <v>1330.8977035490516</v>
      </c>
      <c r="K205" s="55"/>
      <c r="L205" s="55">
        <f t="shared" ref="L205:L209" si="232">(J205+I205+K205)/C205</f>
        <v>1.5999999999999943</v>
      </c>
      <c r="M205" s="56">
        <f t="shared" ref="M205:M209" si="233">L205*C205</f>
        <v>2505.2192066805756</v>
      </c>
    </row>
    <row r="206" spans="1:13" s="57" customFormat="1" x14ac:dyDescent="0.25">
      <c r="A206" s="51">
        <v>43396</v>
      </c>
      <c r="B206" s="52" t="s">
        <v>617</v>
      </c>
      <c r="C206" s="53">
        <f t="shared" si="229"/>
        <v>93.964356187552866</v>
      </c>
      <c r="D206" s="52" t="s">
        <v>14</v>
      </c>
      <c r="E206" s="52">
        <v>1596.35</v>
      </c>
      <c r="F206" s="52">
        <v>1581.95</v>
      </c>
      <c r="G206" s="52"/>
      <c r="H206" s="52"/>
      <c r="I206" s="54">
        <f t="shared" si="230"/>
        <v>-1353.0867291007485</v>
      </c>
      <c r="J206" s="55"/>
      <c r="K206" s="55"/>
      <c r="L206" s="55">
        <f t="shared" si="232"/>
        <v>-14.399999999999864</v>
      </c>
      <c r="M206" s="56">
        <f t="shared" si="233"/>
        <v>-1353.0867291007485</v>
      </c>
    </row>
    <row r="207" spans="1:13" s="57" customFormat="1" x14ac:dyDescent="0.25">
      <c r="A207" s="51">
        <v>43396</v>
      </c>
      <c r="B207" s="52" t="s">
        <v>565</v>
      </c>
      <c r="C207" s="53">
        <f t="shared" si="229"/>
        <v>867.05202312138726</v>
      </c>
      <c r="D207" s="52" t="s">
        <v>18</v>
      </c>
      <c r="E207" s="52">
        <v>173</v>
      </c>
      <c r="F207" s="52">
        <v>171.7</v>
      </c>
      <c r="G207" s="52">
        <v>170.15</v>
      </c>
      <c r="H207" s="52"/>
      <c r="I207" s="54">
        <f t="shared" si="230"/>
        <v>1127.1676300578133</v>
      </c>
      <c r="J207" s="55">
        <f t="shared" si="231"/>
        <v>1343.9306358381355</v>
      </c>
      <c r="K207" s="55"/>
      <c r="L207" s="55">
        <f t="shared" si="232"/>
        <v>2.8499999999999943</v>
      </c>
      <c r="M207" s="56">
        <f t="shared" si="233"/>
        <v>2471.0982658959488</v>
      </c>
    </row>
    <row r="208" spans="1:13" s="57" customFormat="1" x14ac:dyDescent="0.25">
      <c r="A208" s="51">
        <v>43396</v>
      </c>
      <c r="B208" s="52" t="s">
        <v>402</v>
      </c>
      <c r="C208" s="53">
        <f t="shared" si="229"/>
        <v>202.70270270270271</v>
      </c>
      <c r="D208" s="52" t="s">
        <v>18</v>
      </c>
      <c r="E208" s="52">
        <v>740</v>
      </c>
      <c r="F208" s="52">
        <v>737</v>
      </c>
      <c r="G208" s="52"/>
      <c r="H208" s="52"/>
      <c r="I208" s="54">
        <f t="shared" si="230"/>
        <v>608.10810810810813</v>
      </c>
      <c r="J208" s="55"/>
      <c r="K208" s="55"/>
      <c r="L208" s="55">
        <f t="shared" si="232"/>
        <v>3</v>
      </c>
      <c r="M208" s="56">
        <f t="shared" si="233"/>
        <v>608.10810810810813</v>
      </c>
    </row>
    <row r="209" spans="1:13" s="57" customFormat="1" x14ac:dyDescent="0.25">
      <c r="A209" s="51">
        <v>43396</v>
      </c>
      <c r="B209" s="52" t="s">
        <v>457</v>
      </c>
      <c r="C209" s="53">
        <f t="shared" si="229"/>
        <v>663.86368665633995</v>
      </c>
      <c r="D209" s="52" t="s">
        <v>14</v>
      </c>
      <c r="E209" s="52">
        <v>225.95</v>
      </c>
      <c r="F209" s="52">
        <v>223.9</v>
      </c>
      <c r="G209" s="52"/>
      <c r="H209" s="52"/>
      <c r="I209" s="54">
        <f t="shared" si="230"/>
        <v>-1360.9205576454856</v>
      </c>
      <c r="J209" s="55"/>
      <c r="K209" s="55"/>
      <c r="L209" s="55">
        <f t="shared" si="232"/>
        <v>-2.0499999999999829</v>
      </c>
      <c r="M209" s="56">
        <f t="shared" si="233"/>
        <v>-1360.9205576454856</v>
      </c>
    </row>
    <row r="210" spans="1:13" s="57" customFormat="1" x14ac:dyDescent="0.25">
      <c r="A210" s="51">
        <v>43395</v>
      </c>
      <c r="B210" s="52" t="s">
        <v>537</v>
      </c>
      <c r="C210" s="53">
        <f t="shared" ref="C210:C213" si="234">150000/E210</f>
        <v>704.06007979347567</v>
      </c>
      <c r="D210" s="52" t="s">
        <v>14</v>
      </c>
      <c r="E210" s="52">
        <v>213.05</v>
      </c>
      <c r="F210" s="52">
        <v>214.6</v>
      </c>
      <c r="G210" s="52"/>
      <c r="H210" s="52"/>
      <c r="I210" s="54">
        <f t="shared" ref="I210:I213" si="235">(IF(D210="SHORT",E210-F210,IF(D210="LONG",F210-E210)))*C210</f>
        <v>1091.2931236798752</v>
      </c>
      <c r="J210" s="55"/>
      <c r="K210" s="55"/>
      <c r="L210" s="55">
        <f t="shared" ref="L210:L213" si="236">(J210+I210+K210)/C210</f>
        <v>1.5499999999999827</v>
      </c>
      <c r="M210" s="56">
        <f t="shared" ref="M210:M213" si="237">L210*C210</f>
        <v>1091.2931236798752</v>
      </c>
    </row>
    <row r="211" spans="1:13" s="57" customFormat="1" x14ac:dyDescent="0.25">
      <c r="A211" s="51">
        <v>43395</v>
      </c>
      <c r="B211" s="52" t="s">
        <v>425</v>
      </c>
      <c r="C211" s="53">
        <f t="shared" si="234"/>
        <v>468.45721424109934</v>
      </c>
      <c r="D211" s="52" t="s">
        <v>18</v>
      </c>
      <c r="E211" s="52">
        <v>320.2</v>
      </c>
      <c r="F211" s="52">
        <v>317.75</v>
      </c>
      <c r="G211" s="52"/>
      <c r="H211" s="52"/>
      <c r="I211" s="54">
        <f t="shared" si="235"/>
        <v>1147.720174890688</v>
      </c>
      <c r="J211" s="55"/>
      <c r="K211" s="55"/>
      <c r="L211" s="55">
        <f t="shared" si="236"/>
        <v>2.4499999999999886</v>
      </c>
      <c r="M211" s="56">
        <f t="shared" si="237"/>
        <v>1147.720174890688</v>
      </c>
    </row>
    <row r="212" spans="1:13" s="57" customFormat="1" x14ac:dyDescent="0.25">
      <c r="A212" s="51">
        <v>43395</v>
      </c>
      <c r="B212" s="52" t="s">
        <v>438</v>
      </c>
      <c r="C212" s="53">
        <f t="shared" si="234"/>
        <v>680.27210884353747</v>
      </c>
      <c r="D212" s="52" t="s">
        <v>18</v>
      </c>
      <c r="E212" s="52">
        <v>220.5</v>
      </c>
      <c r="F212" s="52">
        <v>218.85</v>
      </c>
      <c r="G212" s="52"/>
      <c r="H212" s="52"/>
      <c r="I212" s="54">
        <f t="shared" si="235"/>
        <v>1122.4489795918407</v>
      </c>
      <c r="J212" s="55"/>
      <c r="K212" s="55"/>
      <c r="L212" s="55">
        <f t="shared" si="236"/>
        <v>1.6500000000000057</v>
      </c>
      <c r="M212" s="56">
        <f t="shared" si="237"/>
        <v>1122.4489795918407</v>
      </c>
    </row>
    <row r="213" spans="1:13" s="57" customFormat="1" x14ac:dyDescent="0.25">
      <c r="A213" s="51">
        <v>43395</v>
      </c>
      <c r="B213" s="52" t="s">
        <v>616</v>
      </c>
      <c r="C213" s="53">
        <f t="shared" si="234"/>
        <v>998.66844207723045</v>
      </c>
      <c r="D213" s="52" t="s">
        <v>18</v>
      </c>
      <c r="E213" s="52">
        <v>150.19999999999999</v>
      </c>
      <c r="F213" s="52">
        <v>151.55000000000001</v>
      </c>
      <c r="G213" s="52"/>
      <c r="H213" s="52"/>
      <c r="I213" s="54">
        <f t="shared" si="235"/>
        <v>-1348.2023968042838</v>
      </c>
      <c r="J213" s="55"/>
      <c r="K213" s="55"/>
      <c r="L213" s="55">
        <f t="shared" si="236"/>
        <v>-1.3500000000000227</v>
      </c>
      <c r="M213" s="56">
        <f t="shared" si="237"/>
        <v>-1348.2023968042838</v>
      </c>
    </row>
    <row r="214" spans="1:13" s="57" customFormat="1" x14ac:dyDescent="0.25">
      <c r="A214" s="51">
        <v>43392</v>
      </c>
      <c r="B214" s="52" t="s">
        <v>606</v>
      </c>
      <c r="C214" s="53">
        <f t="shared" ref="C214:C217" si="238">150000/E214</f>
        <v>679.50169875424683</v>
      </c>
      <c r="D214" s="52" t="s">
        <v>18</v>
      </c>
      <c r="E214" s="52">
        <v>220.75</v>
      </c>
      <c r="F214" s="52">
        <v>221</v>
      </c>
      <c r="G214" s="52"/>
      <c r="H214" s="52"/>
      <c r="I214" s="54">
        <f t="shared" ref="I214:I217" si="239">(IF(D214="SHORT",E214-F214,IF(D214="LONG",F214-E214)))*C214</f>
        <v>-169.87542468856171</v>
      </c>
      <c r="J214" s="55"/>
      <c r="K214" s="55"/>
      <c r="L214" s="55">
        <f t="shared" ref="L214:L217" si="240">(J214+I214+K214)/C214</f>
        <v>-0.25</v>
      </c>
      <c r="M214" s="56">
        <f t="shared" ref="M214:M217" si="241">L214*C214</f>
        <v>-169.87542468856171</v>
      </c>
    </row>
    <row r="215" spans="1:13" s="66" customFormat="1" x14ac:dyDescent="0.25">
      <c r="A215" s="60">
        <v>43392</v>
      </c>
      <c r="B215" s="61" t="s">
        <v>431</v>
      </c>
      <c r="C215" s="62">
        <f t="shared" si="238"/>
        <v>118.11023622047244</v>
      </c>
      <c r="D215" s="61" t="s">
        <v>18</v>
      </c>
      <c r="E215" s="61">
        <v>1270</v>
      </c>
      <c r="F215" s="61">
        <v>1260.45</v>
      </c>
      <c r="G215" s="61">
        <v>1249.0999999999999</v>
      </c>
      <c r="H215" s="61">
        <v>1237.8499999999999</v>
      </c>
      <c r="I215" s="63">
        <f t="shared" si="239"/>
        <v>1127.9527559055064</v>
      </c>
      <c r="J215" s="64">
        <f t="shared" ref="J215:J217" si="242">(IF(D215="SHORT",IF(G215="",0,F215-G215),IF(D215="LONG",IF(G215="",0,G215-F215))))*C215</f>
        <v>1340.5511811023785</v>
      </c>
      <c r="K215" s="64">
        <f t="shared" ref="K215" si="243">(IF(D215="SHORT",IF(H215="",0,G215-H215),IF(D215="LONG",IF(H215="",0,(H215-G215)))))*C215</f>
        <v>1328.740157480315</v>
      </c>
      <c r="L215" s="64">
        <f t="shared" si="240"/>
        <v>32.150000000000091</v>
      </c>
      <c r="M215" s="65">
        <f t="shared" si="241"/>
        <v>3797.2440944881996</v>
      </c>
    </row>
    <row r="216" spans="1:13" s="57" customFormat="1" x14ac:dyDescent="0.25">
      <c r="A216" s="51">
        <v>43392</v>
      </c>
      <c r="B216" s="52" t="s">
        <v>499</v>
      </c>
      <c r="C216" s="53">
        <f t="shared" si="238"/>
        <v>250.08336112037347</v>
      </c>
      <c r="D216" s="52" t="s">
        <v>18</v>
      </c>
      <c r="E216" s="52">
        <v>599.79999999999995</v>
      </c>
      <c r="F216" s="52">
        <v>605.20000000000005</v>
      </c>
      <c r="G216" s="52"/>
      <c r="H216" s="52"/>
      <c r="I216" s="54">
        <f>(IF(D216="SHORT",E216-F216,IF(D216="LONG",F216-E216)))*C216</f>
        <v>-1350.4501500500394</v>
      </c>
      <c r="J216" s="55"/>
      <c r="K216" s="55"/>
      <c r="L216" s="55">
        <f t="shared" si="240"/>
        <v>-5.4000000000000909</v>
      </c>
      <c r="M216" s="56">
        <f t="shared" si="241"/>
        <v>-1350.4501500500394</v>
      </c>
    </row>
    <row r="217" spans="1:13" s="57" customFormat="1" x14ac:dyDescent="0.25">
      <c r="A217" s="51">
        <v>43392</v>
      </c>
      <c r="B217" s="52" t="s">
        <v>526</v>
      </c>
      <c r="C217" s="53">
        <f t="shared" si="238"/>
        <v>1310.0436681222707</v>
      </c>
      <c r="D217" s="52" t="s">
        <v>18</v>
      </c>
      <c r="E217" s="52">
        <v>114.5</v>
      </c>
      <c r="F217" s="52">
        <v>113.65</v>
      </c>
      <c r="G217" s="52">
        <v>112.6</v>
      </c>
      <c r="H217" s="52"/>
      <c r="I217" s="54">
        <f t="shared" si="239"/>
        <v>1113.5371179039225</v>
      </c>
      <c r="J217" s="55">
        <f t="shared" si="242"/>
        <v>1375.545851528399</v>
      </c>
      <c r="K217" s="55"/>
      <c r="L217" s="55">
        <f t="shared" si="240"/>
        <v>1.9000000000000055</v>
      </c>
      <c r="M217" s="56">
        <f t="shared" si="241"/>
        <v>2489.0829694323215</v>
      </c>
    </row>
    <row r="218" spans="1:13" s="57" customFormat="1" x14ac:dyDescent="0.25">
      <c r="A218" s="51">
        <v>43390</v>
      </c>
      <c r="B218" s="52" t="s">
        <v>381</v>
      </c>
      <c r="C218" s="53">
        <f t="shared" ref="C218:C222" si="244">150000/E218</f>
        <v>386.69760247486465</v>
      </c>
      <c r="D218" s="52" t="s">
        <v>18</v>
      </c>
      <c r="E218" s="52">
        <v>387.9</v>
      </c>
      <c r="F218" s="52">
        <v>384.95</v>
      </c>
      <c r="G218" s="52"/>
      <c r="H218" s="52"/>
      <c r="I218" s="54">
        <f t="shared" ref="I218:I222" si="245">(IF(D218="SHORT",E218-F218,IF(D218="LONG",F218-E218)))*C218</f>
        <v>1140.7579273008464</v>
      </c>
      <c r="J218" s="55"/>
      <c r="K218" s="55"/>
      <c r="L218" s="55">
        <f t="shared" ref="L218:L222" si="246">(J218+I218+K218)/C218</f>
        <v>2.9499999999999886</v>
      </c>
      <c r="M218" s="56">
        <f t="shared" ref="M218:M222" si="247">L218*C218</f>
        <v>1140.7579273008464</v>
      </c>
    </row>
    <row r="219" spans="1:13" s="66" customFormat="1" x14ac:dyDescent="0.25">
      <c r="A219" s="60">
        <v>43390</v>
      </c>
      <c r="B219" s="61" t="s">
        <v>421</v>
      </c>
      <c r="C219" s="62">
        <f t="shared" si="244"/>
        <v>1512.0967741935483</v>
      </c>
      <c r="D219" s="61" t="s">
        <v>18</v>
      </c>
      <c r="E219" s="61">
        <v>99.2</v>
      </c>
      <c r="F219" s="61">
        <v>98.45</v>
      </c>
      <c r="G219" s="61">
        <v>97.55</v>
      </c>
      <c r="H219" s="61">
        <v>96.65</v>
      </c>
      <c r="I219" s="63">
        <f t="shared" si="245"/>
        <v>1134.0725806451612</v>
      </c>
      <c r="J219" s="64">
        <f t="shared" ref="J219:J222" si="248">(IF(D219="SHORT",IF(G219="",0,F219-G219),IF(D219="LONG",IF(G219="",0,G219-F219))))*C219</f>
        <v>1360.8870967742021</v>
      </c>
      <c r="K219" s="64">
        <f t="shared" ref="K219:K222" si="249">(IF(D219="SHORT",IF(H219="",0,G219-H219),IF(D219="LONG",IF(H219="",0,(H219-G219)))))*C219</f>
        <v>1360.8870967741805</v>
      </c>
      <c r="L219" s="64">
        <f t="shared" si="246"/>
        <v>2.5499999999999972</v>
      </c>
      <c r="M219" s="65">
        <f t="shared" si="247"/>
        <v>3855.8467741935438</v>
      </c>
    </row>
    <row r="220" spans="1:13" s="66" customFormat="1" x14ac:dyDescent="0.25">
      <c r="A220" s="60">
        <v>43390</v>
      </c>
      <c r="B220" s="61" t="s">
        <v>615</v>
      </c>
      <c r="C220" s="62">
        <f t="shared" si="244"/>
        <v>194.4642509885266</v>
      </c>
      <c r="D220" s="61" t="s">
        <v>18</v>
      </c>
      <c r="E220" s="61">
        <v>771.35</v>
      </c>
      <c r="F220" s="61">
        <v>765.55</v>
      </c>
      <c r="G220" s="61">
        <v>758.65</v>
      </c>
      <c r="H220" s="61">
        <v>751.8</v>
      </c>
      <c r="I220" s="63">
        <f t="shared" si="245"/>
        <v>1127.8926557334676</v>
      </c>
      <c r="J220" s="64">
        <f t="shared" si="248"/>
        <v>1341.803331820829</v>
      </c>
      <c r="K220" s="64">
        <f t="shared" si="249"/>
        <v>1332.0801192714116</v>
      </c>
      <c r="L220" s="64">
        <f t="shared" si="246"/>
        <v>19.550000000000068</v>
      </c>
      <c r="M220" s="65">
        <f t="shared" si="247"/>
        <v>3801.7761068257082</v>
      </c>
    </row>
    <row r="221" spans="1:13" s="57" customFormat="1" x14ac:dyDescent="0.25">
      <c r="A221" s="51">
        <v>43390</v>
      </c>
      <c r="B221" s="52" t="s">
        <v>600</v>
      </c>
      <c r="C221" s="53">
        <f t="shared" si="244"/>
        <v>115.34025374855824</v>
      </c>
      <c r="D221" s="52" t="s">
        <v>18</v>
      </c>
      <c r="E221" s="52">
        <v>1300.5</v>
      </c>
      <c r="F221" s="52">
        <v>1312.2</v>
      </c>
      <c r="G221" s="52"/>
      <c r="H221" s="52"/>
      <c r="I221" s="54">
        <f t="shared" si="245"/>
        <v>-1349.4809688581367</v>
      </c>
      <c r="J221" s="55"/>
      <c r="K221" s="55"/>
      <c r="L221" s="55">
        <f t="shared" si="246"/>
        <v>-11.700000000000045</v>
      </c>
      <c r="M221" s="56">
        <f t="shared" si="247"/>
        <v>-1349.4809688581367</v>
      </c>
    </row>
    <row r="222" spans="1:13" s="66" customFormat="1" x14ac:dyDescent="0.25">
      <c r="A222" s="60">
        <v>43390</v>
      </c>
      <c r="B222" s="61" t="s">
        <v>402</v>
      </c>
      <c r="C222" s="62">
        <f t="shared" si="244"/>
        <v>196.27085377821393</v>
      </c>
      <c r="D222" s="61" t="s">
        <v>18</v>
      </c>
      <c r="E222" s="61">
        <v>764.25</v>
      </c>
      <c r="F222" s="61">
        <v>758.55</v>
      </c>
      <c r="G222" s="61">
        <v>751.65</v>
      </c>
      <c r="H222" s="61">
        <v>744.9</v>
      </c>
      <c r="I222" s="63">
        <f t="shared" si="245"/>
        <v>1118.7438665358284</v>
      </c>
      <c r="J222" s="64">
        <f t="shared" si="248"/>
        <v>1354.2688910696718</v>
      </c>
      <c r="K222" s="64">
        <f t="shared" si="249"/>
        <v>1324.8282630029441</v>
      </c>
      <c r="L222" s="64">
        <f t="shared" si="246"/>
        <v>19.350000000000026</v>
      </c>
      <c r="M222" s="65">
        <f t="shared" si="247"/>
        <v>3797.841020608445</v>
      </c>
    </row>
    <row r="223" spans="1:13" s="66" customFormat="1" x14ac:dyDescent="0.25">
      <c r="A223" s="60">
        <v>43389</v>
      </c>
      <c r="B223" s="61" t="s">
        <v>538</v>
      </c>
      <c r="C223" s="62">
        <f t="shared" ref="C223:C225" si="250">150000/E223</f>
        <v>836.82008368200832</v>
      </c>
      <c r="D223" s="61" t="s">
        <v>14</v>
      </c>
      <c r="E223" s="61">
        <v>179.25</v>
      </c>
      <c r="F223" s="61">
        <v>180.6</v>
      </c>
      <c r="G223" s="61">
        <v>182.25</v>
      </c>
      <c r="H223" s="61">
        <v>183.85</v>
      </c>
      <c r="I223" s="63">
        <f t="shared" ref="I223:I225" si="251">(IF(D223="SHORT",E223-F223,IF(D223="LONG",F223-E223)))*C223</f>
        <v>1129.7071129707065</v>
      </c>
      <c r="J223" s="64">
        <f t="shared" ref="J223:J225" si="252">(IF(D223="SHORT",IF(G223="",0,F223-G223),IF(D223="LONG",IF(G223="",0,G223-F223))))*C223</f>
        <v>1380.7531380753185</v>
      </c>
      <c r="K223" s="64">
        <f t="shared" ref="K223" si="253">(IF(D223="SHORT",IF(H223="",0,G223-H223),IF(D223="LONG",IF(H223="",0,(H223-G223)))))*C223</f>
        <v>1338.9121338912084</v>
      </c>
      <c r="L223" s="64">
        <f t="shared" ref="L223:L225" si="254">(J223+I223+K223)/C223</f>
        <v>4.5999999999999943</v>
      </c>
      <c r="M223" s="65">
        <f t="shared" ref="M223:M225" si="255">L223*C223</f>
        <v>3849.3723849372336</v>
      </c>
    </row>
    <row r="224" spans="1:13" s="57" customFormat="1" x14ac:dyDescent="0.25">
      <c r="A224" s="51">
        <v>43389</v>
      </c>
      <c r="B224" s="52" t="s">
        <v>385</v>
      </c>
      <c r="C224" s="53">
        <f t="shared" si="250"/>
        <v>85.621325418117465</v>
      </c>
      <c r="D224" s="52" t="s">
        <v>14</v>
      </c>
      <c r="E224" s="52">
        <v>1751.9</v>
      </c>
      <c r="F224" s="52">
        <v>1764.6</v>
      </c>
      <c r="G224" s="52"/>
      <c r="H224" s="52"/>
      <c r="I224" s="54">
        <f t="shared" si="251"/>
        <v>1087.3908328100763</v>
      </c>
      <c r="J224" s="55"/>
      <c r="K224" s="55"/>
      <c r="L224" s="55">
        <f t="shared" si="254"/>
        <v>12.699999999999818</v>
      </c>
      <c r="M224" s="56">
        <f t="shared" si="255"/>
        <v>1087.3908328100763</v>
      </c>
    </row>
    <row r="225" spans="1:13" s="57" customFormat="1" x14ac:dyDescent="0.25">
      <c r="A225" s="51">
        <v>43389</v>
      </c>
      <c r="B225" s="52" t="s">
        <v>484</v>
      </c>
      <c r="C225" s="53">
        <f t="shared" si="250"/>
        <v>163.79122079056563</v>
      </c>
      <c r="D225" s="52" t="s">
        <v>14</v>
      </c>
      <c r="E225" s="52">
        <v>915.8</v>
      </c>
      <c r="F225" s="52">
        <v>922.65</v>
      </c>
      <c r="G225" s="52">
        <v>931</v>
      </c>
      <c r="H225" s="52"/>
      <c r="I225" s="54">
        <f t="shared" si="251"/>
        <v>1121.9698624153782</v>
      </c>
      <c r="J225" s="55">
        <f t="shared" si="252"/>
        <v>1367.6566936012268</v>
      </c>
      <c r="K225" s="55"/>
      <c r="L225" s="55">
        <f t="shared" si="254"/>
        <v>15.200000000000044</v>
      </c>
      <c r="M225" s="56">
        <f t="shared" si="255"/>
        <v>2489.6265560166048</v>
      </c>
    </row>
    <row r="226" spans="1:13" s="57" customFormat="1" x14ac:dyDescent="0.25">
      <c r="A226" s="51">
        <v>43388</v>
      </c>
      <c r="B226" s="52" t="s">
        <v>470</v>
      </c>
      <c r="C226" s="53">
        <f t="shared" ref="C226:C229" si="256">150000/E226</f>
        <v>151.8987341772152</v>
      </c>
      <c r="D226" s="52" t="s">
        <v>14</v>
      </c>
      <c r="E226" s="52">
        <v>987.5</v>
      </c>
      <c r="F226" s="52">
        <v>994.9</v>
      </c>
      <c r="G226" s="52"/>
      <c r="H226" s="52"/>
      <c r="I226" s="54">
        <f t="shared" ref="I226:I229" si="257">(IF(D226="SHORT",E226-F226,IF(D226="LONG",F226-E226)))*C226</f>
        <v>1124.0506329113891</v>
      </c>
      <c r="J226" s="55"/>
      <c r="K226" s="55"/>
      <c r="L226" s="55">
        <f t="shared" ref="L226:L229" si="258">(J226+I226+K226)/C226</f>
        <v>7.3999999999999782</v>
      </c>
      <c r="M226" s="56">
        <f t="shared" ref="M226:M229" si="259">L226*C226</f>
        <v>1124.0506329113891</v>
      </c>
    </row>
    <row r="227" spans="1:13" s="57" customFormat="1" x14ac:dyDescent="0.25">
      <c r="A227" s="51">
        <v>43388</v>
      </c>
      <c r="B227" s="52" t="s">
        <v>448</v>
      </c>
      <c r="C227" s="53">
        <f t="shared" si="256"/>
        <v>472.73873306019539</v>
      </c>
      <c r="D227" s="52" t="s">
        <v>14</v>
      </c>
      <c r="E227" s="52">
        <v>317.3</v>
      </c>
      <c r="F227" s="52">
        <v>319.64999999999998</v>
      </c>
      <c r="G227" s="52"/>
      <c r="H227" s="52"/>
      <c r="I227" s="54">
        <f t="shared" si="257"/>
        <v>1110.936022691443</v>
      </c>
      <c r="J227" s="55"/>
      <c r="K227" s="55"/>
      <c r="L227" s="55">
        <f t="shared" si="258"/>
        <v>2.3499999999999659</v>
      </c>
      <c r="M227" s="56">
        <f t="shared" si="259"/>
        <v>1110.936022691443</v>
      </c>
    </row>
    <row r="228" spans="1:13" s="57" customFormat="1" x14ac:dyDescent="0.25">
      <c r="A228" s="51">
        <v>43388</v>
      </c>
      <c r="B228" s="52" t="s">
        <v>459</v>
      </c>
      <c r="C228" s="53">
        <f t="shared" si="256"/>
        <v>187.69943064506037</v>
      </c>
      <c r="D228" s="52" t="s">
        <v>18</v>
      </c>
      <c r="E228" s="52">
        <v>799.15</v>
      </c>
      <c r="F228" s="52">
        <v>806.35</v>
      </c>
      <c r="G228" s="52"/>
      <c r="H228" s="52"/>
      <c r="I228" s="54">
        <f t="shared" si="257"/>
        <v>-1351.4359006444433</v>
      </c>
      <c r="J228" s="55"/>
      <c r="K228" s="55"/>
      <c r="L228" s="55">
        <f t="shared" si="258"/>
        <v>-7.2000000000000464</v>
      </c>
      <c r="M228" s="56">
        <f t="shared" si="259"/>
        <v>-1351.4359006444433</v>
      </c>
    </row>
    <row r="229" spans="1:13" s="57" customFormat="1" x14ac:dyDescent="0.25">
      <c r="A229" s="51">
        <v>43388</v>
      </c>
      <c r="B229" s="52" t="s">
        <v>437</v>
      </c>
      <c r="C229" s="53">
        <f t="shared" si="256"/>
        <v>294.37739181630849</v>
      </c>
      <c r="D229" s="52" t="s">
        <v>18</v>
      </c>
      <c r="E229" s="52">
        <v>509.55</v>
      </c>
      <c r="F229" s="52">
        <v>505.7</v>
      </c>
      <c r="G229" s="52"/>
      <c r="H229" s="52"/>
      <c r="I229" s="54">
        <f t="shared" si="257"/>
        <v>1133.3529584927944</v>
      </c>
      <c r="J229" s="55"/>
      <c r="K229" s="55"/>
      <c r="L229" s="55">
        <f t="shared" si="258"/>
        <v>3.8500000000000227</v>
      </c>
      <c r="M229" s="56">
        <f t="shared" si="259"/>
        <v>1133.3529584927944</v>
      </c>
    </row>
    <row r="230" spans="1:13" s="57" customFormat="1" x14ac:dyDescent="0.25">
      <c r="A230" s="51">
        <v>43385</v>
      </c>
      <c r="B230" s="52" t="s">
        <v>614</v>
      </c>
      <c r="C230" s="53">
        <f t="shared" ref="C230:C234" si="260">150000/E230</f>
        <v>1985.440105890139</v>
      </c>
      <c r="D230" s="52" t="s">
        <v>14</v>
      </c>
      <c r="E230" s="52">
        <v>75.55</v>
      </c>
      <c r="F230" s="52">
        <v>76.150000000000006</v>
      </c>
      <c r="G230" s="52"/>
      <c r="H230" s="52"/>
      <c r="I230" s="54">
        <f t="shared" ref="I230:I234" si="261">(IF(D230="SHORT",E230-F230,IF(D230="LONG",F230-E230)))*C230</f>
        <v>1191.2640635341004</v>
      </c>
      <c r="J230" s="55"/>
      <c r="K230" s="55"/>
      <c r="L230" s="55">
        <f t="shared" ref="L230:L234" si="262">(J230+I230+K230)/C230</f>
        <v>0.60000000000000853</v>
      </c>
      <c r="M230" s="56">
        <f t="shared" ref="M230:M234" si="263">L230*C230</f>
        <v>1191.2640635341004</v>
      </c>
    </row>
    <row r="231" spans="1:13" s="57" customFormat="1" x14ac:dyDescent="0.25">
      <c r="A231" s="51">
        <v>43385</v>
      </c>
      <c r="B231" s="52" t="s">
        <v>460</v>
      </c>
      <c r="C231" s="53">
        <f t="shared" si="260"/>
        <v>152.19155844155844</v>
      </c>
      <c r="D231" s="52" t="s">
        <v>14</v>
      </c>
      <c r="E231" s="52">
        <v>985.6</v>
      </c>
      <c r="F231" s="52">
        <v>976.7</v>
      </c>
      <c r="G231" s="52"/>
      <c r="H231" s="52"/>
      <c r="I231" s="54">
        <f>(IF(D231="SHORT",E231-F231,IF(D231="LONG",F231-E231)))*C231</f>
        <v>-1354.5048701298667</v>
      </c>
      <c r="J231" s="55"/>
      <c r="K231" s="55"/>
      <c r="L231" s="55">
        <f t="shared" si="262"/>
        <v>-8.8999999999999773</v>
      </c>
      <c r="M231" s="56">
        <f t="shared" si="263"/>
        <v>-1354.5048701298667</v>
      </c>
    </row>
    <row r="232" spans="1:13" s="66" customFormat="1" x14ac:dyDescent="0.25">
      <c r="A232" s="60">
        <v>43385</v>
      </c>
      <c r="B232" s="61" t="s">
        <v>421</v>
      </c>
      <c r="C232" s="62">
        <f t="shared" si="260"/>
        <v>1596.5939329430548</v>
      </c>
      <c r="D232" s="61" t="s">
        <v>14</v>
      </c>
      <c r="E232" s="61">
        <v>93.95</v>
      </c>
      <c r="F232" s="61">
        <v>94.65</v>
      </c>
      <c r="G232" s="61">
        <v>95.5</v>
      </c>
      <c r="H232" s="61">
        <v>96.4</v>
      </c>
      <c r="I232" s="63">
        <f t="shared" si="261"/>
        <v>1117.6157530601429</v>
      </c>
      <c r="J232" s="64">
        <f t="shared" ref="J232:J233" si="264">(IF(D232="SHORT",IF(G232="",0,F232-G232),IF(D232="LONG",IF(G232="",0,G232-F232))))*C232</f>
        <v>1357.1048430015876</v>
      </c>
      <c r="K232" s="64">
        <f t="shared" ref="K232" si="265">(IF(D232="SHORT",IF(H232="",0,G232-H232),IF(D232="LONG",IF(H232="",0,(H232-G232)))))*C232</f>
        <v>1436.9345396487583</v>
      </c>
      <c r="L232" s="64">
        <f t="shared" si="262"/>
        <v>2.4500000000000028</v>
      </c>
      <c r="M232" s="65">
        <f t="shared" si="263"/>
        <v>3911.655135710489</v>
      </c>
    </row>
    <row r="233" spans="1:13" s="57" customFormat="1" x14ac:dyDescent="0.25">
      <c r="A233" s="51">
        <v>43385</v>
      </c>
      <c r="B233" s="52" t="s">
        <v>613</v>
      </c>
      <c r="C233" s="53">
        <f t="shared" si="260"/>
        <v>70.754716981132077</v>
      </c>
      <c r="D233" s="52" t="s">
        <v>14</v>
      </c>
      <c r="E233" s="52">
        <v>2120</v>
      </c>
      <c r="F233" s="52">
        <v>2135.9</v>
      </c>
      <c r="G233" s="52">
        <v>2155.15</v>
      </c>
      <c r="H233" s="52"/>
      <c r="I233" s="54">
        <f t="shared" si="261"/>
        <v>1125.0000000000064</v>
      </c>
      <c r="J233" s="55">
        <f t="shared" si="264"/>
        <v>1362.0283018867924</v>
      </c>
      <c r="K233" s="55"/>
      <c r="L233" s="55">
        <f t="shared" si="262"/>
        <v>35.150000000000084</v>
      </c>
      <c r="M233" s="56">
        <f t="shared" si="263"/>
        <v>2487.0283018867985</v>
      </c>
    </row>
    <row r="234" spans="1:13" s="57" customFormat="1" x14ac:dyDescent="0.25">
      <c r="A234" s="51">
        <v>43385</v>
      </c>
      <c r="B234" s="52" t="s">
        <v>597</v>
      </c>
      <c r="C234" s="53">
        <f t="shared" si="260"/>
        <v>121.4574898785425</v>
      </c>
      <c r="D234" s="52" t="s">
        <v>14</v>
      </c>
      <c r="E234" s="52">
        <v>1235</v>
      </c>
      <c r="F234" s="52">
        <v>1244.25</v>
      </c>
      <c r="G234" s="52"/>
      <c r="H234" s="52"/>
      <c r="I234" s="54">
        <f t="shared" si="261"/>
        <v>1123.4817813765183</v>
      </c>
      <c r="J234" s="55"/>
      <c r="K234" s="55"/>
      <c r="L234" s="55">
        <f t="shared" si="262"/>
        <v>9.25</v>
      </c>
      <c r="M234" s="56">
        <f t="shared" si="263"/>
        <v>1123.4817813765183</v>
      </c>
    </row>
    <row r="235" spans="1:13" s="66" customFormat="1" x14ac:dyDescent="0.25">
      <c r="A235" s="60">
        <v>43384</v>
      </c>
      <c r="B235" s="61" t="s">
        <v>459</v>
      </c>
      <c r="C235" s="62">
        <f t="shared" ref="C235" si="266">150000/E235</f>
        <v>188.67924528301887</v>
      </c>
      <c r="D235" s="61" t="s">
        <v>18</v>
      </c>
      <c r="E235" s="61">
        <v>795</v>
      </c>
      <c r="F235" s="61">
        <v>789</v>
      </c>
      <c r="G235" s="61">
        <v>781.9</v>
      </c>
      <c r="H235" s="61">
        <v>774.85</v>
      </c>
      <c r="I235" s="63">
        <f t="shared" ref="I235" si="267">(IF(D235="SHORT",E235-F235,IF(D235="LONG",F235-E235)))*C235</f>
        <v>1132.0754716981132</v>
      </c>
      <c r="J235" s="64">
        <f t="shared" ref="J235" si="268">(IF(D235="SHORT",IF(G235="",0,F235-G235),IF(D235="LONG",IF(G235="",0,G235-F235))))*C235</f>
        <v>1339.6226415094384</v>
      </c>
      <c r="K235" s="64">
        <f t="shared" ref="K235" si="269">(IF(D235="SHORT",IF(H235="",0,G235-H235),IF(D235="LONG",IF(H235="",0,(H235-G235)))))*C235</f>
        <v>1330.1886792452744</v>
      </c>
      <c r="L235" s="64">
        <f t="shared" ref="L235" si="270">(J235+I235+K235)/C235</f>
        <v>20.149999999999977</v>
      </c>
      <c r="M235" s="65">
        <f t="shared" ref="M235" si="271">L235*C235</f>
        <v>3801.8867924528258</v>
      </c>
    </row>
    <row r="236" spans="1:13" s="57" customFormat="1" x14ac:dyDescent="0.25">
      <c r="A236" s="51">
        <v>43384</v>
      </c>
      <c r="B236" s="52" t="s">
        <v>612</v>
      </c>
      <c r="C236" s="53">
        <f t="shared" ref="C236:C239" si="272">150000/E236</f>
        <v>2300.6134969325153</v>
      </c>
      <c r="D236" s="52" t="s">
        <v>14</v>
      </c>
      <c r="E236" s="52">
        <v>65.2</v>
      </c>
      <c r="F236" s="52">
        <v>65.7</v>
      </c>
      <c r="G236" s="52">
        <v>66.3</v>
      </c>
      <c r="H236" s="52"/>
      <c r="I236" s="54">
        <f t="shared" ref="I236" si="273">(IF(D236="SHORT",E236-F236,IF(D236="LONG",F236-E236)))*C236</f>
        <v>1150.3067484662577</v>
      </c>
      <c r="J236" s="55">
        <f t="shared" ref="J236" si="274">(IF(D236="SHORT",IF(G236="",0,F236-G236),IF(D236="LONG",IF(G236="",0,G236-F236))))*C236</f>
        <v>1380.3680981594962</v>
      </c>
      <c r="K236" s="55"/>
      <c r="L236" s="55">
        <f t="shared" ref="L236" si="275">(J236+I236+K236)/C236</f>
        <v>1.0999999999999945</v>
      </c>
      <c r="M236" s="56">
        <f t="shared" ref="M236" si="276">L236*C236</f>
        <v>2530.6748466257541</v>
      </c>
    </row>
    <row r="237" spans="1:13" s="57" customFormat="1" x14ac:dyDescent="0.25">
      <c r="A237" s="51">
        <v>43384</v>
      </c>
      <c r="B237" s="52" t="s">
        <v>555</v>
      </c>
      <c r="C237" s="53">
        <f t="shared" si="272"/>
        <v>773.19587628865975</v>
      </c>
      <c r="D237" s="52" t="s">
        <v>18</v>
      </c>
      <c r="E237" s="52">
        <v>194</v>
      </c>
      <c r="F237" s="52">
        <v>195.75</v>
      </c>
      <c r="G237" s="52"/>
      <c r="H237" s="52"/>
      <c r="I237" s="54">
        <f t="shared" ref="I237:I239" si="277">(IF(D237="SHORT",E237-F237,IF(D237="LONG",F237-E237)))*C237</f>
        <v>-1353.0927835051546</v>
      </c>
      <c r="J237" s="55"/>
      <c r="K237" s="55"/>
      <c r="L237" s="55">
        <f t="shared" ref="L237:L239" si="278">(J237+I237+K237)/C237</f>
        <v>-1.75</v>
      </c>
      <c r="M237" s="56">
        <f t="shared" ref="M237:M239" si="279">L237*C237</f>
        <v>-1353.0927835051546</v>
      </c>
    </row>
    <row r="238" spans="1:13" s="57" customFormat="1" x14ac:dyDescent="0.25">
      <c r="A238" s="51">
        <v>43384</v>
      </c>
      <c r="B238" s="52" t="s">
        <v>611</v>
      </c>
      <c r="C238" s="53">
        <f t="shared" si="272"/>
        <v>94.082227867155893</v>
      </c>
      <c r="D238" s="52" t="s">
        <v>18</v>
      </c>
      <c r="E238" s="52">
        <v>1594.35</v>
      </c>
      <c r="F238" s="52">
        <v>1582.4</v>
      </c>
      <c r="G238" s="52"/>
      <c r="H238" s="52"/>
      <c r="I238" s="54">
        <f t="shared" si="277"/>
        <v>1124.2826230124958</v>
      </c>
      <c r="J238" s="55"/>
      <c r="K238" s="55"/>
      <c r="L238" s="55">
        <f t="shared" si="278"/>
        <v>11.949999999999818</v>
      </c>
      <c r="M238" s="56">
        <f t="shared" si="279"/>
        <v>1124.2826230124958</v>
      </c>
    </row>
    <row r="239" spans="1:13" s="57" customFormat="1" x14ac:dyDescent="0.25">
      <c r="A239" s="51">
        <v>43384</v>
      </c>
      <c r="B239" s="52" t="s">
        <v>590</v>
      </c>
      <c r="C239" s="53">
        <f t="shared" si="272"/>
        <v>471.8464926077383</v>
      </c>
      <c r="D239" s="52" t="s">
        <v>18</v>
      </c>
      <c r="E239" s="52">
        <v>317.89999999999998</v>
      </c>
      <c r="F239" s="52">
        <v>320.7</v>
      </c>
      <c r="G239" s="52"/>
      <c r="H239" s="52"/>
      <c r="I239" s="54">
        <f t="shared" si="277"/>
        <v>-1321.1701793016725</v>
      </c>
      <c r="J239" s="55"/>
      <c r="K239" s="55"/>
      <c r="L239" s="55">
        <f t="shared" si="278"/>
        <v>-2.8000000000000114</v>
      </c>
      <c r="M239" s="56">
        <f t="shared" si="279"/>
        <v>-1321.1701793016725</v>
      </c>
    </row>
    <row r="240" spans="1:13" s="57" customFormat="1" x14ac:dyDescent="0.25">
      <c r="A240" s="51">
        <v>43383</v>
      </c>
      <c r="B240" s="52" t="s">
        <v>448</v>
      </c>
      <c r="C240" s="53">
        <f t="shared" ref="C240:C243" si="280">150000/E240</f>
        <v>479.38638542665393</v>
      </c>
      <c r="D240" s="52" t="s">
        <v>14</v>
      </c>
      <c r="E240" s="52">
        <v>312.89999999999998</v>
      </c>
      <c r="F240" s="52">
        <v>315.25</v>
      </c>
      <c r="G240" s="52"/>
      <c r="H240" s="52"/>
      <c r="I240" s="54">
        <f t="shared" ref="I240:I243" si="281">(IF(D240="SHORT",E240-F240,IF(D240="LONG",F240-E240)))*C240</f>
        <v>1126.5580057526477</v>
      </c>
      <c r="J240" s="55"/>
      <c r="K240" s="55"/>
      <c r="L240" s="55">
        <f t="shared" ref="L240:L243" si="282">(J240+I240+K240)/C240</f>
        <v>2.3500000000000227</v>
      </c>
      <c r="M240" s="56">
        <f t="shared" ref="M240:M243" si="283">L240*C240</f>
        <v>1126.5580057526477</v>
      </c>
    </row>
    <row r="241" spans="1:13" s="57" customFormat="1" x14ac:dyDescent="0.25">
      <c r="A241" s="51">
        <v>43383</v>
      </c>
      <c r="B241" s="52" t="s">
        <v>516</v>
      </c>
      <c r="C241" s="53">
        <f t="shared" si="280"/>
        <v>165.25283684036575</v>
      </c>
      <c r="D241" s="52" t="s">
        <v>14</v>
      </c>
      <c r="E241" s="52">
        <v>907.7</v>
      </c>
      <c r="F241" s="52">
        <v>914.5</v>
      </c>
      <c r="G241" s="52"/>
      <c r="H241" s="52"/>
      <c r="I241" s="54">
        <f t="shared" si="281"/>
        <v>1123.7192905144796</v>
      </c>
      <c r="J241" s="55"/>
      <c r="K241" s="55"/>
      <c r="L241" s="55">
        <f t="shared" si="282"/>
        <v>6.7999999999999545</v>
      </c>
      <c r="M241" s="56">
        <f t="shared" si="283"/>
        <v>1123.7192905144796</v>
      </c>
    </row>
    <row r="242" spans="1:13" s="57" customFormat="1" x14ac:dyDescent="0.25">
      <c r="A242" s="51">
        <v>43383</v>
      </c>
      <c r="B242" s="52" t="s">
        <v>565</v>
      </c>
      <c r="C242" s="53">
        <f t="shared" si="280"/>
        <v>797.23624767472757</v>
      </c>
      <c r="D242" s="52" t="s">
        <v>14</v>
      </c>
      <c r="E242" s="52">
        <v>188.15</v>
      </c>
      <c r="F242" s="52">
        <v>189.55</v>
      </c>
      <c r="G242" s="52"/>
      <c r="H242" s="52"/>
      <c r="I242" s="54">
        <f t="shared" si="281"/>
        <v>1116.1307467446231</v>
      </c>
      <c r="J242" s="55"/>
      <c r="K242" s="55"/>
      <c r="L242" s="55">
        <f t="shared" si="282"/>
        <v>1.4000000000000057</v>
      </c>
      <c r="M242" s="56">
        <f t="shared" si="283"/>
        <v>1116.1307467446231</v>
      </c>
    </row>
    <row r="243" spans="1:13" s="57" customFormat="1" x14ac:dyDescent="0.25">
      <c r="A243" s="51">
        <v>43383</v>
      </c>
      <c r="B243" s="52" t="s">
        <v>480</v>
      </c>
      <c r="C243" s="53">
        <f t="shared" si="280"/>
        <v>249.16943521594683</v>
      </c>
      <c r="D243" s="52" t="s">
        <v>14</v>
      </c>
      <c r="E243" s="52">
        <v>602</v>
      </c>
      <c r="F243" s="52">
        <v>596.54999999999995</v>
      </c>
      <c r="G243" s="52"/>
      <c r="H243" s="52"/>
      <c r="I243" s="54">
        <f t="shared" si="281"/>
        <v>-1357.9734219269217</v>
      </c>
      <c r="J243" s="55"/>
      <c r="K243" s="55"/>
      <c r="L243" s="55">
        <f t="shared" si="282"/>
        <v>-5.4500000000000455</v>
      </c>
      <c r="M243" s="56">
        <f t="shared" si="283"/>
        <v>-1357.9734219269217</v>
      </c>
    </row>
    <row r="244" spans="1:13" s="57" customFormat="1" x14ac:dyDescent="0.25">
      <c r="A244" s="51">
        <v>43382</v>
      </c>
      <c r="B244" s="52" t="s">
        <v>550</v>
      </c>
      <c r="C244" s="53">
        <f t="shared" ref="C244:C247" si="284">150000/E244</f>
        <v>371.65510406342912</v>
      </c>
      <c r="D244" s="52" t="s">
        <v>18</v>
      </c>
      <c r="E244" s="52">
        <v>403.6</v>
      </c>
      <c r="F244" s="52">
        <v>400.6</v>
      </c>
      <c r="G244" s="52"/>
      <c r="H244" s="52"/>
      <c r="I244" s="54">
        <f t="shared" ref="I244:I247" si="285">(IF(D244="SHORT",E244-F244,IF(D244="LONG",F244-E244)))*C244</f>
        <v>1114.9653121902875</v>
      </c>
      <c r="J244" s="55"/>
      <c r="K244" s="55"/>
      <c r="L244" s="55">
        <f t="shared" ref="L244:L247" si="286">(J244+I244+K244)/C244</f>
        <v>3.0000000000000004</v>
      </c>
      <c r="M244" s="56">
        <f t="shared" ref="M244:M247" si="287">L244*C244</f>
        <v>1114.9653121902875</v>
      </c>
    </row>
    <row r="245" spans="1:13" s="57" customFormat="1" x14ac:dyDescent="0.25">
      <c r="A245" s="51">
        <v>43382</v>
      </c>
      <c r="B245" s="52" t="s">
        <v>488</v>
      </c>
      <c r="C245" s="53">
        <f t="shared" si="284"/>
        <v>255.44959128065392</v>
      </c>
      <c r="D245" s="52" t="s">
        <v>18</v>
      </c>
      <c r="E245" s="52">
        <v>587.20000000000005</v>
      </c>
      <c r="F245" s="52">
        <v>582.75</v>
      </c>
      <c r="G245" s="52"/>
      <c r="H245" s="52"/>
      <c r="I245" s="54">
        <f t="shared" si="285"/>
        <v>1136.7506811989215</v>
      </c>
      <c r="J245" s="55"/>
      <c r="K245" s="55"/>
      <c r="L245" s="55">
        <f t="shared" si="286"/>
        <v>4.4500000000000455</v>
      </c>
      <c r="M245" s="56">
        <f t="shared" si="287"/>
        <v>1136.7506811989215</v>
      </c>
    </row>
    <row r="246" spans="1:13" s="57" customFormat="1" x14ac:dyDescent="0.25">
      <c r="A246" s="51">
        <v>43382</v>
      </c>
      <c r="B246" s="52" t="s">
        <v>380</v>
      </c>
      <c r="C246" s="53">
        <f t="shared" si="284"/>
        <v>3680.9815950920247</v>
      </c>
      <c r="D246" s="52" t="s">
        <v>18</v>
      </c>
      <c r="E246" s="52">
        <v>40.75</v>
      </c>
      <c r="F246" s="52">
        <v>40.4</v>
      </c>
      <c r="G246" s="52">
        <v>40.049999999999997</v>
      </c>
      <c r="H246" s="52"/>
      <c r="I246" s="54">
        <f t="shared" si="285"/>
        <v>1288.343558282214</v>
      </c>
      <c r="J246" s="55">
        <f t="shared" ref="J246:J247" si="288">(IF(D246="SHORT",IF(G246="",0,F246-G246),IF(D246="LONG",IF(G246="",0,G246-F246))))*C246</f>
        <v>1288.343558282214</v>
      </c>
      <c r="K246" s="55"/>
      <c r="L246" s="55">
        <f t="shared" si="286"/>
        <v>0.70000000000000284</v>
      </c>
      <c r="M246" s="56">
        <f t="shared" si="287"/>
        <v>2576.6871165644279</v>
      </c>
    </row>
    <row r="247" spans="1:13" s="57" customFormat="1" x14ac:dyDescent="0.25">
      <c r="A247" s="51">
        <v>43382</v>
      </c>
      <c r="B247" s="52" t="s">
        <v>419</v>
      </c>
      <c r="C247" s="53">
        <f t="shared" si="284"/>
        <v>158.27793605571384</v>
      </c>
      <c r="D247" s="52" t="s">
        <v>18</v>
      </c>
      <c r="E247" s="52">
        <v>947.7</v>
      </c>
      <c r="F247" s="52">
        <v>940.6</v>
      </c>
      <c r="G247" s="52">
        <v>932.1</v>
      </c>
      <c r="H247" s="52"/>
      <c r="I247" s="54">
        <f t="shared" si="285"/>
        <v>1123.7733459955718</v>
      </c>
      <c r="J247" s="55">
        <f t="shared" si="288"/>
        <v>1345.3624564735676</v>
      </c>
      <c r="K247" s="55"/>
      <c r="L247" s="55">
        <f t="shared" si="286"/>
        <v>15.600000000000023</v>
      </c>
      <c r="M247" s="56">
        <f t="shared" si="287"/>
        <v>2469.1358024691394</v>
      </c>
    </row>
    <row r="248" spans="1:13" s="57" customFormat="1" x14ac:dyDescent="0.25">
      <c r="A248" s="51">
        <v>43381</v>
      </c>
      <c r="B248" s="52" t="s">
        <v>428</v>
      </c>
      <c r="C248" s="53">
        <f t="shared" ref="C248:C249" si="289">150000/E248</f>
        <v>150.04501350405121</v>
      </c>
      <c r="D248" s="52" t="s">
        <v>18</v>
      </c>
      <c r="E248" s="52">
        <v>999.7</v>
      </c>
      <c r="F248" s="52">
        <v>992.2</v>
      </c>
      <c r="G248" s="52">
        <v>983.25</v>
      </c>
      <c r="H248" s="52"/>
      <c r="I248" s="54">
        <f t="shared" ref="I248:I249" si="290">(IF(D248="SHORT",E248-F248,IF(D248="LONG",F248-E248)))*C248</f>
        <v>1125.3376012803842</v>
      </c>
      <c r="J248" s="55">
        <f t="shared" ref="J248" si="291">(IF(D248="SHORT",IF(G248="",0,F248-G248),IF(D248="LONG",IF(G248="",0,G248-F248))))*C248</f>
        <v>1342.9028708612652</v>
      </c>
      <c r="K248" s="55"/>
      <c r="L248" s="55">
        <f t="shared" ref="L248:L249" si="292">(J248+I248+K248)/C248</f>
        <v>16.450000000000049</v>
      </c>
      <c r="M248" s="56">
        <f t="shared" ref="M248:M249" si="293">L248*C248</f>
        <v>2468.2404721416497</v>
      </c>
    </row>
    <row r="249" spans="1:13" s="57" customFormat="1" x14ac:dyDescent="0.25">
      <c r="A249" s="51">
        <v>43381</v>
      </c>
      <c r="B249" s="52" t="s">
        <v>491</v>
      </c>
      <c r="C249" s="53">
        <f t="shared" si="289"/>
        <v>72.428778367938193</v>
      </c>
      <c r="D249" s="52" t="s">
        <v>18</v>
      </c>
      <c r="E249" s="52">
        <v>2071</v>
      </c>
      <c r="F249" s="52">
        <v>2055.4499999999998</v>
      </c>
      <c r="G249" s="52"/>
      <c r="H249" s="52"/>
      <c r="I249" s="54">
        <f t="shared" si="290"/>
        <v>1126.2675036214521</v>
      </c>
      <c r="J249" s="55"/>
      <c r="K249" s="55"/>
      <c r="L249" s="55">
        <f t="shared" si="292"/>
        <v>15.550000000000182</v>
      </c>
      <c r="M249" s="56">
        <f t="shared" si="293"/>
        <v>1126.2675036214521</v>
      </c>
    </row>
    <row r="250" spans="1:13" s="66" customFormat="1" x14ac:dyDescent="0.25">
      <c r="A250" s="60">
        <v>43378</v>
      </c>
      <c r="B250" s="61" t="s">
        <v>607</v>
      </c>
      <c r="C250" s="62">
        <f t="shared" ref="C250:C253" si="294">150000/E250</f>
        <v>879.50747581354437</v>
      </c>
      <c r="D250" s="61" t="s">
        <v>18</v>
      </c>
      <c r="E250" s="61">
        <v>170.55</v>
      </c>
      <c r="F250" s="61">
        <v>169.25</v>
      </c>
      <c r="G250" s="61">
        <v>167.7</v>
      </c>
      <c r="H250" s="61">
        <v>166.2</v>
      </c>
      <c r="I250" s="63">
        <f t="shared" ref="I250:I253" si="295">(IF(D250="SHORT",E250-F250,IF(D250="LONG",F250-E250)))*C250</f>
        <v>1143.3597185576177</v>
      </c>
      <c r="J250" s="64">
        <f t="shared" ref="J250:J252" si="296">(IF(D250="SHORT",IF(G250="",0,F250-G250),IF(D250="LONG",IF(G250="",0,G250-F250))))*C250</f>
        <v>1363.2365875110038</v>
      </c>
      <c r="K250" s="64">
        <f t="shared" ref="K250:K252" si="297">(IF(D250="SHORT",IF(H250="",0,G250-H250),IF(D250="LONG",IF(H250="",0,(H250-G250)))))*C250</f>
        <v>1319.2612137203166</v>
      </c>
      <c r="L250" s="64">
        <f t="shared" ref="L250:L253" si="298">(J250+I250+K250)/C250</f>
        <v>4.3500000000000236</v>
      </c>
      <c r="M250" s="65">
        <f t="shared" ref="M250:M253" si="299">L250*C250</f>
        <v>3825.8575197889386</v>
      </c>
    </row>
    <row r="251" spans="1:13" s="57" customFormat="1" x14ac:dyDescent="0.25">
      <c r="A251" s="51">
        <v>43378</v>
      </c>
      <c r="B251" s="52" t="s">
        <v>610</v>
      </c>
      <c r="C251" s="53">
        <f t="shared" si="294"/>
        <v>38.811840198716617</v>
      </c>
      <c r="D251" s="52" t="s">
        <v>18</v>
      </c>
      <c r="E251" s="52">
        <v>3864.8</v>
      </c>
      <c r="F251" s="52">
        <v>3835.6</v>
      </c>
      <c r="G251" s="52">
        <v>3801.25</v>
      </c>
      <c r="H251" s="52"/>
      <c r="I251" s="54">
        <f t="shared" si="295"/>
        <v>1133.3057338025358</v>
      </c>
      <c r="J251" s="55">
        <f t="shared" si="296"/>
        <v>1333.1867108259123</v>
      </c>
      <c r="K251" s="55"/>
      <c r="L251" s="55">
        <f t="shared" si="298"/>
        <v>63.550000000000182</v>
      </c>
      <c r="M251" s="56">
        <f t="shared" si="299"/>
        <v>2466.4924446284481</v>
      </c>
    </row>
    <row r="252" spans="1:13" s="66" customFormat="1" x14ac:dyDescent="0.25">
      <c r="A252" s="60">
        <v>43378</v>
      </c>
      <c r="B252" s="61" t="s">
        <v>555</v>
      </c>
      <c r="C252" s="62">
        <f t="shared" si="294"/>
        <v>796.17834394904457</v>
      </c>
      <c r="D252" s="61" t="s">
        <v>18</v>
      </c>
      <c r="E252" s="61">
        <v>188.4</v>
      </c>
      <c r="F252" s="61">
        <v>186.95</v>
      </c>
      <c r="G252" s="61">
        <v>185.3</v>
      </c>
      <c r="H252" s="61">
        <v>183.6</v>
      </c>
      <c r="I252" s="63">
        <f t="shared" si="295"/>
        <v>1154.4585987261282</v>
      </c>
      <c r="J252" s="64">
        <f t="shared" si="296"/>
        <v>1313.6942675159055</v>
      </c>
      <c r="K252" s="64">
        <f t="shared" si="297"/>
        <v>1353.5031847133894</v>
      </c>
      <c r="L252" s="64">
        <f t="shared" si="298"/>
        <v>4.8000000000000114</v>
      </c>
      <c r="M252" s="65">
        <f t="shared" si="299"/>
        <v>3821.6560509554229</v>
      </c>
    </row>
    <row r="253" spans="1:13" s="57" customFormat="1" x14ac:dyDescent="0.25">
      <c r="A253" s="51">
        <v>43378</v>
      </c>
      <c r="B253" s="52" t="s">
        <v>609</v>
      </c>
      <c r="C253" s="53">
        <f t="shared" si="294"/>
        <v>2222.2222222222222</v>
      </c>
      <c r="D253" s="52" t="s">
        <v>14</v>
      </c>
      <c r="E253" s="52">
        <v>67.5</v>
      </c>
      <c r="F253" s="52">
        <v>66.849999999999994</v>
      </c>
      <c r="G253" s="52"/>
      <c r="H253" s="52"/>
      <c r="I253" s="54">
        <f t="shared" si="295"/>
        <v>-1444.4444444444571</v>
      </c>
      <c r="J253" s="55"/>
      <c r="K253" s="55"/>
      <c r="L253" s="55">
        <f t="shared" si="298"/>
        <v>-0.65000000000000568</v>
      </c>
      <c r="M253" s="56">
        <f t="shared" si="299"/>
        <v>-1444.4444444444571</v>
      </c>
    </row>
    <row r="254" spans="1:13" s="57" customFormat="1" x14ac:dyDescent="0.25">
      <c r="A254" s="51">
        <v>43377</v>
      </c>
      <c r="B254" s="52" t="s">
        <v>547</v>
      </c>
      <c r="C254" s="53">
        <f t="shared" ref="C254:C256" si="300">150000/E254</f>
        <v>303.12215822976657</v>
      </c>
      <c r="D254" s="52" t="s">
        <v>18</v>
      </c>
      <c r="E254" s="52">
        <v>494.85</v>
      </c>
      <c r="F254" s="52">
        <v>491.1</v>
      </c>
      <c r="G254" s="52">
        <v>486.7</v>
      </c>
      <c r="H254" s="52"/>
      <c r="I254" s="54">
        <f t="shared" ref="I254:I256" si="301">(IF(D254="SHORT",E254-F254,IF(D254="LONG",F254-E254)))*C254</f>
        <v>1136.7080933616246</v>
      </c>
      <c r="J254" s="55">
        <f t="shared" ref="J254:J256" si="302">(IF(D254="SHORT",IF(G254="",0,F254-G254),IF(D254="LONG",IF(G254="",0,G254-F254))))*C254</f>
        <v>1333.7374962109832</v>
      </c>
      <c r="K254" s="55"/>
      <c r="L254" s="55">
        <f t="shared" ref="L254:L256" si="303">(J254+I254+K254)/C254</f>
        <v>8.1500000000000341</v>
      </c>
      <c r="M254" s="56">
        <f t="shared" ref="M254:M256" si="304">L254*C254</f>
        <v>2470.4455895726078</v>
      </c>
    </row>
    <row r="255" spans="1:13" s="57" customFormat="1" x14ac:dyDescent="0.25">
      <c r="A255" s="51">
        <v>43377</v>
      </c>
      <c r="B255" s="52" t="s">
        <v>403</v>
      </c>
      <c r="C255" s="53">
        <f t="shared" si="300"/>
        <v>86.657615760131719</v>
      </c>
      <c r="D255" s="52" t="s">
        <v>18</v>
      </c>
      <c r="E255" s="52">
        <v>1730.95</v>
      </c>
      <c r="F255" s="52">
        <v>1746.55</v>
      </c>
      <c r="G255" s="52"/>
      <c r="H255" s="52"/>
      <c r="I255" s="54">
        <f t="shared" si="301"/>
        <v>-1351.8588058580469</v>
      </c>
      <c r="J255" s="55"/>
      <c r="K255" s="55"/>
      <c r="L255" s="55">
        <f t="shared" si="303"/>
        <v>-15.599999999999909</v>
      </c>
      <c r="M255" s="56">
        <f t="shared" si="304"/>
        <v>-1351.8588058580469</v>
      </c>
    </row>
    <row r="256" spans="1:13" s="57" customFormat="1" x14ac:dyDescent="0.25">
      <c r="A256" s="51">
        <v>43377</v>
      </c>
      <c r="B256" s="52" t="s">
        <v>472</v>
      </c>
      <c r="C256" s="53">
        <f t="shared" si="300"/>
        <v>155.56131708581799</v>
      </c>
      <c r="D256" s="52" t="s">
        <v>18</v>
      </c>
      <c r="E256" s="52">
        <v>964.25</v>
      </c>
      <c r="F256" s="52">
        <v>957</v>
      </c>
      <c r="G256" s="52">
        <v>948.4</v>
      </c>
      <c r="H256" s="52"/>
      <c r="I256" s="54">
        <f t="shared" si="301"/>
        <v>1127.8195488721803</v>
      </c>
      <c r="J256" s="55">
        <f t="shared" si="302"/>
        <v>1337.8273269380381</v>
      </c>
      <c r="K256" s="55"/>
      <c r="L256" s="55">
        <f t="shared" si="303"/>
        <v>15.850000000000019</v>
      </c>
      <c r="M256" s="56">
        <f t="shared" si="304"/>
        <v>2465.6468758102183</v>
      </c>
    </row>
    <row r="257" spans="1:13" s="57" customFormat="1" x14ac:dyDescent="0.25">
      <c r="A257" s="51">
        <v>43376</v>
      </c>
      <c r="B257" s="52" t="s">
        <v>509</v>
      </c>
      <c r="C257" s="53">
        <f t="shared" ref="C257:C260" si="305">150000/E257</f>
        <v>134.4688480502017</v>
      </c>
      <c r="D257" s="52" t="s">
        <v>18</v>
      </c>
      <c r="E257" s="52">
        <v>1115.5</v>
      </c>
      <c r="F257" s="52">
        <v>1107.1500000000001</v>
      </c>
      <c r="G257" s="52">
        <v>1097.1500000000001</v>
      </c>
      <c r="H257" s="52"/>
      <c r="I257" s="54">
        <f t="shared" ref="I257:I260" si="306">(IF(D257="SHORT",E257-F257,IF(D257="LONG",F257-E257)))*C257</f>
        <v>1122.8148812191719</v>
      </c>
      <c r="J257" s="55">
        <f t="shared" ref="J257:J260" si="307">(IF(D257="SHORT",IF(G257="",0,F257-G257),IF(D257="LONG",IF(G257="",0,G257-F257))))*C257</f>
        <v>1344.688480502017</v>
      </c>
      <c r="K257" s="55"/>
      <c r="L257" s="55">
        <f t="shared" ref="L257:L260" si="308">(J257+I257+K257)/C257</f>
        <v>18.349999999999909</v>
      </c>
      <c r="M257" s="56">
        <f t="shared" ref="M257:M260" si="309">L257*C257</f>
        <v>2467.5033617211889</v>
      </c>
    </row>
    <row r="258" spans="1:13" s="57" customFormat="1" x14ac:dyDescent="0.25">
      <c r="A258" s="51">
        <v>43376</v>
      </c>
      <c r="B258" s="52" t="s">
        <v>476</v>
      </c>
      <c r="C258" s="53">
        <f t="shared" si="305"/>
        <v>2666.6666666666665</v>
      </c>
      <c r="D258" s="52" t="s">
        <v>18</v>
      </c>
      <c r="E258" s="52">
        <v>56.25</v>
      </c>
      <c r="F258" s="52">
        <v>55.7</v>
      </c>
      <c r="G258" s="52">
        <v>55</v>
      </c>
      <c r="H258" s="52"/>
      <c r="I258" s="54">
        <f t="shared" si="306"/>
        <v>1466.666666666659</v>
      </c>
      <c r="J258" s="55">
        <f t="shared" si="307"/>
        <v>1866.6666666666742</v>
      </c>
      <c r="K258" s="55"/>
      <c r="L258" s="55">
        <f t="shared" si="308"/>
        <v>1.25</v>
      </c>
      <c r="M258" s="56">
        <f t="shared" si="309"/>
        <v>3333.333333333333</v>
      </c>
    </row>
    <row r="259" spans="1:13" s="66" customFormat="1" x14ac:dyDescent="0.25">
      <c r="A259" s="60">
        <v>43376</v>
      </c>
      <c r="B259" s="61" t="s">
        <v>497</v>
      </c>
      <c r="C259" s="62">
        <f t="shared" si="305"/>
        <v>301.99315482182402</v>
      </c>
      <c r="D259" s="61" t="s">
        <v>18</v>
      </c>
      <c r="E259" s="61">
        <v>496.7</v>
      </c>
      <c r="F259" s="61">
        <v>492.95</v>
      </c>
      <c r="G259" s="61">
        <v>488.5</v>
      </c>
      <c r="H259" s="61">
        <v>484.1</v>
      </c>
      <c r="I259" s="63">
        <f t="shared" si="306"/>
        <v>1132.4743305818401</v>
      </c>
      <c r="J259" s="64">
        <f t="shared" si="307"/>
        <v>1343.8695389571135</v>
      </c>
      <c r="K259" s="64">
        <f t="shared" ref="K259" si="310">(IF(D259="SHORT",IF(H259="",0,G259-H259),IF(D259="LONG",IF(H259="",0,(H259-G259)))))*C259</f>
        <v>1328.7698812160188</v>
      </c>
      <c r="L259" s="64">
        <f t="shared" si="308"/>
        <v>12.599999999999966</v>
      </c>
      <c r="M259" s="65">
        <f t="shared" si="309"/>
        <v>3805.1137507549724</v>
      </c>
    </row>
    <row r="260" spans="1:13" s="57" customFormat="1" x14ac:dyDescent="0.25">
      <c r="A260" s="51">
        <v>43376</v>
      </c>
      <c r="B260" s="52" t="s">
        <v>600</v>
      </c>
      <c r="C260" s="53">
        <f t="shared" si="305"/>
        <v>114.89850631941785</v>
      </c>
      <c r="D260" s="52" t="s">
        <v>18</v>
      </c>
      <c r="E260" s="52">
        <v>1305.5</v>
      </c>
      <c r="F260" s="52">
        <v>1295.7</v>
      </c>
      <c r="G260" s="52">
        <v>1284</v>
      </c>
      <c r="H260" s="52"/>
      <c r="I260" s="54">
        <f t="shared" si="306"/>
        <v>1126.0053619302896</v>
      </c>
      <c r="J260" s="55">
        <f t="shared" si="307"/>
        <v>1344.3125239371941</v>
      </c>
      <c r="K260" s="55"/>
      <c r="L260" s="55">
        <f t="shared" si="308"/>
        <v>21.5</v>
      </c>
      <c r="M260" s="56">
        <f t="shared" si="309"/>
        <v>2470.3178858674837</v>
      </c>
    </row>
    <row r="261" spans="1:13" s="57" customFormat="1" x14ac:dyDescent="0.25">
      <c r="A261" s="51">
        <v>43374</v>
      </c>
      <c r="B261" s="52" t="s">
        <v>607</v>
      </c>
      <c r="C261" s="53">
        <f t="shared" ref="C261" si="311">150000/E261</f>
        <v>627.61506276150624</v>
      </c>
      <c r="D261" s="52" t="s">
        <v>18</v>
      </c>
      <c r="E261" s="52">
        <v>239</v>
      </c>
      <c r="F261" s="52">
        <v>237.2</v>
      </c>
      <c r="G261" s="52"/>
      <c r="H261" s="52"/>
      <c r="I261" s="54">
        <f t="shared" ref="I261" si="312">(IF(D261="SHORT",E261-F261,IF(D261="LONG",F261-E261)))*C261</f>
        <v>1129.7071129707183</v>
      </c>
      <c r="J261" s="55"/>
      <c r="K261" s="55"/>
      <c r="L261" s="55">
        <f t="shared" ref="L261" si="313">(J261+I261+K261)/C261</f>
        <v>1.8000000000000114</v>
      </c>
      <c r="M261" s="56">
        <f t="shared" ref="M261" si="314">L261*C261</f>
        <v>1129.7071129707183</v>
      </c>
    </row>
    <row r="262" spans="1:13" s="57" customFormat="1" x14ac:dyDescent="0.25">
      <c r="A262" s="51">
        <v>43374</v>
      </c>
      <c r="B262" s="52" t="s">
        <v>497</v>
      </c>
      <c r="C262" s="53">
        <f t="shared" ref="C262" si="315">150000/E262</f>
        <v>302.66343825665859</v>
      </c>
      <c r="D262" s="52" t="s">
        <v>18</v>
      </c>
      <c r="E262" s="52">
        <v>495.6</v>
      </c>
      <c r="F262" s="52">
        <v>500.1</v>
      </c>
      <c r="G262" s="52"/>
      <c r="H262" s="52"/>
      <c r="I262" s="54">
        <f t="shared" ref="I262" si="316">(IF(D262="SHORT",E262-F262,IF(D262="LONG",F262-E262)))*C262</f>
        <v>-1361.9854721549636</v>
      </c>
      <c r="J262" s="55"/>
      <c r="K262" s="55"/>
      <c r="L262" s="55">
        <f t="shared" ref="L262" si="317">(J262+I262+K262)/C262</f>
        <v>-4.5</v>
      </c>
      <c r="M262" s="56">
        <f t="shared" ref="M262" si="318">L262*C262</f>
        <v>-1361.9854721549636</v>
      </c>
    </row>
    <row r="263" spans="1:13" ht="15.75" x14ac:dyDescent="0.25">
      <c r="A263" s="77"/>
      <c r="B263" s="78"/>
      <c r="C263" s="78"/>
      <c r="D263" s="78"/>
      <c r="E263" s="78"/>
      <c r="F263" s="78"/>
      <c r="G263" s="78"/>
      <c r="H263" s="78"/>
      <c r="I263" s="79"/>
      <c r="J263" s="80"/>
      <c r="K263" s="81"/>
      <c r="L263" s="82"/>
      <c r="M263" s="78"/>
    </row>
    <row r="264" spans="1:13" s="57" customFormat="1" x14ac:dyDescent="0.25">
      <c r="A264" s="51">
        <v>43371</v>
      </c>
      <c r="B264" s="52" t="s">
        <v>516</v>
      </c>
      <c r="C264" s="53">
        <f t="shared" ref="C264:C268" si="319">150000/E264</f>
        <v>146.20595545591891</v>
      </c>
      <c r="D264" s="52" t="s">
        <v>14</v>
      </c>
      <c r="E264" s="52">
        <v>1025.95</v>
      </c>
      <c r="F264" s="52">
        <v>1033.6500000000001</v>
      </c>
      <c r="G264" s="52"/>
      <c r="H264" s="52"/>
      <c r="I264" s="54">
        <f t="shared" ref="I264:I268" si="320">(IF(D264="SHORT",E264-F264,IF(D264="LONG",F264-E264)))*C264</f>
        <v>1125.7858570105823</v>
      </c>
      <c r="J264" s="55"/>
      <c r="K264" s="55"/>
      <c r="L264" s="55">
        <f t="shared" ref="L264:L268" si="321">(J264+I264+K264)/C264</f>
        <v>7.7000000000000455</v>
      </c>
      <c r="M264" s="56">
        <f t="shared" ref="M264:M268" si="322">L264*C264</f>
        <v>1125.7858570105823</v>
      </c>
    </row>
    <row r="265" spans="1:13" s="57" customFormat="1" x14ac:dyDescent="0.25">
      <c r="A265" s="51">
        <v>43371</v>
      </c>
      <c r="B265" s="52" t="s">
        <v>388</v>
      </c>
      <c r="C265" s="53">
        <f t="shared" si="319"/>
        <v>783.90384112882157</v>
      </c>
      <c r="D265" s="52" t="s">
        <v>14</v>
      </c>
      <c r="E265" s="52">
        <v>191.35</v>
      </c>
      <c r="F265" s="52">
        <v>189.6</v>
      </c>
      <c r="G265" s="52"/>
      <c r="H265" s="52"/>
      <c r="I265" s="54">
        <f t="shared" si="320"/>
        <v>-1371.8317219754376</v>
      </c>
      <c r="J265" s="55"/>
      <c r="K265" s="55"/>
      <c r="L265" s="55">
        <f t="shared" si="321"/>
        <v>-1.7499999999999998</v>
      </c>
      <c r="M265" s="56">
        <f t="shared" si="322"/>
        <v>-1371.8317219754376</v>
      </c>
    </row>
    <row r="266" spans="1:13" s="66" customFormat="1" x14ac:dyDescent="0.25">
      <c r="A266" s="60">
        <v>43371</v>
      </c>
      <c r="B266" s="61" t="s">
        <v>598</v>
      </c>
      <c r="C266" s="62">
        <f t="shared" si="319"/>
        <v>1604.2780748663101</v>
      </c>
      <c r="D266" s="61" t="s">
        <v>14</v>
      </c>
      <c r="E266" s="61">
        <v>93.5</v>
      </c>
      <c r="F266" s="61">
        <v>94.2</v>
      </c>
      <c r="G266" s="61">
        <v>95.05</v>
      </c>
      <c r="H266" s="61">
        <v>95.9</v>
      </c>
      <c r="I266" s="63">
        <f t="shared" si="320"/>
        <v>1122.9946524064217</v>
      </c>
      <c r="J266" s="64">
        <f t="shared" ref="J266:J268" si="323">(IF(D266="SHORT",IF(G266="",0,F266-G266),IF(D266="LONG",IF(G266="",0,G266-F266))))*C266</f>
        <v>1363.6363636363544</v>
      </c>
      <c r="K266" s="64">
        <f t="shared" ref="K266:K268" si="324">(IF(D266="SHORT",IF(H266="",0,G266-H266),IF(D266="LONG",IF(H266="",0,(H266-G266)))))*C266</f>
        <v>1363.6363636363774</v>
      </c>
      <c r="L266" s="64">
        <f t="shared" si="321"/>
        <v>2.4000000000000057</v>
      </c>
      <c r="M266" s="65">
        <f t="shared" si="322"/>
        <v>3850.2673796791532</v>
      </c>
    </row>
    <row r="267" spans="1:13" s="57" customFormat="1" x14ac:dyDescent="0.25">
      <c r="A267" s="51">
        <v>43371</v>
      </c>
      <c r="B267" s="52" t="s">
        <v>554</v>
      </c>
      <c r="C267" s="53">
        <f t="shared" si="319"/>
        <v>222.05773501110289</v>
      </c>
      <c r="D267" s="52" t="s">
        <v>18</v>
      </c>
      <c r="E267" s="52">
        <v>675.5</v>
      </c>
      <c r="F267" s="52">
        <v>681.6</v>
      </c>
      <c r="G267" s="52"/>
      <c r="H267" s="52"/>
      <c r="I267" s="54">
        <f t="shared" si="320"/>
        <v>-1354.5521835677328</v>
      </c>
      <c r="J267" s="55"/>
      <c r="K267" s="55"/>
      <c r="L267" s="55">
        <f t="shared" si="321"/>
        <v>-6.1000000000000227</v>
      </c>
      <c r="M267" s="56">
        <f t="shared" si="322"/>
        <v>-1354.5521835677328</v>
      </c>
    </row>
    <row r="268" spans="1:13" s="66" customFormat="1" x14ac:dyDescent="0.25">
      <c r="A268" s="60">
        <v>43371</v>
      </c>
      <c r="B268" s="61" t="s">
        <v>465</v>
      </c>
      <c r="C268" s="62">
        <f t="shared" si="319"/>
        <v>137.92469311755781</v>
      </c>
      <c r="D268" s="61" t="s">
        <v>18</v>
      </c>
      <c r="E268" s="61">
        <v>1087.55</v>
      </c>
      <c r="F268" s="61">
        <v>1079.4000000000001</v>
      </c>
      <c r="G268" s="61">
        <v>1069.6500000000001</v>
      </c>
      <c r="H268" s="61">
        <v>1060.05</v>
      </c>
      <c r="I268" s="63">
        <f t="shared" si="320"/>
        <v>1124.0862489080773</v>
      </c>
      <c r="J268" s="64">
        <f t="shared" si="323"/>
        <v>1344.7657578961887</v>
      </c>
      <c r="K268" s="64">
        <f t="shared" si="324"/>
        <v>1324.0770539285738</v>
      </c>
      <c r="L268" s="64">
        <f t="shared" si="321"/>
        <v>27.500000000000004</v>
      </c>
      <c r="M268" s="65">
        <f t="shared" si="322"/>
        <v>3792.9290607328403</v>
      </c>
    </row>
    <row r="269" spans="1:13" s="57" customFormat="1" x14ac:dyDescent="0.25">
      <c r="A269" s="51">
        <v>43370</v>
      </c>
      <c r="B269" s="52" t="s">
        <v>597</v>
      </c>
      <c r="C269" s="53">
        <f t="shared" ref="C269:C273" si="325">150000/E269</f>
        <v>113.59333585762968</v>
      </c>
      <c r="D269" s="52" t="s">
        <v>18</v>
      </c>
      <c r="E269" s="52">
        <v>1320.5</v>
      </c>
      <c r="F269" s="52">
        <v>1310.5</v>
      </c>
      <c r="G269" s="52">
        <v>1298.8</v>
      </c>
      <c r="H269" s="52"/>
      <c r="I269" s="54">
        <f t="shared" ref="I269:I273" si="326">(IF(D269="SHORT",E269-F269,IF(D269="LONG",F269-E269)))*C269</f>
        <v>1135.9333585762968</v>
      </c>
      <c r="J269" s="55">
        <f t="shared" ref="J269:J273" si="327">(IF(D269="SHORT",IF(G269="",0,F269-G269),IF(D269="LONG",IF(G269="",0,G269-F269))))*C269</f>
        <v>1329.0420295342724</v>
      </c>
      <c r="K269" s="55"/>
      <c r="L269" s="55">
        <f t="shared" ref="L269:L273" si="328">(J269+I269+K269)/C269</f>
        <v>21.700000000000042</v>
      </c>
      <c r="M269" s="56">
        <f t="shared" ref="M269:M273" si="329">L269*C269</f>
        <v>2464.9753881105689</v>
      </c>
    </row>
    <row r="270" spans="1:13" s="57" customFormat="1" x14ac:dyDescent="0.25">
      <c r="A270" s="51">
        <v>43370</v>
      </c>
      <c r="B270" s="52" t="s">
        <v>483</v>
      </c>
      <c r="C270" s="53">
        <f t="shared" si="325"/>
        <v>509.51086956521743</v>
      </c>
      <c r="D270" s="52" t="s">
        <v>18</v>
      </c>
      <c r="E270" s="52">
        <v>294.39999999999998</v>
      </c>
      <c r="F270" s="52">
        <v>292.14999999999998</v>
      </c>
      <c r="G270" s="52">
        <v>289.55</v>
      </c>
      <c r="H270" s="52"/>
      <c r="I270" s="54">
        <f t="shared" si="326"/>
        <v>1146.3994565217392</v>
      </c>
      <c r="J270" s="55">
        <f t="shared" si="327"/>
        <v>1324.728260869548</v>
      </c>
      <c r="K270" s="55"/>
      <c r="L270" s="55">
        <f t="shared" si="328"/>
        <v>4.8499999999999659</v>
      </c>
      <c r="M270" s="56">
        <f t="shared" si="329"/>
        <v>2471.1277173912872</v>
      </c>
    </row>
    <row r="271" spans="1:13" s="66" customFormat="1" x14ac:dyDescent="0.25">
      <c r="A271" s="60">
        <v>43370</v>
      </c>
      <c r="B271" s="61" t="s">
        <v>380</v>
      </c>
      <c r="C271" s="62">
        <f t="shared" si="325"/>
        <v>3108.8082901554403</v>
      </c>
      <c r="D271" s="61" t="s">
        <v>18</v>
      </c>
      <c r="E271" s="61">
        <v>48.25</v>
      </c>
      <c r="F271" s="61">
        <v>47.85</v>
      </c>
      <c r="G271" s="61">
        <v>47.45</v>
      </c>
      <c r="H271" s="61">
        <v>47</v>
      </c>
      <c r="I271" s="63">
        <f t="shared" si="326"/>
        <v>1243.5233160621717</v>
      </c>
      <c r="J271" s="64">
        <f t="shared" si="327"/>
        <v>1243.5233160621717</v>
      </c>
      <c r="K271" s="64">
        <f t="shared" ref="K271:K273" si="330">(IF(D271="SHORT",IF(H271="",0,G271-H271),IF(D271="LONG",IF(H271="",0,(H271-G271)))))*C271</f>
        <v>1398.9637305699571</v>
      </c>
      <c r="L271" s="64">
        <f t="shared" si="328"/>
        <v>1.25</v>
      </c>
      <c r="M271" s="65">
        <f t="shared" si="329"/>
        <v>3886.0103626943005</v>
      </c>
    </row>
    <row r="272" spans="1:13" s="57" customFormat="1" x14ac:dyDescent="0.25">
      <c r="A272" s="51">
        <v>43370</v>
      </c>
      <c r="B272" s="52" t="s">
        <v>505</v>
      </c>
      <c r="C272" s="53">
        <f t="shared" si="325"/>
        <v>505.05050505050502</v>
      </c>
      <c r="D272" s="52" t="s">
        <v>18</v>
      </c>
      <c r="E272" s="52">
        <v>297</v>
      </c>
      <c r="F272" s="52">
        <v>294.8</v>
      </c>
      <c r="G272" s="52"/>
      <c r="H272" s="52"/>
      <c r="I272" s="54">
        <f t="shared" si="326"/>
        <v>1111.1111111111054</v>
      </c>
      <c r="J272" s="55"/>
      <c r="K272" s="55"/>
      <c r="L272" s="55">
        <f t="shared" si="328"/>
        <v>2.1999999999999886</v>
      </c>
      <c r="M272" s="56">
        <f t="shared" si="329"/>
        <v>1111.1111111111054</v>
      </c>
    </row>
    <row r="273" spans="1:13" s="66" customFormat="1" x14ac:dyDescent="0.25">
      <c r="A273" s="60">
        <v>43370</v>
      </c>
      <c r="B273" s="61" t="s">
        <v>572</v>
      </c>
      <c r="C273" s="62">
        <f t="shared" si="325"/>
        <v>1472.0314033366044</v>
      </c>
      <c r="D273" s="61" t="s">
        <v>18</v>
      </c>
      <c r="E273" s="61">
        <v>101.9</v>
      </c>
      <c r="F273" s="61">
        <v>101.1</v>
      </c>
      <c r="G273" s="61">
        <v>100.2</v>
      </c>
      <c r="H273" s="61">
        <v>99.3</v>
      </c>
      <c r="I273" s="63">
        <f t="shared" si="326"/>
        <v>1177.6251226693003</v>
      </c>
      <c r="J273" s="64">
        <f t="shared" si="327"/>
        <v>1324.8282630029314</v>
      </c>
      <c r="K273" s="64">
        <f t="shared" si="330"/>
        <v>1324.8282630029523</v>
      </c>
      <c r="L273" s="64">
        <f t="shared" si="328"/>
        <v>2.600000000000009</v>
      </c>
      <c r="M273" s="65">
        <f t="shared" si="329"/>
        <v>3827.2816486751844</v>
      </c>
    </row>
    <row r="274" spans="1:13" s="57" customFormat="1" x14ac:dyDescent="0.25">
      <c r="A274" s="51">
        <v>43369</v>
      </c>
      <c r="B274" s="52" t="s">
        <v>596</v>
      </c>
      <c r="C274" s="53">
        <f t="shared" ref="C274:C278" si="331">150000/E274</f>
        <v>1498.5014985014986</v>
      </c>
      <c r="D274" s="52" t="s">
        <v>18</v>
      </c>
      <c r="E274" s="52">
        <v>100.1</v>
      </c>
      <c r="F274" s="52">
        <v>101.05</v>
      </c>
      <c r="G274" s="52"/>
      <c r="H274" s="52"/>
      <c r="I274" s="54">
        <f t="shared" ref="I274:I278" si="332">(IF(D274="SHORT",E274-F274,IF(D274="LONG",F274-E274)))*C274</f>
        <v>-1423.5764235764279</v>
      </c>
      <c r="J274" s="55"/>
      <c r="K274" s="55"/>
      <c r="L274" s="55">
        <f t="shared" ref="L274:L278" si="333">(J274+I274+K274)/C274</f>
        <v>-0.95000000000000284</v>
      </c>
      <c r="M274" s="56">
        <f t="shared" ref="M274:M278" si="334">L274*C274</f>
        <v>-1423.5764235764279</v>
      </c>
    </row>
    <row r="275" spans="1:13" s="57" customFormat="1" x14ac:dyDescent="0.25">
      <c r="A275" s="51">
        <v>43369</v>
      </c>
      <c r="B275" s="52" t="s">
        <v>546</v>
      </c>
      <c r="C275" s="53">
        <f t="shared" si="331"/>
        <v>377.6910487221453</v>
      </c>
      <c r="D275" s="52" t="s">
        <v>18</v>
      </c>
      <c r="E275" s="52">
        <v>397.15</v>
      </c>
      <c r="F275" s="52">
        <v>394.15</v>
      </c>
      <c r="G275" s="52"/>
      <c r="H275" s="52"/>
      <c r="I275" s="54">
        <f t="shared" si="332"/>
        <v>1133.0731461664359</v>
      </c>
      <c r="J275" s="55"/>
      <c r="K275" s="55"/>
      <c r="L275" s="55">
        <f t="shared" si="333"/>
        <v>3</v>
      </c>
      <c r="M275" s="56">
        <f t="shared" si="334"/>
        <v>1133.0731461664359</v>
      </c>
    </row>
    <row r="276" spans="1:13" s="66" customFormat="1" x14ac:dyDescent="0.25">
      <c r="A276" s="60">
        <v>43369</v>
      </c>
      <c r="B276" s="61" t="s">
        <v>551</v>
      </c>
      <c r="C276" s="62">
        <f t="shared" si="331"/>
        <v>203.29335230737954</v>
      </c>
      <c r="D276" s="61" t="s">
        <v>14</v>
      </c>
      <c r="E276" s="61">
        <v>737.85</v>
      </c>
      <c r="F276" s="61">
        <v>743.35</v>
      </c>
      <c r="G276" s="61">
        <v>750.1</v>
      </c>
      <c r="H276" s="61">
        <v>756.85</v>
      </c>
      <c r="I276" s="63">
        <f t="shared" si="332"/>
        <v>1118.1134376905875</v>
      </c>
      <c r="J276" s="64">
        <f t="shared" ref="J276:J278" si="335">(IF(D276="SHORT",IF(G276="",0,F276-G276),IF(D276="LONG",IF(G276="",0,G276-F276))))*C276</f>
        <v>1372.2301280748118</v>
      </c>
      <c r="K276" s="64">
        <f t="shared" ref="K276" si="336">(IF(D276="SHORT",IF(H276="",0,G276-H276),IF(D276="LONG",IF(H276="",0,(H276-G276)))))*C276</f>
        <v>1372.2301280748118</v>
      </c>
      <c r="L276" s="64">
        <f t="shared" si="333"/>
        <v>18.999999999999996</v>
      </c>
      <c r="M276" s="65">
        <f t="shared" si="334"/>
        <v>3862.5736938402106</v>
      </c>
    </row>
    <row r="277" spans="1:13" s="57" customFormat="1" x14ac:dyDescent="0.25">
      <c r="A277" s="51">
        <v>43369</v>
      </c>
      <c r="B277" s="52" t="s">
        <v>595</v>
      </c>
      <c r="C277" s="53">
        <f t="shared" si="331"/>
        <v>2150.5376344086021</v>
      </c>
      <c r="D277" s="52" t="s">
        <v>14</v>
      </c>
      <c r="E277" s="52">
        <v>69.75</v>
      </c>
      <c r="F277" s="52">
        <v>70.25</v>
      </c>
      <c r="G277" s="52"/>
      <c r="H277" s="52"/>
      <c r="I277" s="54">
        <f>(IF(D277="SHORT",E277-F277,IF(D277="LONG",F277-E277)))*C277</f>
        <v>1075.2688172043011</v>
      </c>
      <c r="J277" s="55"/>
      <c r="K277" s="55"/>
      <c r="L277" s="55">
        <f t="shared" si="333"/>
        <v>0.5</v>
      </c>
      <c r="M277" s="56">
        <f t="shared" si="334"/>
        <v>1075.2688172043011</v>
      </c>
    </row>
    <row r="278" spans="1:13" s="57" customFormat="1" x14ac:dyDescent="0.25">
      <c r="A278" s="51">
        <v>43369</v>
      </c>
      <c r="B278" s="52" t="s">
        <v>552</v>
      </c>
      <c r="C278" s="53">
        <f t="shared" si="331"/>
        <v>378.02419354838707</v>
      </c>
      <c r="D278" s="52" t="s">
        <v>14</v>
      </c>
      <c r="E278" s="52">
        <v>396.8</v>
      </c>
      <c r="F278" s="52">
        <v>399.75</v>
      </c>
      <c r="G278" s="52">
        <v>403.4</v>
      </c>
      <c r="H278" s="52"/>
      <c r="I278" s="54">
        <f t="shared" si="332"/>
        <v>1115.1713709677376</v>
      </c>
      <c r="J278" s="55">
        <f t="shared" si="335"/>
        <v>1379.7883064516043</v>
      </c>
      <c r="K278" s="55"/>
      <c r="L278" s="55">
        <f t="shared" si="333"/>
        <v>6.5999999999999659</v>
      </c>
      <c r="M278" s="56">
        <f t="shared" si="334"/>
        <v>2494.9596774193419</v>
      </c>
    </row>
    <row r="279" spans="1:13" s="57" customFormat="1" x14ac:dyDescent="0.25">
      <c r="A279" s="51">
        <v>43368</v>
      </c>
      <c r="B279" s="52" t="s">
        <v>519</v>
      </c>
      <c r="C279" s="53">
        <f t="shared" ref="C279:C281" si="337">150000/E279</f>
        <v>502.09205020920501</v>
      </c>
      <c r="D279" s="52" t="s">
        <v>14</v>
      </c>
      <c r="E279" s="52">
        <v>298.75</v>
      </c>
      <c r="F279" s="52">
        <v>300.95</v>
      </c>
      <c r="G279" s="52"/>
      <c r="H279" s="52"/>
      <c r="I279" s="54">
        <f t="shared" ref="I279:I281" si="338">(IF(D279="SHORT",E279-F279,IF(D279="LONG",F279-E279)))*C279</f>
        <v>1104.6025104602454</v>
      </c>
      <c r="J279" s="55"/>
      <c r="K279" s="55"/>
      <c r="L279" s="55">
        <f t="shared" ref="L279:L281" si="339">(J279+I279+K279)/C279</f>
        <v>2.1999999999999886</v>
      </c>
      <c r="M279" s="56">
        <f t="shared" ref="M279:M281" si="340">L279*C279</f>
        <v>1104.6025104602454</v>
      </c>
    </row>
    <row r="280" spans="1:13" s="57" customFormat="1" x14ac:dyDescent="0.25">
      <c r="A280" s="51">
        <v>43368</v>
      </c>
      <c r="B280" s="52" t="s">
        <v>485</v>
      </c>
      <c r="C280" s="53">
        <f t="shared" si="337"/>
        <v>375.37537537537537</v>
      </c>
      <c r="D280" s="52" t="s">
        <v>14</v>
      </c>
      <c r="E280" s="52">
        <v>399.6</v>
      </c>
      <c r="F280" s="52">
        <v>402.45</v>
      </c>
      <c r="G280" s="52"/>
      <c r="H280" s="52"/>
      <c r="I280" s="54">
        <f t="shared" si="338"/>
        <v>1069.819819819807</v>
      </c>
      <c r="J280" s="55"/>
      <c r="K280" s="55"/>
      <c r="L280" s="55">
        <f t="shared" si="339"/>
        <v>2.8499999999999659</v>
      </c>
      <c r="M280" s="56">
        <f t="shared" si="340"/>
        <v>1069.819819819807</v>
      </c>
    </row>
    <row r="281" spans="1:13" s="57" customFormat="1" x14ac:dyDescent="0.25">
      <c r="A281" s="51">
        <v>43368</v>
      </c>
      <c r="B281" s="52" t="s">
        <v>463</v>
      </c>
      <c r="C281" s="53">
        <f t="shared" si="337"/>
        <v>58.49207432392911</v>
      </c>
      <c r="D281" s="52" t="s">
        <v>18</v>
      </c>
      <c r="E281" s="52">
        <v>2564.4499999999998</v>
      </c>
      <c r="F281" s="52">
        <v>2587.5500000000002</v>
      </c>
      <c r="G281" s="52"/>
      <c r="H281" s="52"/>
      <c r="I281" s="54">
        <f t="shared" si="338"/>
        <v>-1351.1669168827837</v>
      </c>
      <c r="J281" s="55"/>
      <c r="K281" s="55"/>
      <c r="L281" s="55">
        <f t="shared" si="339"/>
        <v>-23.100000000000364</v>
      </c>
      <c r="M281" s="56">
        <f t="shared" si="340"/>
        <v>-1351.1669168827837</v>
      </c>
    </row>
    <row r="282" spans="1:13" s="66" customFormat="1" x14ac:dyDescent="0.25">
      <c r="A282" s="60">
        <v>43367</v>
      </c>
      <c r="B282" s="61" t="s">
        <v>476</v>
      </c>
      <c r="C282" s="62">
        <f t="shared" ref="C282:C308" si="341">150000/E282</f>
        <v>2121.6407355021215</v>
      </c>
      <c r="D282" s="61" t="s">
        <v>18</v>
      </c>
      <c r="E282" s="61">
        <v>70.7</v>
      </c>
      <c r="F282" s="61">
        <v>70.150000000000006</v>
      </c>
      <c r="G282" s="61">
        <v>69.5</v>
      </c>
      <c r="H282" s="61">
        <v>68.900000000000006</v>
      </c>
      <c r="I282" s="63">
        <f t="shared" ref="I282:I308" si="342">(IF(D282="SHORT",E282-F282,IF(D282="LONG",F282-E282)))*C282</f>
        <v>1166.9024045261608</v>
      </c>
      <c r="J282" s="64">
        <f t="shared" ref="J282:J304" si="343">(IF(D282="SHORT",IF(G282="",0,F282-G282),IF(D282="LONG",IF(G282="",0,G282-F282))))*C282</f>
        <v>1379.0664780763911</v>
      </c>
      <c r="K282" s="64">
        <f t="shared" ref="K282:K287" si="344">(IF(D282="SHORT",IF(H282="",0,G282-H282),IF(D282="LONG",IF(H282="",0,(H282-G282)))))*C282</f>
        <v>1272.9844413012609</v>
      </c>
      <c r="L282" s="64">
        <f t="shared" ref="L282:L308" si="345">(J282+I282+K282)/C282</f>
        <v>1.7999999999999972</v>
      </c>
      <c r="M282" s="65">
        <f t="shared" ref="M282:M308" si="346">L282*C282</f>
        <v>3818.9533239038128</v>
      </c>
    </row>
    <row r="283" spans="1:13" s="57" customFormat="1" x14ac:dyDescent="0.25">
      <c r="A283" s="51">
        <v>43367</v>
      </c>
      <c r="B283" s="52" t="s">
        <v>426</v>
      </c>
      <c r="C283" s="53">
        <f t="shared" si="341"/>
        <v>334.82142857142856</v>
      </c>
      <c r="D283" s="52" t="s">
        <v>18</v>
      </c>
      <c r="E283" s="52">
        <v>448</v>
      </c>
      <c r="F283" s="52">
        <v>444.65</v>
      </c>
      <c r="G283" s="52"/>
      <c r="H283" s="52"/>
      <c r="I283" s="54">
        <f t="shared" si="342"/>
        <v>1121.6517857142933</v>
      </c>
      <c r="J283" s="55"/>
      <c r="K283" s="55"/>
      <c r="L283" s="55">
        <f t="shared" si="345"/>
        <v>3.3500000000000227</v>
      </c>
      <c r="M283" s="56">
        <f t="shared" si="346"/>
        <v>1121.6517857142933</v>
      </c>
    </row>
    <row r="284" spans="1:13" s="57" customFormat="1" x14ac:dyDescent="0.25">
      <c r="A284" s="51">
        <v>43367</v>
      </c>
      <c r="B284" s="52" t="s">
        <v>495</v>
      </c>
      <c r="C284" s="53">
        <f t="shared" si="341"/>
        <v>650.61808718282361</v>
      </c>
      <c r="D284" s="52" t="s">
        <v>18</v>
      </c>
      <c r="E284" s="52">
        <v>230.55</v>
      </c>
      <c r="F284" s="52">
        <v>230.15</v>
      </c>
      <c r="G284" s="52"/>
      <c r="H284" s="52"/>
      <c r="I284" s="54">
        <f t="shared" si="342"/>
        <v>260.24723487313315</v>
      </c>
      <c r="J284" s="55"/>
      <c r="K284" s="55"/>
      <c r="L284" s="55">
        <f t="shared" si="345"/>
        <v>0.40000000000000568</v>
      </c>
      <c r="M284" s="56">
        <f t="shared" si="346"/>
        <v>260.24723487313315</v>
      </c>
    </row>
    <row r="285" spans="1:13" s="66" customFormat="1" x14ac:dyDescent="0.25">
      <c r="A285" s="60">
        <v>43364</v>
      </c>
      <c r="B285" s="61" t="s">
        <v>572</v>
      </c>
      <c r="C285" s="62">
        <f t="shared" si="341"/>
        <v>1333.9261894175188</v>
      </c>
      <c r="D285" s="61" t="s">
        <v>18</v>
      </c>
      <c r="E285" s="61">
        <v>112.45</v>
      </c>
      <c r="F285" s="61">
        <v>111.6</v>
      </c>
      <c r="G285" s="61">
        <v>110.6</v>
      </c>
      <c r="H285" s="61">
        <v>109.6</v>
      </c>
      <c r="I285" s="63">
        <f t="shared" si="342"/>
        <v>1133.8372610049023</v>
      </c>
      <c r="J285" s="64">
        <f t="shared" si="343"/>
        <v>1333.9261894175188</v>
      </c>
      <c r="K285" s="64">
        <f t="shared" si="344"/>
        <v>1333.9261894175188</v>
      </c>
      <c r="L285" s="64">
        <f t="shared" si="345"/>
        <v>2.8500000000000085</v>
      </c>
      <c r="M285" s="65">
        <f t="shared" si="346"/>
        <v>3801.6896398399399</v>
      </c>
    </row>
    <row r="286" spans="1:13" s="66" customFormat="1" x14ac:dyDescent="0.25">
      <c r="A286" s="60">
        <v>43364</v>
      </c>
      <c r="B286" s="61" t="s">
        <v>413</v>
      </c>
      <c r="C286" s="62">
        <f t="shared" si="341"/>
        <v>499.16805324459233</v>
      </c>
      <c r="D286" s="61" t="s">
        <v>18</v>
      </c>
      <c r="E286" s="61">
        <v>300.5</v>
      </c>
      <c r="F286" s="61">
        <v>298.25</v>
      </c>
      <c r="G286" s="61">
        <v>295.55</v>
      </c>
      <c r="H286" s="61">
        <v>292.89999999999998</v>
      </c>
      <c r="I286" s="63">
        <f t="shared" si="342"/>
        <v>1123.1281198003328</v>
      </c>
      <c r="J286" s="64">
        <f t="shared" si="343"/>
        <v>1347.7537437603937</v>
      </c>
      <c r="K286" s="64">
        <f t="shared" si="344"/>
        <v>1322.7953410981868</v>
      </c>
      <c r="L286" s="64">
        <f t="shared" si="345"/>
        <v>7.6000000000000236</v>
      </c>
      <c r="M286" s="65">
        <f t="shared" si="346"/>
        <v>3793.6772046589135</v>
      </c>
    </row>
    <row r="287" spans="1:13" s="66" customFormat="1" x14ac:dyDescent="0.25">
      <c r="A287" s="60">
        <v>43364</v>
      </c>
      <c r="B287" s="61" t="s">
        <v>466</v>
      </c>
      <c r="C287" s="62">
        <f t="shared" si="341"/>
        <v>530.03533568904595</v>
      </c>
      <c r="D287" s="61" t="s">
        <v>18</v>
      </c>
      <c r="E287" s="61">
        <v>283</v>
      </c>
      <c r="F287" s="61">
        <v>280.89999999999998</v>
      </c>
      <c r="G287" s="61">
        <v>278.3</v>
      </c>
      <c r="H287" s="61">
        <v>275.8</v>
      </c>
      <c r="I287" s="63">
        <f t="shared" si="342"/>
        <v>1113.0742049470086</v>
      </c>
      <c r="J287" s="64">
        <f t="shared" si="343"/>
        <v>1378.0918727915014</v>
      </c>
      <c r="K287" s="64">
        <f t="shared" si="344"/>
        <v>1325.0883392226149</v>
      </c>
      <c r="L287" s="64">
        <f t="shared" si="345"/>
        <v>7.1999999999999886</v>
      </c>
      <c r="M287" s="65">
        <f t="shared" si="346"/>
        <v>3816.2544169611247</v>
      </c>
    </row>
    <row r="288" spans="1:13" s="57" customFormat="1" x14ac:dyDescent="0.25">
      <c r="A288" s="51">
        <v>43364</v>
      </c>
      <c r="B288" s="52" t="s">
        <v>518</v>
      </c>
      <c r="C288" s="53">
        <f t="shared" si="341"/>
        <v>652.31572080887156</v>
      </c>
      <c r="D288" s="52" t="s">
        <v>14</v>
      </c>
      <c r="E288" s="52">
        <v>229.95</v>
      </c>
      <c r="F288" s="52">
        <v>231.65</v>
      </c>
      <c r="G288" s="52">
        <v>233.75</v>
      </c>
      <c r="H288" s="52"/>
      <c r="I288" s="54">
        <f t="shared" si="342"/>
        <v>1108.9367253750927</v>
      </c>
      <c r="J288" s="55">
        <f t="shared" si="343"/>
        <v>1369.8630136986267</v>
      </c>
      <c r="K288" s="55"/>
      <c r="L288" s="55">
        <f t="shared" si="345"/>
        <v>3.8000000000000109</v>
      </c>
      <c r="M288" s="56">
        <f t="shared" si="346"/>
        <v>2478.7997390737191</v>
      </c>
    </row>
    <row r="289" spans="1:13" s="57" customFormat="1" x14ac:dyDescent="0.25">
      <c r="A289" s="51">
        <v>43362</v>
      </c>
      <c r="B289" s="52" t="s">
        <v>397</v>
      </c>
      <c r="C289" s="53">
        <f t="shared" si="341"/>
        <v>630.25210084033608</v>
      </c>
      <c r="D289" s="52" t="s">
        <v>18</v>
      </c>
      <c r="E289" s="52">
        <v>238</v>
      </c>
      <c r="F289" s="52">
        <v>236.5</v>
      </c>
      <c r="G289" s="52"/>
      <c r="H289" s="52"/>
      <c r="I289" s="54">
        <f t="shared" ref="I289:I290" si="347">(IF(D289="SHORT",E289-F289,IF(D289="LONG",F289-E289)))*C289</f>
        <v>945.37815126050418</v>
      </c>
      <c r="J289" s="55">
        <f t="shared" ref="J289:J290" si="348">(IF(D289="SHORT",IF(G289="",0,F289-G289),IF(D289="LONG",IF(G289="",0,G289-F289))))*C289</f>
        <v>0</v>
      </c>
      <c r="K289" s="55">
        <f t="shared" ref="K289:K290" si="349">(IF(D289="SHORT",IF(H289="",0,G289-H289),IF(D289="LONG",IF(H289="",0,(H289-G289)))))*C289</f>
        <v>0</v>
      </c>
      <c r="L289" s="55">
        <f t="shared" ref="L289:L290" si="350">(J289+I289+K289)/C289</f>
        <v>1.5</v>
      </c>
      <c r="M289" s="56">
        <f t="shared" ref="M289:M290" si="351">L289*C289</f>
        <v>945.37815126050418</v>
      </c>
    </row>
    <row r="290" spans="1:13" s="57" customFormat="1" x14ac:dyDescent="0.25">
      <c r="A290" s="51">
        <v>43361</v>
      </c>
      <c r="B290" s="52" t="s">
        <v>482</v>
      </c>
      <c r="C290" s="53">
        <f t="shared" si="341"/>
        <v>501.67224080267556</v>
      </c>
      <c r="D290" s="52" t="s">
        <v>18</v>
      </c>
      <c r="E290" s="52">
        <v>299</v>
      </c>
      <c r="F290" s="52">
        <v>297</v>
      </c>
      <c r="G290" s="52"/>
      <c r="H290" s="52"/>
      <c r="I290" s="54">
        <f t="shared" si="347"/>
        <v>1003.3444816053511</v>
      </c>
      <c r="J290" s="55">
        <f t="shared" si="348"/>
        <v>0</v>
      </c>
      <c r="K290" s="55">
        <f t="shared" si="349"/>
        <v>0</v>
      </c>
      <c r="L290" s="55">
        <f t="shared" si="350"/>
        <v>2</v>
      </c>
      <c r="M290" s="56">
        <f t="shared" si="351"/>
        <v>1003.3444816053511</v>
      </c>
    </row>
    <row r="291" spans="1:13" s="57" customFormat="1" x14ac:dyDescent="0.25">
      <c r="A291" s="51">
        <v>43361</v>
      </c>
      <c r="B291" s="52" t="s">
        <v>509</v>
      </c>
      <c r="C291" s="53">
        <f t="shared" ref="C291:C304" si="352">150000/E291</f>
        <v>123.25390304026294</v>
      </c>
      <c r="D291" s="52" t="s">
        <v>18</v>
      </c>
      <c r="E291" s="52">
        <v>1217</v>
      </c>
      <c r="F291" s="52">
        <v>1232</v>
      </c>
      <c r="G291" s="52"/>
      <c r="H291" s="52"/>
      <c r="I291" s="54">
        <f t="shared" si="342"/>
        <v>-1848.8085456039441</v>
      </c>
      <c r="J291" s="55">
        <f t="shared" si="343"/>
        <v>0</v>
      </c>
      <c r="K291" s="55">
        <f t="shared" ref="K291:K304" si="353">(IF(D291="SHORT",IF(H291="",0,G291-H291),IF(D291="LONG",IF(H291="",0,(H291-G291)))))*C291</f>
        <v>0</v>
      </c>
      <c r="L291" s="55">
        <f t="shared" si="345"/>
        <v>-15</v>
      </c>
      <c r="M291" s="56">
        <f t="shared" si="346"/>
        <v>-1848.8085456039441</v>
      </c>
    </row>
    <row r="292" spans="1:13" s="57" customFormat="1" x14ac:dyDescent="0.25">
      <c r="A292" s="51">
        <v>43361</v>
      </c>
      <c r="B292" s="52" t="s">
        <v>450</v>
      </c>
      <c r="C292" s="53">
        <f t="shared" si="352"/>
        <v>1923.0769230769231</v>
      </c>
      <c r="D292" s="52" t="s">
        <v>14</v>
      </c>
      <c r="E292" s="52">
        <v>78</v>
      </c>
      <c r="F292" s="52">
        <v>76.7</v>
      </c>
      <c r="G292" s="52"/>
      <c r="H292" s="52"/>
      <c r="I292" s="54">
        <f t="shared" si="342"/>
        <v>-2499.9999999999945</v>
      </c>
      <c r="J292" s="55">
        <f t="shared" si="343"/>
        <v>0</v>
      </c>
      <c r="K292" s="55">
        <f t="shared" si="353"/>
        <v>0</v>
      </c>
      <c r="L292" s="55">
        <f t="shared" si="345"/>
        <v>-1.2999999999999972</v>
      </c>
      <c r="M292" s="56">
        <f t="shared" si="346"/>
        <v>-2499.9999999999945</v>
      </c>
    </row>
    <row r="293" spans="1:13" s="57" customFormat="1" x14ac:dyDescent="0.25">
      <c r="A293" s="51">
        <v>43361</v>
      </c>
      <c r="B293" s="52" t="s">
        <v>518</v>
      </c>
      <c r="C293" s="53">
        <f t="shared" si="352"/>
        <v>572.51908396946567</v>
      </c>
      <c r="D293" s="52" t="s">
        <v>18</v>
      </c>
      <c r="E293" s="52">
        <v>262</v>
      </c>
      <c r="F293" s="52">
        <v>260</v>
      </c>
      <c r="G293" s="52"/>
      <c r="H293" s="52"/>
      <c r="I293" s="54">
        <f t="shared" si="342"/>
        <v>1145.0381679389313</v>
      </c>
      <c r="J293" s="55">
        <f t="shared" si="343"/>
        <v>0</v>
      </c>
      <c r="K293" s="55">
        <f t="shared" si="353"/>
        <v>0</v>
      </c>
      <c r="L293" s="55">
        <f t="shared" si="345"/>
        <v>2</v>
      </c>
      <c r="M293" s="56">
        <f t="shared" si="346"/>
        <v>1145.0381679389313</v>
      </c>
    </row>
    <row r="294" spans="1:13" s="57" customFormat="1" x14ac:dyDescent="0.25">
      <c r="A294" s="51">
        <v>43361</v>
      </c>
      <c r="B294" s="52" t="s">
        <v>606</v>
      </c>
      <c r="C294" s="53">
        <f t="shared" si="352"/>
        <v>585.9375</v>
      </c>
      <c r="D294" s="52" t="s">
        <v>14</v>
      </c>
      <c r="E294" s="52">
        <v>256</v>
      </c>
      <c r="F294" s="52">
        <v>258.45</v>
      </c>
      <c r="G294" s="52"/>
      <c r="H294" s="52"/>
      <c r="I294" s="54">
        <f t="shared" si="342"/>
        <v>1435.5468749999934</v>
      </c>
      <c r="J294" s="55">
        <f t="shared" si="343"/>
        <v>0</v>
      </c>
      <c r="K294" s="55">
        <f t="shared" si="353"/>
        <v>0</v>
      </c>
      <c r="L294" s="55">
        <f t="shared" si="345"/>
        <v>2.4499999999999886</v>
      </c>
      <c r="M294" s="56">
        <f t="shared" si="346"/>
        <v>1435.5468749999934</v>
      </c>
    </row>
    <row r="295" spans="1:13" s="57" customFormat="1" x14ac:dyDescent="0.25">
      <c r="A295" s="51">
        <v>43360</v>
      </c>
      <c r="B295" s="52" t="s">
        <v>605</v>
      </c>
      <c r="C295" s="53">
        <f t="shared" si="352"/>
        <v>184.84288354898337</v>
      </c>
      <c r="D295" s="52" t="s">
        <v>14</v>
      </c>
      <c r="E295" s="52">
        <v>811.5</v>
      </c>
      <c r="F295" s="52">
        <v>803</v>
      </c>
      <c r="G295" s="52"/>
      <c r="H295" s="52"/>
      <c r="I295" s="54">
        <f t="shared" si="342"/>
        <v>-1571.1645101663587</v>
      </c>
      <c r="J295" s="55">
        <f t="shared" si="343"/>
        <v>0</v>
      </c>
      <c r="K295" s="55">
        <f t="shared" si="353"/>
        <v>0</v>
      </c>
      <c r="L295" s="55">
        <f t="shared" si="345"/>
        <v>-8.5</v>
      </c>
      <c r="M295" s="56">
        <f t="shared" si="346"/>
        <v>-1571.1645101663587</v>
      </c>
    </row>
    <row r="296" spans="1:13" s="66" customFormat="1" x14ac:dyDescent="0.25">
      <c r="A296" s="60">
        <v>43360</v>
      </c>
      <c r="B296" s="61" t="s">
        <v>604</v>
      </c>
      <c r="C296" s="62">
        <f t="shared" si="352"/>
        <v>353.77358490566036</v>
      </c>
      <c r="D296" s="61" t="s">
        <v>14</v>
      </c>
      <c r="E296" s="61">
        <v>424</v>
      </c>
      <c r="F296" s="61">
        <v>428</v>
      </c>
      <c r="G296" s="61">
        <v>432</v>
      </c>
      <c r="H296" s="61">
        <v>436</v>
      </c>
      <c r="I296" s="63">
        <f t="shared" si="342"/>
        <v>1415.0943396226414</v>
      </c>
      <c r="J296" s="64">
        <f t="shared" si="343"/>
        <v>1415.0943396226414</v>
      </c>
      <c r="K296" s="64">
        <f t="shared" si="353"/>
        <v>1415.0943396226414</v>
      </c>
      <c r="L296" s="64">
        <f t="shared" si="345"/>
        <v>12</v>
      </c>
      <c r="M296" s="65">
        <f t="shared" si="346"/>
        <v>4245.2830188679245</v>
      </c>
    </row>
    <row r="297" spans="1:13" s="66" customFormat="1" x14ac:dyDescent="0.25">
      <c r="A297" s="60">
        <v>43357</v>
      </c>
      <c r="B297" s="61" t="s">
        <v>603</v>
      </c>
      <c r="C297" s="62">
        <f t="shared" si="352"/>
        <v>229.00763358778627</v>
      </c>
      <c r="D297" s="61" t="s">
        <v>14</v>
      </c>
      <c r="E297" s="61">
        <v>655</v>
      </c>
      <c r="F297" s="61">
        <v>660</v>
      </c>
      <c r="G297" s="61">
        <v>665</v>
      </c>
      <c r="H297" s="61">
        <v>670</v>
      </c>
      <c r="I297" s="63">
        <f t="shared" si="342"/>
        <v>1145.0381679389313</v>
      </c>
      <c r="J297" s="64">
        <f t="shared" si="343"/>
        <v>1145.0381679389313</v>
      </c>
      <c r="K297" s="64">
        <f t="shared" si="353"/>
        <v>1145.0381679389313</v>
      </c>
      <c r="L297" s="64">
        <f t="shared" si="345"/>
        <v>15</v>
      </c>
      <c r="M297" s="65">
        <f t="shared" si="346"/>
        <v>3435.1145038167942</v>
      </c>
    </row>
    <row r="298" spans="1:13" s="57" customFormat="1" x14ac:dyDescent="0.25">
      <c r="A298" s="51">
        <v>43357</v>
      </c>
      <c r="B298" s="52" t="s">
        <v>602</v>
      </c>
      <c r="C298" s="53">
        <f t="shared" si="352"/>
        <v>559.70149253731347</v>
      </c>
      <c r="D298" s="52" t="s">
        <v>14</v>
      </c>
      <c r="E298" s="52">
        <v>268</v>
      </c>
      <c r="F298" s="52">
        <v>269.5</v>
      </c>
      <c r="G298" s="52"/>
      <c r="H298" s="52"/>
      <c r="I298" s="54">
        <f t="shared" si="342"/>
        <v>839.55223880597021</v>
      </c>
      <c r="J298" s="55">
        <f t="shared" si="343"/>
        <v>0</v>
      </c>
      <c r="K298" s="55">
        <f t="shared" si="353"/>
        <v>0</v>
      </c>
      <c r="L298" s="55">
        <f t="shared" si="345"/>
        <v>1.5</v>
      </c>
      <c r="M298" s="56">
        <f t="shared" si="346"/>
        <v>839.55223880597021</v>
      </c>
    </row>
    <row r="299" spans="1:13" s="66" customFormat="1" x14ac:dyDescent="0.25">
      <c r="A299" s="60">
        <v>43357</v>
      </c>
      <c r="B299" s="61" t="s">
        <v>572</v>
      </c>
      <c r="C299" s="62">
        <f t="shared" si="352"/>
        <v>1298.7012987012988</v>
      </c>
      <c r="D299" s="61" t="s">
        <v>14</v>
      </c>
      <c r="E299" s="61">
        <v>115.5</v>
      </c>
      <c r="F299" s="61">
        <v>116.5</v>
      </c>
      <c r="G299" s="61">
        <v>117.5</v>
      </c>
      <c r="H299" s="61">
        <v>118.5</v>
      </c>
      <c r="I299" s="63">
        <f t="shared" si="342"/>
        <v>1298.7012987012988</v>
      </c>
      <c r="J299" s="64">
        <f t="shared" si="343"/>
        <v>1298.7012987012988</v>
      </c>
      <c r="K299" s="64">
        <f t="shared" si="353"/>
        <v>1298.7012987012988</v>
      </c>
      <c r="L299" s="64">
        <f t="shared" si="345"/>
        <v>3</v>
      </c>
      <c r="M299" s="65">
        <f t="shared" si="346"/>
        <v>3896.1038961038967</v>
      </c>
    </row>
    <row r="300" spans="1:13" s="57" customFormat="1" x14ac:dyDescent="0.25">
      <c r="A300" s="51">
        <v>43357</v>
      </c>
      <c r="B300" s="52" t="s">
        <v>601</v>
      </c>
      <c r="C300" s="53">
        <f t="shared" si="352"/>
        <v>80.645161290322577</v>
      </c>
      <c r="D300" s="52" t="s">
        <v>14</v>
      </c>
      <c r="E300" s="52">
        <v>1860</v>
      </c>
      <c r="F300" s="52">
        <v>1870</v>
      </c>
      <c r="G300" s="52">
        <v>1880</v>
      </c>
      <c r="H300" s="52"/>
      <c r="I300" s="54">
        <f t="shared" si="342"/>
        <v>806.45161290322574</v>
      </c>
      <c r="J300" s="55">
        <f t="shared" si="343"/>
        <v>806.45161290322574</v>
      </c>
      <c r="K300" s="55">
        <f t="shared" si="353"/>
        <v>0</v>
      </c>
      <c r="L300" s="55">
        <f t="shared" si="345"/>
        <v>20</v>
      </c>
      <c r="M300" s="56">
        <f t="shared" si="346"/>
        <v>1612.9032258064515</v>
      </c>
    </row>
    <row r="301" spans="1:13" s="57" customFormat="1" x14ac:dyDescent="0.25">
      <c r="A301" s="51">
        <v>43355</v>
      </c>
      <c r="B301" s="52" t="s">
        <v>600</v>
      </c>
      <c r="C301" s="53">
        <f t="shared" si="352"/>
        <v>118.57707509881423</v>
      </c>
      <c r="D301" s="52" t="s">
        <v>14</v>
      </c>
      <c r="E301" s="52">
        <v>1265</v>
      </c>
      <c r="F301" s="52">
        <v>1275</v>
      </c>
      <c r="G301" s="52">
        <v>1285</v>
      </c>
      <c r="H301" s="52"/>
      <c r="I301" s="54">
        <f t="shared" si="342"/>
        <v>1185.7707509881423</v>
      </c>
      <c r="J301" s="55">
        <f t="shared" si="343"/>
        <v>1185.7707509881423</v>
      </c>
      <c r="K301" s="55">
        <f t="shared" si="353"/>
        <v>0</v>
      </c>
      <c r="L301" s="55">
        <f t="shared" si="345"/>
        <v>20</v>
      </c>
      <c r="M301" s="56">
        <f t="shared" si="346"/>
        <v>2371.5415019762845</v>
      </c>
    </row>
    <row r="302" spans="1:13" s="57" customFormat="1" x14ac:dyDescent="0.25">
      <c r="A302" s="51">
        <v>43355</v>
      </c>
      <c r="B302" s="52" t="s">
        <v>599</v>
      </c>
      <c r="C302" s="53">
        <f t="shared" si="352"/>
        <v>230.41474654377879</v>
      </c>
      <c r="D302" s="52" t="s">
        <v>14</v>
      </c>
      <c r="E302" s="52">
        <v>651</v>
      </c>
      <c r="F302" s="52">
        <v>655</v>
      </c>
      <c r="G302" s="52"/>
      <c r="H302" s="52"/>
      <c r="I302" s="54">
        <f t="shared" si="342"/>
        <v>921.65898617511516</v>
      </c>
      <c r="J302" s="55">
        <f t="shared" si="343"/>
        <v>0</v>
      </c>
      <c r="K302" s="55">
        <f t="shared" si="353"/>
        <v>0</v>
      </c>
      <c r="L302" s="55">
        <f t="shared" si="345"/>
        <v>4</v>
      </c>
      <c r="M302" s="56">
        <f t="shared" si="346"/>
        <v>921.65898617511516</v>
      </c>
    </row>
    <row r="303" spans="1:13" s="57" customFormat="1" x14ac:dyDescent="0.25">
      <c r="A303" s="51">
        <v>43355</v>
      </c>
      <c r="B303" s="52" t="s">
        <v>445</v>
      </c>
      <c r="C303" s="53">
        <f t="shared" si="352"/>
        <v>888.88888888888891</v>
      </c>
      <c r="D303" s="52" t="s">
        <v>18</v>
      </c>
      <c r="E303" s="52">
        <v>168.75</v>
      </c>
      <c r="F303" s="52">
        <v>171</v>
      </c>
      <c r="G303" s="52"/>
      <c r="H303" s="52"/>
      <c r="I303" s="54">
        <f t="shared" si="342"/>
        <v>-2000</v>
      </c>
      <c r="J303" s="55"/>
      <c r="K303" s="55"/>
      <c r="L303" s="55">
        <f t="shared" si="345"/>
        <v>-2.25</v>
      </c>
      <c r="M303" s="56">
        <f t="shared" si="346"/>
        <v>-2000</v>
      </c>
    </row>
    <row r="304" spans="1:13" s="57" customFormat="1" x14ac:dyDescent="0.25">
      <c r="A304" s="51">
        <v>43355</v>
      </c>
      <c r="B304" s="52" t="s">
        <v>430</v>
      </c>
      <c r="C304" s="53">
        <f t="shared" si="352"/>
        <v>161.63793103448276</v>
      </c>
      <c r="D304" s="52" t="s">
        <v>14</v>
      </c>
      <c r="E304" s="52">
        <v>928</v>
      </c>
      <c r="F304" s="52">
        <v>940</v>
      </c>
      <c r="G304" s="52">
        <v>958</v>
      </c>
      <c r="H304" s="52"/>
      <c r="I304" s="54">
        <f t="shared" si="342"/>
        <v>1939.655172413793</v>
      </c>
      <c r="J304" s="55">
        <f t="shared" si="343"/>
        <v>2909.4827586206898</v>
      </c>
      <c r="K304" s="55">
        <f t="shared" si="353"/>
        <v>0</v>
      </c>
      <c r="L304" s="55">
        <f t="shared" si="345"/>
        <v>30</v>
      </c>
      <c r="M304" s="56">
        <f t="shared" si="346"/>
        <v>4849.1379310344828</v>
      </c>
    </row>
    <row r="305" spans="1:13" s="57" customFormat="1" x14ac:dyDescent="0.25">
      <c r="A305" s="51">
        <v>43354</v>
      </c>
      <c r="B305" s="52" t="s">
        <v>428</v>
      </c>
      <c r="C305" s="53">
        <f t="shared" si="341"/>
        <v>133.45195729537366</v>
      </c>
      <c r="D305" s="52" t="s">
        <v>14</v>
      </c>
      <c r="E305" s="52">
        <v>1124</v>
      </c>
      <c r="F305" s="52">
        <v>1132.4000000000001</v>
      </c>
      <c r="G305" s="52"/>
      <c r="H305" s="52"/>
      <c r="I305" s="54">
        <f t="shared" si="342"/>
        <v>1120.996441281151</v>
      </c>
      <c r="J305" s="55"/>
      <c r="K305" s="55"/>
      <c r="L305" s="55">
        <f t="shared" si="345"/>
        <v>8.4000000000000909</v>
      </c>
      <c r="M305" s="56">
        <f t="shared" si="346"/>
        <v>1120.996441281151</v>
      </c>
    </row>
    <row r="306" spans="1:13" s="57" customFormat="1" x14ac:dyDescent="0.25">
      <c r="A306" s="51">
        <v>43354</v>
      </c>
      <c r="B306" s="52" t="s">
        <v>395</v>
      </c>
      <c r="C306" s="53">
        <f t="shared" si="341"/>
        <v>247.89291026276646</v>
      </c>
      <c r="D306" s="52" t="s">
        <v>14</v>
      </c>
      <c r="E306" s="52">
        <v>605.1</v>
      </c>
      <c r="F306" s="52">
        <v>609.6</v>
      </c>
      <c r="G306" s="52"/>
      <c r="H306" s="52"/>
      <c r="I306" s="54">
        <f t="shared" si="342"/>
        <v>1115.518096182449</v>
      </c>
      <c r="J306" s="55"/>
      <c r="K306" s="55"/>
      <c r="L306" s="55">
        <f t="shared" si="345"/>
        <v>4.4999999999999991</v>
      </c>
      <c r="M306" s="56">
        <f t="shared" si="346"/>
        <v>1115.518096182449</v>
      </c>
    </row>
    <row r="307" spans="1:13" s="57" customFormat="1" x14ac:dyDescent="0.25">
      <c r="A307" s="51">
        <v>43354</v>
      </c>
      <c r="B307" s="52" t="s">
        <v>468</v>
      </c>
      <c r="C307" s="53">
        <f t="shared" si="341"/>
        <v>980.71265119320049</v>
      </c>
      <c r="D307" s="52" t="s">
        <v>14</v>
      </c>
      <c r="E307" s="52">
        <v>152.94999999999999</v>
      </c>
      <c r="F307" s="52">
        <v>154.05000000000001</v>
      </c>
      <c r="G307" s="52"/>
      <c r="H307" s="52"/>
      <c r="I307" s="54">
        <f t="shared" si="342"/>
        <v>1078.7839163125429</v>
      </c>
      <c r="J307" s="55"/>
      <c r="K307" s="55"/>
      <c r="L307" s="55">
        <f t="shared" si="345"/>
        <v>1.1000000000000227</v>
      </c>
      <c r="M307" s="56">
        <f t="shared" si="346"/>
        <v>1078.7839163125429</v>
      </c>
    </row>
    <row r="308" spans="1:13" s="57" customFormat="1" x14ac:dyDescent="0.25">
      <c r="A308" s="51">
        <v>43353</v>
      </c>
      <c r="B308" s="52" t="s">
        <v>553</v>
      </c>
      <c r="C308" s="53">
        <f t="shared" si="341"/>
        <v>665.1884700665189</v>
      </c>
      <c r="D308" s="52" t="s">
        <v>18</v>
      </c>
      <c r="E308" s="52">
        <v>225.5</v>
      </c>
      <c r="F308" s="52">
        <v>223.8</v>
      </c>
      <c r="G308" s="52"/>
      <c r="H308" s="52"/>
      <c r="I308" s="54">
        <f t="shared" si="342"/>
        <v>1130.8203991130745</v>
      </c>
      <c r="J308" s="55"/>
      <c r="K308" s="55"/>
      <c r="L308" s="55">
        <f t="shared" si="345"/>
        <v>1.6999999999999884</v>
      </c>
      <c r="M308" s="56">
        <f t="shared" si="346"/>
        <v>1130.8203991130745</v>
      </c>
    </row>
    <row r="309" spans="1:13" s="57" customFormat="1" x14ac:dyDescent="0.25">
      <c r="A309" s="51">
        <v>43353</v>
      </c>
      <c r="B309" s="52" t="s">
        <v>436</v>
      </c>
      <c r="C309" s="53">
        <f t="shared" ref="C309:C310" si="354">150000/E309</f>
        <v>105.92098294672174</v>
      </c>
      <c r="D309" s="52" t="s">
        <v>14</v>
      </c>
      <c r="E309" s="52">
        <v>1416.15</v>
      </c>
      <c r="F309" s="52">
        <v>1426.75</v>
      </c>
      <c r="G309" s="52"/>
      <c r="H309" s="52"/>
      <c r="I309" s="54">
        <f t="shared" ref="I309:I310" si="355">(IF(D309="SHORT",E309-F309,IF(D309="LONG",F309-E309)))*C309</f>
        <v>1122.7624192352407</v>
      </c>
      <c r="J309" s="55"/>
      <c r="K309" s="55"/>
      <c r="L309" s="55">
        <f t="shared" ref="L309:L310" si="356">(J309+I309+K309)/C309</f>
        <v>10.599999999999909</v>
      </c>
      <c r="M309" s="56">
        <f t="shared" ref="M309:M310" si="357">L309*C309</f>
        <v>1122.7624192352407</v>
      </c>
    </row>
    <row r="310" spans="1:13" s="57" customFormat="1" x14ac:dyDescent="0.25">
      <c r="A310" s="51">
        <v>43353</v>
      </c>
      <c r="B310" s="52" t="s">
        <v>432</v>
      </c>
      <c r="C310" s="53">
        <f t="shared" si="354"/>
        <v>331.6749585406302</v>
      </c>
      <c r="D310" s="52" t="s">
        <v>14</v>
      </c>
      <c r="E310" s="52">
        <v>452.25</v>
      </c>
      <c r="F310" s="52">
        <v>455.6</v>
      </c>
      <c r="G310" s="61">
        <v>459.75</v>
      </c>
      <c r="H310" s="61"/>
      <c r="I310" s="63">
        <f t="shared" si="355"/>
        <v>1111.1111111111188</v>
      </c>
      <c r="J310" s="64">
        <f t="shared" ref="J310" si="358">(IF(D310="SHORT",IF(G310="",0,F310-G310),IF(D310="LONG",IF(G310="",0,G310-F310))))*C310</f>
        <v>1376.4510779436077</v>
      </c>
      <c r="K310" s="64"/>
      <c r="L310" s="64">
        <f t="shared" si="356"/>
        <v>7.4999999999999991</v>
      </c>
      <c r="M310" s="65">
        <f t="shared" si="357"/>
        <v>2487.5621890547263</v>
      </c>
    </row>
    <row r="311" spans="1:13" s="57" customFormat="1" x14ac:dyDescent="0.25">
      <c r="A311" s="51">
        <v>43350</v>
      </c>
      <c r="B311" s="52" t="s">
        <v>472</v>
      </c>
      <c r="C311" s="53">
        <f t="shared" ref="C311:C312" si="359">150000/E311</f>
        <v>151.82186234817814</v>
      </c>
      <c r="D311" s="52" t="s">
        <v>14</v>
      </c>
      <c r="E311" s="52">
        <v>988</v>
      </c>
      <c r="F311" s="52">
        <v>994.5</v>
      </c>
      <c r="G311" s="52"/>
      <c r="H311" s="52"/>
      <c r="I311" s="54">
        <f t="shared" ref="I311:I312" si="360">(IF(D311="SHORT",E311-F311,IF(D311="LONG",F311-E311)))*C311</f>
        <v>986.84210526315792</v>
      </c>
      <c r="J311" s="55"/>
      <c r="K311" s="55"/>
      <c r="L311" s="55">
        <f t="shared" ref="L311:L312" si="361">(J311+I311+K311)/C311</f>
        <v>6.5</v>
      </c>
      <c r="M311" s="56">
        <f t="shared" ref="M311:M312" si="362">L311*C311</f>
        <v>986.84210526315792</v>
      </c>
    </row>
    <row r="312" spans="1:13" s="66" customFormat="1" x14ac:dyDescent="0.25">
      <c r="A312" s="60">
        <v>43350</v>
      </c>
      <c r="B312" s="61" t="s">
        <v>457</v>
      </c>
      <c r="C312" s="62">
        <f t="shared" si="359"/>
        <v>633.31222292590246</v>
      </c>
      <c r="D312" s="61" t="s">
        <v>14</v>
      </c>
      <c r="E312" s="61">
        <v>236.85</v>
      </c>
      <c r="F312" s="61">
        <v>238.6</v>
      </c>
      <c r="G312" s="61">
        <v>240.8</v>
      </c>
      <c r="H312" s="61">
        <v>242.95</v>
      </c>
      <c r="I312" s="63">
        <f t="shared" si="360"/>
        <v>1108.2963901203293</v>
      </c>
      <c r="J312" s="64">
        <f t="shared" ref="J312" si="363">(IF(D312="SHORT",IF(G312="",0,F312-G312),IF(D312="LONG",IF(G312="",0,G312-F312))))*C312</f>
        <v>1393.2868904369961</v>
      </c>
      <c r="K312" s="64">
        <f t="shared" ref="K312" si="364">(IF(D312="SHORT",IF(H312="",0,G312-H312),IF(D312="LONG",IF(H312="",0,(H312-G312)))))*C312</f>
        <v>1361.6212792906758</v>
      </c>
      <c r="L312" s="64">
        <f t="shared" si="361"/>
        <v>6.0999999999999943</v>
      </c>
      <c r="M312" s="65">
        <f t="shared" si="362"/>
        <v>3863.2045598480013</v>
      </c>
    </row>
    <row r="313" spans="1:13" s="57" customFormat="1" x14ac:dyDescent="0.25">
      <c r="A313" s="51">
        <v>43349</v>
      </c>
      <c r="B313" s="52" t="s">
        <v>551</v>
      </c>
      <c r="C313" s="53">
        <f t="shared" ref="C313:C316" si="365">150000/E313</f>
        <v>190.28288722567552</v>
      </c>
      <c r="D313" s="52" t="s">
        <v>14</v>
      </c>
      <c r="E313" s="52">
        <v>788.3</v>
      </c>
      <c r="F313" s="52">
        <v>781.2</v>
      </c>
      <c r="G313" s="52"/>
      <c r="H313" s="52"/>
      <c r="I313" s="54">
        <f t="shared" ref="I313:I316" si="366">(IF(D313="SHORT",E313-F313,IF(D313="LONG",F313-E313)))*C313</f>
        <v>-1351.008499302279</v>
      </c>
      <c r="J313" s="55"/>
      <c r="K313" s="55"/>
      <c r="L313" s="55">
        <f t="shared" ref="L313:L316" si="367">(J313+I313+K313)/C313</f>
        <v>-7.0999999999999099</v>
      </c>
      <c r="M313" s="56">
        <f t="shared" ref="M313:M316" si="368">L313*C313</f>
        <v>-1351.008499302279</v>
      </c>
    </row>
    <row r="314" spans="1:13" s="66" customFormat="1" x14ac:dyDescent="0.25">
      <c r="A314" s="60">
        <v>43349</v>
      </c>
      <c r="B314" s="61" t="s">
        <v>439</v>
      </c>
      <c r="C314" s="62">
        <f t="shared" si="365"/>
        <v>980.39215686274508</v>
      </c>
      <c r="D314" s="61" t="s">
        <v>14</v>
      </c>
      <c r="E314" s="61">
        <v>153</v>
      </c>
      <c r="F314" s="61">
        <v>154.15</v>
      </c>
      <c r="G314" s="61">
        <v>155.55000000000001</v>
      </c>
      <c r="H314" s="61">
        <v>156.94999999999999</v>
      </c>
      <c r="I314" s="63">
        <f>(IF(D314="SHORT",E314-F314,IF(D314="LONG",F314-E314)))*C314</f>
        <v>1127.4509803921624</v>
      </c>
      <c r="J314" s="64">
        <f t="shared" ref="J314" si="369">(IF(D314="SHORT",IF(G314="",0,F314-G314),IF(D314="LONG",IF(G314="",0,G314-F314))))*C314</f>
        <v>1372.5490196078488</v>
      </c>
      <c r="K314" s="64">
        <f t="shared" ref="K314" si="370">(IF(D314="SHORT",IF(H314="",0,G314-H314),IF(D314="LONG",IF(H314="",0,(H314-G314)))))*C314</f>
        <v>1372.5490196078208</v>
      </c>
      <c r="L314" s="64">
        <f t="shared" si="367"/>
        <v>3.9499999999999886</v>
      </c>
      <c r="M314" s="65">
        <f t="shared" si="368"/>
        <v>3872.5490196078317</v>
      </c>
    </row>
    <row r="315" spans="1:13" s="57" customFormat="1" x14ac:dyDescent="0.25">
      <c r="A315" s="51">
        <v>43349</v>
      </c>
      <c r="B315" s="52" t="s">
        <v>432</v>
      </c>
      <c r="C315" s="53">
        <f t="shared" si="365"/>
        <v>340.59945504087193</v>
      </c>
      <c r="D315" s="52" t="s">
        <v>14</v>
      </c>
      <c r="E315" s="52">
        <v>440.4</v>
      </c>
      <c r="F315" s="52">
        <v>443.7</v>
      </c>
      <c r="G315" s="52"/>
      <c r="H315" s="52"/>
      <c r="I315" s="54">
        <f t="shared" si="366"/>
        <v>1123.9782016348813</v>
      </c>
      <c r="J315" s="55"/>
      <c r="K315" s="55"/>
      <c r="L315" s="55">
        <f t="shared" si="367"/>
        <v>3.3000000000000114</v>
      </c>
      <c r="M315" s="56">
        <f t="shared" si="368"/>
        <v>1123.9782016348813</v>
      </c>
    </row>
    <row r="316" spans="1:13" s="57" customFormat="1" x14ac:dyDescent="0.25">
      <c r="A316" s="51">
        <v>43349</v>
      </c>
      <c r="B316" s="52" t="s">
        <v>459</v>
      </c>
      <c r="C316" s="53">
        <f t="shared" si="365"/>
        <v>169.7792869269949</v>
      </c>
      <c r="D316" s="52" t="s">
        <v>14</v>
      </c>
      <c r="E316" s="52">
        <v>883.5</v>
      </c>
      <c r="F316" s="52">
        <v>890.1</v>
      </c>
      <c r="G316" s="52"/>
      <c r="H316" s="52"/>
      <c r="I316" s="54">
        <f t="shared" si="366"/>
        <v>1120.5432937181702</v>
      </c>
      <c r="J316" s="55"/>
      <c r="K316" s="55"/>
      <c r="L316" s="55">
        <f t="shared" si="367"/>
        <v>6.6000000000000227</v>
      </c>
      <c r="M316" s="56">
        <f t="shared" si="368"/>
        <v>1120.5432937181702</v>
      </c>
    </row>
    <row r="317" spans="1:13" s="57" customFormat="1" x14ac:dyDescent="0.25">
      <c r="A317" s="51">
        <v>43348</v>
      </c>
      <c r="B317" s="52" t="s">
        <v>434</v>
      </c>
      <c r="C317" s="53">
        <f t="shared" ref="C317:C321" si="371">150000/E317</f>
        <v>415.2249134948097</v>
      </c>
      <c r="D317" s="52" t="s">
        <v>18</v>
      </c>
      <c r="E317" s="52">
        <v>361.25</v>
      </c>
      <c r="F317" s="52">
        <v>358.5</v>
      </c>
      <c r="G317" s="52">
        <v>355.3</v>
      </c>
      <c r="H317" s="52"/>
      <c r="I317" s="54">
        <f t="shared" ref="I317:I321" si="372">(IF(D317="SHORT",E317-F317,IF(D317="LONG",F317-E317)))*C317</f>
        <v>1141.8685121107267</v>
      </c>
      <c r="J317" s="55">
        <f t="shared" ref="J317" si="373">(IF(D317="SHORT",IF(G317="",0,F317-G317),IF(D317="LONG",IF(G317="",0,G317-F317))))*C317</f>
        <v>1328.7197231833863</v>
      </c>
      <c r="K317" s="55"/>
      <c r="L317" s="55">
        <f t="shared" ref="L317:L321" si="374">(J317+I317+K317)/C317</f>
        <v>5.9499999999999886</v>
      </c>
      <c r="M317" s="56">
        <f t="shared" ref="M317:M321" si="375">L317*C317</f>
        <v>2470.588235294113</v>
      </c>
    </row>
    <row r="318" spans="1:13" s="57" customFormat="1" x14ac:dyDescent="0.25">
      <c r="A318" s="51">
        <v>43348</v>
      </c>
      <c r="B318" s="52" t="s">
        <v>568</v>
      </c>
      <c r="C318" s="53">
        <f t="shared" si="371"/>
        <v>331.41847105612015</v>
      </c>
      <c r="D318" s="52" t="s">
        <v>18</v>
      </c>
      <c r="E318" s="52">
        <v>452.6</v>
      </c>
      <c r="F318" s="52">
        <v>456.7</v>
      </c>
      <c r="G318" s="52"/>
      <c r="H318" s="52"/>
      <c r="I318" s="54">
        <f t="shared" si="372"/>
        <v>-1358.8157313300812</v>
      </c>
      <c r="J318" s="55"/>
      <c r="K318" s="55"/>
      <c r="L318" s="55">
        <f t="shared" si="374"/>
        <v>-4.0999999999999659</v>
      </c>
      <c r="M318" s="56">
        <f t="shared" si="375"/>
        <v>-1358.8157313300812</v>
      </c>
    </row>
    <row r="319" spans="1:13" s="57" customFormat="1" x14ac:dyDescent="0.25">
      <c r="A319" s="51">
        <v>43348</v>
      </c>
      <c r="B319" s="52" t="s">
        <v>557</v>
      </c>
      <c r="C319" s="53">
        <f t="shared" si="371"/>
        <v>328.29940906106373</v>
      </c>
      <c r="D319" s="52" t="s">
        <v>18</v>
      </c>
      <c r="E319" s="52">
        <v>456.9</v>
      </c>
      <c r="F319" s="52">
        <v>453.45</v>
      </c>
      <c r="G319" s="52"/>
      <c r="H319" s="52"/>
      <c r="I319" s="54">
        <f t="shared" si="372"/>
        <v>1132.6329612606662</v>
      </c>
      <c r="J319" s="55"/>
      <c r="K319" s="55"/>
      <c r="L319" s="55">
        <f t="shared" si="374"/>
        <v>3.4499999999999891</v>
      </c>
      <c r="M319" s="56">
        <f t="shared" si="375"/>
        <v>1132.6329612606662</v>
      </c>
    </row>
    <row r="320" spans="1:13" s="57" customFormat="1" x14ac:dyDescent="0.25">
      <c r="A320" s="51">
        <v>43348</v>
      </c>
      <c r="B320" s="52" t="s">
        <v>516</v>
      </c>
      <c r="C320" s="53">
        <f t="shared" si="371"/>
        <v>147.03720041170416</v>
      </c>
      <c r="D320" s="52" t="s">
        <v>18</v>
      </c>
      <c r="E320" s="52">
        <v>1020.15</v>
      </c>
      <c r="F320" s="52">
        <v>1012.5</v>
      </c>
      <c r="G320" s="52"/>
      <c r="H320" s="52"/>
      <c r="I320" s="54">
        <f t="shared" si="372"/>
        <v>1124.8345831495335</v>
      </c>
      <c r="J320" s="55"/>
      <c r="K320" s="55"/>
      <c r="L320" s="55">
        <f t="shared" si="374"/>
        <v>7.6499999999999773</v>
      </c>
      <c r="M320" s="56">
        <f t="shared" si="375"/>
        <v>1124.8345831495335</v>
      </c>
    </row>
    <row r="321" spans="1:13" s="57" customFormat="1" x14ac:dyDescent="0.25">
      <c r="A321" s="51">
        <v>43348</v>
      </c>
      <c r="B321" s="52" t="s">
        <v>327</v>
      </c>
      <c r="C321" s="53">
        <f t="shared" si="371"/>
        <v>71.590502326691322</v>
      </c>
      <c r="D321" s="52" t="s">
        <v>18</v>
      </c>
      <c r="E321" s="52">
        <v>2095.25</v>
      </c>
      <c r="F321" s="52">
        <v>2079.5500000000002</v>
      </c>
      <c r="G321" s="52"/>
      <c r="H321" s="52"/>
      <c r="I321" s="54">
        <f t="shared" si="372"/>
        <v>1123.9708865290406</v>
      </c>
      <c r="J321" s="55"/>
      <c r="K321" s="55"/>
      <c r="L321" s="55">
        <f t="shared" si="374"/>
        <v>15.699999999999816</v>
      </c>
      <c r="M321" s="56">
        <f t="shared" si="375"/>
        <v>1123.9708865290406</v>
      </c>
    </row>
    <row r="322" spans="1:13" s="57" customFormat="1" x14ac:dyDescent="0.25">
      <c r="A322" s="51">
        <v>43347</v>
      </c>
      <c r="B322" s="52" t="s">
        <v>593</v>
      </c>
      <c r="C322" s="53">
        <f t="shared" ref="C322:C324" si="376">150000/E322</f>
        <v>248.7768471680902</v>
      </c>
      <c r="D322" s="52" t="s">
        <v>18</v>
      </c>
      <c r="E322" s="52">
        <v>602.95000000000005</v>
      </c>
      <c r="F322" s="52">
        <v>598.45000000000005</v>
      </c>
      <c r="G322" s="52"/>
      <c r="H322" s="52"/>
      <c r="I322" s="54">
        <f t="shared" ref="I322:I323" si="377">(IF(D322="SHORT",E322-F322,IF(D322="LONG",F322-E322)))*C322</f>
        <v>1119.495812256406</v>
      </c>
      <c r="J322" s="55"/>
      <c r="K322" s="55"/>
      <c r="L322" s="55">
        <f t="shared" ref="L322:L323" si="378">(J322+I322+K322)/C322</f>
        <v>4.5</v>
      </c>
      <c r="M322" s="56">
        <f t="shared" ref="M322:M323" si="379">L322*C322</f>
        <v>1119.495812256406</v>
      </c>
    </row>
    <row r="323" spans="1:13" s="66" customFormat="1" x14ac:dyDescent="0.25">
      <c r="A323" s="60">
        <v>43347</v>
      </c>
      <c r="B323" s="61" t="s">
        <v>586</v>
      </c>
      <c r="C323" s="62">
        <f t="shared" si="376"/>
        <v>1455.6040756914119</v>
      </c>
      <c r="D323" s="61" t="s">
        <v>18</v>
      </c>
      <c r="E323" s="61">
        <v>103.05</v>
      </c>
      <c r="F323" s="61">
        <v>102.35</v>
      </c>
      <c r="G323" s="61">
        <v>101.35</v>
      </c>
      <c r="H323" s="61">
        <v>100.4</v>
      </c>
      <c r="I323" s="63">
        <f t="shared" si="377"/>
        <v>1018.9228529839925</v>
      </c>
      <c r="J323" s="64">
        <f t="shared" ref="J323" si="380">(IF(D323="SHORT",IF(G323="",0,F323-G323),IF(D323="LONG",IF(G323="",0,G323-F323))))*C323</f>
        <v>1455.6040756914119</v>
      </c>
      <c r="K323" s="64">
        <f t="shared" ref="K323" si="381">(IF(D323="SHORT",IF(H323="",0,G323-H323),IF(D323="LONG",IF(H323="",0,(H323-G323)))))*C323</f>
        <v>1382.8238719068247</v>
      </c>
      <c r="L323" s="64">
        <f t="shared" si="378"/>
        <v>2.6499999999999919</v>
      </c>
      <c r="M323" s="65">
        <f t="shared" si="379"/>
        <v>3857.35080058223</v>
      </c>
    </row>
    <row r="324" spans="1:13" s="57" customFormat="1" x14ac:dyDescent="0.25">
      <c r="A324" s="51">
        <v>43347</v>
      </c>
      <c r="B324" s="52" t="s">
        <v>381</v>
      </c>
      <c r="C324" s="53">
        <f t="shared" si="376"/>
        <v>336.20979491202513</v>
      </c>
      <c r="D324" s="52" t="s">
        <v>18</v>
      </c>
      <c r="E324" s="52">
        <v>446.15</v>
      </c>
      <c r="F324" s="52">
        <v>442.8</v>
      </c>
      <c r="G324" s="52"/>
      <c r="H324" s="52"/>
      <c r="I324" s="54">
        <f t="shared" ref="I324" si="382">(IF(D324="SHORT",E324-F324,IF(D324="LONG",F324-E324)))*C324</f>
        <v>1126.3028129552727</v>
      </c>
      <c r="J324" s="55"/>
      <c r="K324" s="55"/>
      <c r="L324" s="55">
        <f t="shared" ref="L324" si="383">(J324+I324+K324)/C324</f>
        <v>3.3499999999999659</v>
      </c>
      <c r="M324" s="56">
        <f>L324*C324</f>
        <v>1126.3028129552727</v>
      </c>
    </row>
    <row r="325" spans="1:13" s="57" customFormat="1" x14ac:dyDescent="0.25">
      <c r="A325" s="51">
        <v>43346</v>
      </c>
      <c r="B325" s="52" t="s">
        <v>427</v>
      </c>
      <c r="C325" s="53">
        <f t="shared" ref="C325:C328" si="384">150000/E325</f>
        <v>1467.7103718199608</v>
      </c>
      <c r="D325" s="52" t="s">
        <v>14</v>
      </c>
      <c r="E325" s="52">
        <v>102.2</v>
      </c>
      <c r="F325" s="52">
        <v>103</v>
      </c>
      <c r="G325" s="52"/>
      <c r="H325" s="52"/>
      <c r="I325" s="54">
        <f t="shared" ref="I325:I328" si="385">(IF(D325="SHORT",E325-F325,IF(D325="LONG",F325-E325)))*C325</f>
        <v>1174.1682974559644</v>
      </c>
      <c r="J325" s="55"/>
      <c r="K325" s="55"/>
      <c r="L325" s="55">
        <f t="shared" ref="L325:L328" si="386">(J325+I325+K325)/C325</f>
        <v>0.79999999999999716</v>
      </c>
      <c r="M325" s="56">
        <f t="shared" ref="M325:M328" si="387">L325*C325</f>
        <v>1174.1682974559644</v>
      </c>
    </row>
    <row r="326" spans="1:13" s="57" customFormat="1" x14ac:dyDescent="0.25">
      <c r="A326" s="51">
        <v>43346</v>
      </c>
      <c r="B326" s="52" t="s">
        <v>585</v>
      </c>
      <c r="C326" s="53">
        <f t="shared" si="384"/>
        <v>1218.5215272136475</v>
      </c>
      <c r="D326" s="52" t="s">
        <v>18</v>
      </c>
      <c r="E326" s="52">
        <v>123.1</v>
      </c>
      <c r="F326" s="52">
        <v>122.15</v>
      </c>
      <c r="G326" s="52">
        <v>121.05</v>
      </c>
      <c r="H326" s="52"/>
      <c r="I326" s="54">
        <f t="shared" si="385"/>
        <v>1157.5954508529512</v>
      </c>
      <c r="J326" s="55">
        <f t="shared" ref="J326:J327" si="388">(IF(D326="SHORT",IF(G326="",0,F326-G326),IF(D326="LONG",IF(G326="",0,G326-F326))))*C326</f>
        <v>1340.3736799350227</v>
      </c>
      <c r="K326" s="55"/>
      <c r="L326" s="55">
        <f t="shared" si="386"/>
        <v>2.0499999999999972</v>
      </c>
      <c r="M326" s="56">
        <f t="shared" si="387"/>
        <v>2497.9691307879739</v>
      </c>
    </row>
    <row r="327" spans="1:13" s="57" customFormat="1" x14ac:dyDescent="0.25">
      <c r="A327" s="51">
        <v>43346</v>
      </c>
      <c r="B327" s="52" t="s">
        <v>493</v>
      </c>
      <c r="C327" s="53">
        <f t="shared" si="384"/>
        <v>153.86982612709647</v>
      </c>
      <c r="D327" s="52" t="s">
        <v>14</v>
      </c>
      <c r="E327" s="52">
        <v>974.85</v>
      </c>
      <c r="F327" s="52">
        <v>982.15</v>
      </c>
      <c r="G327" s="52">
        <v>991</v>
      </c>
      <c r="H327" s="52"/>
      <c r="I327" s="54">
        <f t="shared" si="385"/>
        <v>1123.2497307277972</v>
      </c>
      <c r="J327" s="55">
        <f t="shared" si="388"/>
        <v>1361.7479612248073</v>
      </c>
      <c r="K327" s="55"/>
      <c r="L327" s="55">
        <f t="shared" si="386"/>
        <v>16.149999999999977</v>
      </c>
      <c r="M327" s="56">
        <f t="shared" si="387"/>
        <v>2484.9976919526043</v>
      </c>
    </row>
    <row r="328" spans="1:13" s="57" customFormat="1" x14ac:dyDescent="0.25">
      <c r="A328" s="51">
        <v>43346</v>
      </c>
      <c r="B328" s="52" t="s">
        <v>544</v>
      </c>
      <c r="C328" s="53">
        <f t="shared" si="384"/>
        <v>428.08219178082197</v>
      </c>
      <c r="D328" s="52" t="s">
        <v>14</v>
      </c>
      <c r="E328" s="52">
        <v>350.4</v>
      </c>
      <c r="F328" s="52">
        <v>353</v>
      </c>
      <c r="G328" s="52"/>
      <c r="H328" s="52"/>
      <c r="I328" s="54">
        <f t="shared" si="385"/>
        <v>1113.0136986301468</v>
      </c>
      <c r="J328" s="55"/>
      <c r="K328" s="55"/>
      <c r="L328" s="55">
        <f t="shared" si="386"/>
        <v>2.6000000000000227</v>
      </c>
      <c r="M328" s="56">
        <f t="shared" si="387"/>
        <v>1113.0136986301468</v>
      </c>
    </row>
    <row r="329" spans="1:13" ht="15.75" x14ac:dyDescent="0.25">
      <c r="A329" s="77"/>
      <c r="B329" s="78"/>
      <c r="C329" s="78"/>
      <c r="D329" s="78"/>
      <c r="E329" s="78"/>
      <c r="F329" s="78"/>
      <c r="G329" s="78"/>
      <c r="H329" s="78"/>
      <c r="I329" s="79"/>
      <c r="J329" s="80"/>
      <c r="K329" s="81"/>
      <c r="L329" s="82"/>
      <c r="M329" s="78"/>
    </row>
    <row r="330" spans="1:13" s="57" customFormat="1" x14ac:dyDescent="0.25">
      <c r="A330" s="51">
        <v>43343</v>
      </c>
      <c r="B330" s="52" t="s">
        <v>592</v>
      </c>
      <c r="C330" s="53">
        <f t="shared" ref="C330:C333" si="389">150000/E330</f>
        <v>1202.4048096192384</v>
      </c>
      <c r="D330" s="52" t="s">
        <v>18</v>
      </c>
      <c r="E330" s="52">
        <v>124.75</v>
      </c>
      <c r="F330" s="52">
        <v>123.85</v>
      </c>
      <c r="G330" s="52"/>
      <c r="H330" s="52"/>
      <c r="I330" s="54">
        <f t="shared" ref="I330:I333" si="390">(IF(D330="SHORT",E330-F330,IF(D330="LONG",F330-E330)))*C330</f>
        <v>1082.1643286573214</v>
      </c>
      <c r="J330" s="55"/>
      <c r="K330" s="55"/>
      <c r="L330" s="55">
        <f t="shared" ref="L330:L333" si="391">(J330+I330+K330)/C330</f>
        <v>0.90000000000000568</v>
      </c>
      <c r="M330" s="56">
        <f t="shared" ref="M330:M333" si="392">L330*C330</f>
        <v>1082.1643286573214</v>
      </c>
    </row>
    <row r="331" spans="1:13" s="57" customFormat="1" x14ac:dyDescent="0.25">
      <c r="A331" s="51">
        <v>43343</v>
      </c>
      <c r="B331" s="52" t="s">
        <v>459</v>
      </c>
      <c r="C331" s="53">
        <f t="shared" si="389"/>
        <v>159.78695073235687</v>
      </c>
      <c r="D331" s="52" t="s">
        <v>18</v>
      </c>
      <c r="E331" s="52">
        <v>938.75</v>
      </c>
      <c r="F331" s="52">
        <v>931.7</v>
      </c>
      <c r="G331" s="52"/>
      <c r="H331" s="52"/>
      <c r="I331" s="54">
        <f t="shared" si="390"/>
        <v>1126.4980026631088</v>
      </c>
      <c r="J331" s="55"/>
      <c r="K331" s="55"/>
      <c r="L331" s="55">
        <f t="shared" si="391"/>
        <v>7.0499999999999554</v>
      </c>
      <c r="M331" s="56">
        <f t="shared" si="392"/>
        <v>1126.4980026631088</v>
      </c>
    </row>
    <row r="332" spans="1:13" s="57" customFormat="1" x14ac:dyDescent="0.25">
      <c r="A332" s="51">
        <v>43343</v>
      </c>
      <c r="B332" s="52" t="s">
        <v>591</v>
      </c>
      <c r="C332" s="53">
        <f t="shared" si="389"/>
        <v>272.10884353741494</v>
      </c>
      <c r="D332" s="52" t="s">
        <v>18</v>
      </c>
      <c r="E332" s="52">
        <v>551.25</v>
      </c>
      <c r="F332" s="52">
        <v>547.15</v>
      </c>
      <c r="G332" s="52">
        <v>542.15</v>
      </c>
      <c r="H332" s="52"/>
      <c r="I332" s="54">
        <f t="shared" si="390"/>
        <v>1115.6462585034074</v>
      </c>
      <c r="J332" s="55">
        <f t="shared" ref="J332" si="393">(IF(D332="SHORT",IF(G332="",0,F332-G332),IF(D332="LONG",IF(G332="",0,G332-F332))))*C332</f>
        <v>1360.5442176870747</v>
      </c>
      <c r="K332" s="55"/>
      <c r="L332" s="55">
        <f t="shared" si="391"/>
        <v>9.1000000000000227</v>
      </c>
      <c r="M332" s="56">
        <f t="shared" si="392"/>
        <v>2476.1904761904821</v>
      </c>
    </row>
    <row r="333" spans="1:13" s="57" customFormat="1" x14ac:dyDescent="0.25">
      <c r="A333" s="51">
        <v>43343</v>
      </c>
      <c r="B333" s="52" t="s">
        <v>223</v>
      </c>
      <c r="C333" s="53">
        <f t="shared" si="389"/>
        <v>92.299172384087612</v>
      </c>
      <c r="D333" s="52" t="s">
        <v>18</v>
      </c>
      <c r="E333" s="52">
        <v>1625.15</v>
      </c>
      <c r="F333" s="52">
        <v>1639.8</v>
      </c>
      <c r="G333" s="52"/>
      <c r="H333" s="52"/>
      <c r="I333" s="54">
        <f t="shared" si="390"/>
        <v>-1352.1828754268709</v>
      </c>
      <c r="J333" s="55"/>
      <c r="K333" s="55"/>
      <c r="L333" s="55">
        <f t="shared" si="391"/>
        <v>-14.649999999999864</v>
      </c>
      <c r="M333" s="56">
        <f t="shared" si="392"/>
        <v>-1352.1828754268709</v>
      </c>
    </row>
    <row r="334" spans="1:13" s="57" customFormat="1" x14ac:dyDescent="0.25">
      <c r="A334" s="51">
        <v>43342</v>
      </c>
      <c r="B334" s="52" t="s">
        <v>546</v>
      </c>
      <c r="C334" s="53">
        <f t="shared" ref="C334:C337" si="394">150000/E334</f>
        <v>380.80731150038082</v>
      </c>
      <c r="D334" s="52" t="s">
        <v>14</v>
      </c>
      <c r="E334" s="52">
        <v>393.9</v>
      </c>
      <c r="F334" s="52">
        <v>390.35</v>
      </c>
      <c r="G334" s="52"/>
      <c r="H334" s="52"/>
      <c r="I334" s="54">
        <f t="shared" ref="I334:I337" si="395">(IF(D334="SHORT",E334-F334,IF(D334="LONG",F334-E334)))*C334</f>
        <v>-1351.8659558263346</v>
      </c>
      <c r="J334" s="55"/>
      <c r="K334" s="55"/>
      <c r="L334" s="55">
        <f t="shared" ref="L334:L337" si="396">(J334+I334+K334)/C334</f>
        <v>-3.5499999999999545</v>
      </c>
      <c r="M334" s="56">
        <f t="shared" ref="M334:M337" si="397">L334*C334</f>
        <v>-1351.8659558263346</v>
      </c>
    </row>
    <row r="335" spans="1:13" s="57" customFormat="1" x14ac:dyDescent="0.25">
      <c r="A335" s="51">
        <v>43342</v>
      </c>
      <c r="B335" s="52" t="s">
        <v>526</v>
      </c>
      <c r="C335" s="53">
        <f t="shared" si="394"/>
        <v>1179.7090051120722</v>
      </c>
      <c r="D335" s="52" t="s">
        <v>14</v>
      </c>
      <c r="E335" s="52">
        <v>127.15</v>
      </c>
      <c r="F335" s="52">
        <v>128.1</v>
      </c>
      <c r="G335" s="52"/>
      <c r="H335" s="52"/>
      <c r="I335" s="54">
        <f t="shared" si="395"/>
        <v>1120.7235548564552</v>
      </c>
      <c r="J335" s="55"/>
      <c r="K335" s="55"/>
      <c r="L335" s="55">
        <f t="shared" si="396"/>
        <v>0.94999999999998863</v>
      </c>
      <c r="M335" s="56">
        <f t="shared" si="397"/>
        <v>1120.7235548564552</v>
      </c>
    </row>
    <row r="336" spans="1:13" s="57" customFormat="1" x14ac:dyDescent="0.25">
      <c r="A336" s="51">
        <v>43342</v>
      </c>
      <c r="B336" s="52" t="s">
        <v>590</v>
      </c>
      <c r="C336" s="53">
        <f t="shared" si="394"/>
        <v>392.56739073540956</v>
      </c>
      <c r="D336" s="52" t="s">
        <v>14</v>
      </c>
      <c r="E336" s="52">
        <v>382.1</v>
      </c>
      <c r="F336" s="52">
        <v>384.95</v>
      </c>
      <c r="G336" s="52"/>
      <c r="H336" s="52"/>
      <c r="I336" s="54">
        <f t="shared" si="395"/>
        <v>1118.8170635959038</v>
      </c>
      <c r="J336" s="55"/>
      <c r="K336" s="55"/>
      <c r="L336" s="55">
        <f t="shared" si="396"/>
        <v>2.8499999999999659</v>
      </c>
      <c r="M336" s="56">
        <f t="shared" si="397"/>
        <v>1118.8170635959038</v>
      </c>
    </row>
    <row r="337" spans="1:13" s="57" customFormat="1" x14ac:dyDescent="0.25">
      <c r="A337" s="51">
        <v>43342</v>
      </c>
      <c r="B337" s="52" t="s">
        <v>481</v>
      </c>
      <c r="C337" s="53">
        <f t="shared" si="394"/>
        <v>249.66711051930761</v>
      </c>
      <c r="D337" s="52" t="s">
        <v>14</v>
      </c>
      <c r="E337" s="52">
        <v>600.79999999999995</v>
      </c>
      <c r="F337" s="52">
        <v>605.29999999999995</v>
      </c>
      <c r="G337" s="52"/>
      <c r="H337" s="52"/>
      <c r="I337" s="54">
        <f t="shared" si="395"/>
        <v>1123.5019973368842</v>
      </c>
      <c r="J337" s="55"/>
      <c r="K337" s="55"/>
      <c r="L337" s="55">
        <f t="shared" si="396"/>
        <v>4.5</v>
      </c>
      <c r="M337" s="56">
        <f t="shared" si="397"/>
        <v>1123.5019973368842</v>
      </c>
    </row>
    <row r="338" spans="1:13" s="57" customFormat="1" x14ac:dyDescent="0.25">
      <c r="A338" s="51">
        <v>43341</v>
      </c>
      <c r="B338" s="52" t="s">
        <v>511</v>
      </c>
      <c r="C338" s="53">
        <f t="shared" ref="C338:C341" si="398">150000/E338</f>
        <v>205.24047342135867</v>
      </c>
      <c r="D338" s="52" t="s">
        <v>14</v>
      </c>
      <c r="E338" s="52">
        <v>730.85</v>
      </c>
      <c r="F338" s="52">
        <v>736.3</v>
      </c>
      <c r="G338" s="52"/>
      <c r="H338" s="52"/>
      <c r="I338" s="54">
        <f t="shared" ref="I338:I341" si="399">(IF(D338="SHORT",E338-F338,IF(D338="LONG",F338-E338)))*C338</f>
        <v>1118.5605801463907</v>
      </c>
      <c r="J338" s="55"/>
      <c r="K338" s="55"/>
      <c r="L338" s="55">
        <f t="shared" ref="L338:L341" si="400">(J338+I338+K338)/C338</f>
        <v>5.4499999999999318</v>
      </c>
      <c r="M338" s="56">
        <f t="shared" ref="M338:M341" si="401">L338*C338</f>
        <v>1118.5605801463907</v>
      </c>
    </row>
    <row r="339" spans="1:13" s="57" customFormat="1" x14ac:dyDescent="0.25">
      <c r="A339" s="51">
        <v>43341</v>
      </c>
      <c r="B339" s="52" t="s">
        <v>497</v>
      </c>
      <c r="C339" s="53">
        <f t="shared" si="398"/>
        <v>273.8725579696914</v>
      </c>
      <c r="D339" s="52" t="s">
        <v>14</v>
      </c>
      <c r="E339" s="52">
        <v>547.70000000000005</v>
      </c>
      <c r="F339" s="52">
        <v>551.79999999999995</v>
      </c>
      <c r="G339" s="52"/>
      <c r="H339" s="52"/>
      <c r="I339" s="54">
        <f t="shared" si="399"/>
        <v>1122.8774876757097</v>
      </c>
      <c r="J339" s="55"/>
      <c r="K339" s="55"/>
      <c r="L339" s="55">
        <f t="shared" si="400"/>
        <v>4.0999999999999091</v>
      </c>
      <c r="M339" s="56">
        <f t="shared" si="401"/>
        <v>1122.8774876757097</v>
      </c>
    </row>
    <row r="340" spans="1:13" s="57" customFormat="1" x14ac:dyDescent="0.25">
      <c r="A340" s="51">
        <v>43341</v>
      </c>
      <c r="B340" s="52" t="s">
        <v>470</v>
      </c>
      <c r="C340" s="53">
        <f t="shared" si="398"/>
        <v>129.28248222365869</v>
      </c>
      <c r="D340" s="52" t="s">
        <v>14</v>
      </c>
      <c r="E340" s="52">
        <v>1160.25</v>
      </c>
      <c r="F340" s="52">
        <v>1149.8</v>
      </c>
      <c r="G340" s="52"/>
      <c r="H340" s="52"/>
      <c r="I340" s="54">
        <f t="shared" si="399"/>
        <v>-1351.0019392372392</v>
      </c>
      <c r="J340" s="55"/>
      <c r="K340" s="55"/>
      <c r="L340" s="55">
        <f t="shared" si="400"/>
        <v>-10.450000000000045</v>
      </c>
      <c r="M340" s="56">
        <f t="shared" si="401"/>
        <v>-1351.0019392372392</v>
      </c>
    </row>
    <row r="341" spans="1:13" s="57" customFormat="1" x14ac:dyDescent="0.25">
      <c r="A341" s="51">
        <v>43341</v>
      </c>
      <c r="B341" s="52" t="s">
        <v>530</v>
      </c>
      <c r="C341" s="53">
        <f t="shared" si="398"/>
        <v>311.46179401993356</v>
      </c>
      <c r="D341" s="52" t="s">
        <v>14</v>
      </c>
      <c r="E341" s="52">
        <v>481.6</v>
      </c>
      <c r="F341" s="52">
        <v>485.2</v>
      </c>
      <c r="G341" s="52"/>
      <c r="H341" s="52"/>
      <c r="I341" s="54">
        <f t="shared" si="399"/>
        <v>1121.2624584717503</v>
      </c>
      <c r="J341" s="55"/>
      <c r="K341" s="55"/>
      <c r="L341" s="55">
        <f t="shared" si="400"/>
        <v>3.5999999999999663</v>
      </c>
      <c r="M341" s="56">
        <f t="shared" si="401"/>
        <v>1121.2624584717503</v>
      </c>
    </row>
    <row r="342" spans="1:13" s="57" customFormat="1" x14ac:dyDescent="0.25">
      <c r="A342" s="51">
        <v>43340</v>
      </c>
      <c r="B342" s="52" t="s">
        <v>555</v>
      </c>
      <c r="C342" s="53">
        <f t="shared" ref="C342:C345" si="402">150000/E342</f>
        <v>711.40621294759308</v>
      </c>
      <c r="D342" s="52" t="s">
        <v>14</v>
      </c>
      <c r="E342" s="52">
        <v>210.85</v>
      </c>
      <c r="F342" s="52">
        <v>212.4</v>
      </c>
      <c r="G342" s="52"/>
      <c r="H342" s="52"/>
      <c r="I342" s="54">
        <f t="shared" ref="I342:I345" si="403">(IF(D342="SHORT",E342-F342,IF(D342="LONG",F342-E342)))*C342</f>
        <v>1102.6796300687774</v>
      </c>
      <c r="J342" s="55"/>
      <c r="K342" s="55"/>
      <c r="L342" s="55">
        <f t="shared" ref="L342:L345" si="404">(J342+I342+K342)/C342</f>
        <v>1.5500000000000116</v>
      </c>
      <c r="M342" s="56">
        <f t="shared" ref="M342:M345" si="405">L342*C342</f>
        <v>1102.6796300687774</v>
      </c>
    </row>
    <row r="343" spans="1:13" s="57" customFormat="1" x14ac:dyDescent="0.25">
      <c r="A343" s="51">
        <v>43340</v>
      </c>
      <c r="B343" s="52" t="s">
        <v>589</v>
      </c>
      <c r="C343" s="53">
        <f t="shared" si="402"/>
        <v>194.40124416796266</v>
      </c>
      <c r="D343" s="52" t="s">
        <v>14</v>
      </c>
      <c r="E343" s="52">
        <v>771.6</v>
      </c>
      <c r="F343" s="52">
        <v>777.35</v>
      </c>
      <c r="G343" s="52">
        <v>784.35</v>
      </c>
      <c r="H343" s="52"/>
      <c r="I343" s="54">
        <f t="shared" si="403"/>
        <v>1117.8071539657853</v>
      </c>
      <c r="J343" s="55">
        <f t="shared" ref="J343:J344" si="406">(IF(D343="SHORT",IF(G343="",0,F343-G343),IF(D343="LONG",IF(G343="",0,G343-F343))))*C343</f>
        <v>1360.8087091757386</v>
      </c>
      <c r="K343" s="55"/>
      <c r="L343" s="55">
        <f t="shared" si="404"/>
        <v>12.75</v>
      </c>
      <c r="M343" s="56">
        <f t="shared" si="405"/>
        <v>2478.6158631415237</v>
      </c>
    </row>
    <row r="344" spans="1:13" s="57" customFormat="1" x14ac:dyDescent="0.25">
      <c r="A344" s="51">
        <v>43340</v>
      </c>
      <c r="B344" s="52" t="s">
        <v>506</v>
      </c>
      <c r="C344" s="53">
        <f t="shared" si="402"/>
        <v>108.47947929849937</v>
      </c>
      <c r="D344" s="52" t="s">
        <v>14</v>
      </c>
      <c r="E344" s="52">
        <v>1382.75</v>
      </c>
      <c r="F344" s="52">
        <v>1393.1</v>
      </c>
      <c r="G344" s="52">
        <v>1405.65</v>
      </c>
      <c r="H344" s="52"/>
      <c r="I344" s="54">
        <f t="shared" si="403"/>
        <v>1122.7626107394585</v>
      </c>
      <c r="J344" s="55">
        <f t="shared" si="406"/>
        <v>1361.4174651961869</v>
      </c>
      <c r="K344" s="55"/>
      <c r="L344" s="55">
        <f t="shared" si="404"/>
        <v>22.900000000000091</v>
      </c>
      <c r="M344" s="56">
        <f t="shared" si="405"/>
        <v>2484.1800759356456</v>
      </c>
    </row>
    <row r="345" spans="1:13" s="66" customFormat="1" x14ac:dyDescent="0.25">
      <c r="A345" s="60">
        <v>43339</v>
      </c>
      <c r="B345" s="61" t="s">
        <v>535</v>
      </c>
      <c r="C345" s="62">
        <f t="shared" si="402"/>
        <v>903.07043949428055</v>
      </c>
      <c r="D345" s="61" t="s">
        <v>14</v>
      </c>
      <c r="E345" s="61">
        <v>166.1</v>
      </c>
      <c r="F345" s="61">
        <v>170.4</v>
      </c>
      <c r="G345" s="61"/>
      <c r="H345" s="61"/>
      <c r="I345" s="63">
        <f t="shared" si="403"/>
        <v>3883.2028898254166</v>
      </c>
      <c r="J345" s="64"/>
      <c r="K345" s="64"/>
      <c r="L345" s="64">
        <f t="shared" si="404"/>
        <v>4.3000000000000114</v>
      </c>
      <c r="M345" s="65">
        <f t="shared" si="405"/>
        <v>3883.2028898254166</v>
      </c>
    </row>
    <row r="346" spans="1:13" s="57" customFormat="1" x14ac:dyDescent="0.25">
      <c r="A346" s="51">
        <v>43339</v>
      </c>
      <c r="B346" s="52" t="s">
        <v>501</v>
      </c>
      <c r="C346" s="53">
        <f t="shared" ref="C346:C348" si="407">150000/E346</f>
        <v>397.19316827750566</v>
      </c>
      <c r="D346" s="52" t="s">
        <v>14</v>
      </c>
      <c r="E346" s="52">
        <v>377.65</v>
      </c>
      <c r="F346" s="52">
        <v>380.45</v>
      </c>
      <c r="G346" s="52">
        <v>383.9</v>
      </c>
      <c r="H346" s="52"/>
      <c r="I346" s="54">
        <f t="shared" ref="I346:I348" si="408">(IF(D346="SHORT",E346-F346,IF(D346="LONG",F346-E346)))*C346</f>
        <v>1112.1408711770205</v>
      </c>
      <c r="J346" s="55">
        <f t="shared" ref="J346:J347" si="409">(IF(D346="SHORT",IF(G346="",0,F346-G346),IF(D346="LONG",IF(G346="",0,G346-F346))))*C346</f>
        <v>1370.31643055739</v>
      </c>
      <c r="K346" s="55"/>
      <c r="L346" s="55">
        <f t="shared" ref="L346:L348" si="410">(J346+I346+K346)/C346</f>
        <v>6.25</v>
      </c>
      <c r="M346" s="56">
        <f t="shared" ref="M346:M348" si="411">L346*C346</f>
        <v>2482.4573017344105</v>
      </c>
    </row>
    <row r="347" spans="1:13" s="57" customFormat="1" x14ac:dyDescent="0.25">
      <c r="A347" s="51">
        <v>43339</v>
      </c>
      <c r="B347" s="52" t="s">
        <v>464</v>
      </c>
      <c r="C347" s="53">
        <f t="shared" si="407"/>
        <v>1148.5451761102604</v>
      </c>
      <c r="D347" s="52" t="s">
        <v>14</v>
      </c>
      <c r="E347" s="52">
        <v>130.6</v>
      </c>
      <c r="F347" s="52">
        <v>131.55000000000001</v>
      </c>
      <c r="G347" s="52">
        <v>132.80000000000001</v>
      </c>
      <c r="H347" s="52"/>
      <c r="I347" s="54">
        <f t="shared" si="408"/>
        <v>1091.1179173047669</v>
      </c>
      <c r="J347" s="55">
        <f t="shared" si="409"/>
        <v>1435.6814701378255</v>
      </c>
      <c r="K347" s="55"/>
      <c r="L347" s="55">
        <f t="shared" si="410"/>
        <v>2.2000000000000171</v>
      </c>
      <c r="M347" s="56">
        <f t="shared" si="411"/>
        <v>2526.7993874425924</v>
      </c>
    </row>
    <row r="348" spans="1:13" s="57" customFormat="1" x14ac:dyDescent="0.25">
      <c r="A348" s="51">
        <v>43339</v>
      </c>
      <c r="B348" s="52" t="s">
        <v>382</v>
      </c>
      <c r="C348" s="53">
        <f t="shared" si="407"/>
        <v>467.07146193367589</v>
      </c>
      <c r="D348" s="52" t="s">
        <v>14</v>
      </c>
      <c r="E348" s="52">
        <v>321.14999999999998</v>
      </c>
      <c r="F348" s="52">
        <v>323.55</v>
      </c>
      <c r="G348" s="52"/>
      <c r="H348" s="52"/>
      <c r="I348" s="54">
        <f t="shared" si="408"/>
        <v>1120.971508640838</v>
      </c>
      <c r="J348" s="55"/>
      <c r="K348" s="55"/>
      <c r="L348" s="55">
        <f t="shared" si="410"/>
        <v>2.4000000000000341</v>
      </c>
      <c r="M348" s="56">
        <f t="shared" si="411"/>
        <v>1120.971508640838</v>
      </c>
    </row>
    <row r="349" spans="1:13" s="57" customFormat="1" x14ac:dyDescent="0.25">
      <c r="A349" s="51">
        <v>43336</v>
      </c>
      <c r="B349" s="52" t="s">
        <v>529</v>
      </c>
      <c r="C349" s="53">
        <f t="shared" ref="C349:C353" si="412">150000/E349</f>
        <v>854.21412300683369</v>
      </c>
      <c r="D349" s="52" t="s">
        <v>14</v>
      </c>
      <c r="E349" s="52">
        <v>175.6</v>
      </c>
      <c r="F349" s="52">
        <v>176.15</v>
      </c>
      <c r="G349" s="52"/>
      <c r="H349" s="52"/>
      <c r="I349" s="54">
        <f t="shared" ref="I349:I353" si="413">(IF(D349="SHORT",E349-F349,IF(D349="LONG",F349-E349)))*C349</f>
        <v>469.81776765376821</v>
      </c>
      <c r="J349" s="55"/>
      <c r="K349" s="55"/>
      <c r="L349" s="55">
        <f t="shared" ref="L349:L353" si="414">(J349+I349+K349)/C349</f>
        <v>0.55000000000001137</v>
      </c>
      <c r="M349" s="56">
        <f t="shared" ref="M349:M353" si="415">L349*C349</f>
        <v>469.81776765376821</v>
      </c>
    </row>
    <row r="350" spans="1:13" s="57" customFormat="1" x14ac:dyDescent="0.25">
      <c r="A350" s="51">
        <v>43336</v>
      </c>
      <c r="B350" s="52" t="s">
        <v>534</v>
      </c>
      <c r="C350" s="53">
        <f t="shared" si="412"/>
        <v>1819.2844147968465</v>
      </c>
      <c r="D350" s="52" t="s">
        <v>14</v>
      </c>
      <c r="E350" s="52">
        <v>82.45</v>
      </c>
      <c r="F350" s="52">
        <v>83</v>
      </c>
      <c r="G350" s="52"/>
      <c r="H350" s="52"/>
      <c r="I350" s="54">
        <f t="shared" si="413"/>
        <v>1000.6064281382604</v>
      </c>
      <c r="J350" s="55"/>
      <c r="K350" s="55"/>
      <c r="L350" s="55">
        <f t="shared" si="414"/>
        <v>0.54999999999999716</v>
      </c>
      <c r="M350" s="56">
        <f t="shared" si="415"/>
        <v>1000.6064281382604</v>
      </c>
    </row>
    <row r="351" spans="1:13" s="57" customFormat="1" x14ac:dyDescent="0.25">
      <c r="A351" s="51">
        <v>43336</v>
      </c>
      <c r="B351" s="52" t="s">
        <v>432</v>
      </c>
      <c r="C351" s="53">
        <f t="shared" si="412"/>
        <v>352.11267605633805</v>
      </c>
      <c r="D351" s="52" t="s">
        <v>14</v>
      </c>
      <c r="E351" s="52">
        <v>426</v>
      </c>
      <c r="F351" s="52">
        <v>429.15</v>
      </c>
      <c r="G351" s="52">
        <v>433.05</v>
      </c>
      <c r="H351" s="52"/>
      <c r="I351" s="54">
        <f t="shared" si="413"/>
        <v>1109.1549295774569</v>
      </c>
      <c r="J351" s="55">
        <f t="shared" ref="J351" si="416">(IF(D351="SHORT",IF(G351="",0,F351-G351),IF(D351="LONG",IF(G351="",0,G351-F351))))*C351</f>
        <v>1373.2394366197304</v>
      </c>
      <c r="K351" s="55"/>
      <c r="L351" s="55">
        <f t="shared" si="414"/>
        <v>7.0500000000000114</v>
      </c>
      <c r="M351" s="56">
        <f t="shared" si="415"/>
        <v>2482.3943661971871</v>
      </c>
    </row>
    <row r="352" spans="1:13" s="57" customFormat="1" x14ac:dyDescent="0.25">
      <c r="A352" s="51">
        <v>43336</v>
      </c>
      <c r="B352" s="52" t="s">
        <v>394</v>
      </c>
      <c r="C352" s="53">
        <f t="shared" si="412"/>
        <v>745.52683896620283</v>
      </c>
      <c r="D352" s="52" t="s">
        <v>14</v>
      </c>
      <c r="E352" s="52">
        <v>201.2</v>
      </c>
      <c r="F352" s="52">
        <v>202.7</v>
      </c>
      <c r="G352" s="52"/>
      <c r="H352" s="52"/>
      <c r="I352" s="54">
        <f t="shared" si="413"/>
        <v>1118.2902584493042</v>
      </c>
      <c r="J352" s="55"/>
      <c r="K352" s="55"/>
      <c r="L352" s="55">
        <f t="shared" si="414"/>
        <v>1.5</v>
      </c>
      <c r="M352" s="56">
        <f t="shared" si="415"/>
        <v>1118.2902584493042</v>
      </c>
    </row>
    <row r="353" spans="1:13" s="57" customFormat="1" x14ac:dyDescent="0.25">
      <c r="A353" s="51">
        <v>43336</v>
      </c>
      <c r="B353" s="52" t="s">
        <v>505</v>
      </c>
      <c r="C353" s="53">
        <f t="shared" si="412"/>
        <v>226.07385079125848</v>
      </c>
      <c r="D353" s="52" t="s">
        <v>14</v>
      </c>
      <c r="E353" s="52">
        <v>663.5</v>
      </c>
      <c r="F353" s="52">
        <v>657.5</v>
      </c>
      <c r="G353" s="52"/>
      <c r="H353" s="52"/>
      <c r="I353" s="54">
        <f t="shared" si="413"/>
        <v>-1356.4431047475509</v>
      </c>
      <c r="J353" s="55"/>
      <c r="K353" s="55"/>
      <c r="L353" s="55">
        <f t="shared" si="414"/>
        <v>-6</v>
      </c>
      <c r="M353" s="56">
        <f t="shared" si="415"/>
        <v>-1356.4431047475509</v>
      </c>
    </row>
    <row r="354" spans="1:13" s="66" customFormat="1" x14ac:dyDescent="0.25">
      <c r="A354" s="60">
        <v>43335</v>
      </c>
      <c r="B354" s="61" t="s">
        <v>450</v>
      </c>
      <c r="C354" s="62">
        <f t="shared" ref="C354:C357" si="417">150000/E354</f>
        <v>1711.3519680547631</v>
      </c>
      <c r="D354" s="61" t="s">
        <v>14</v>
      </c>
      <c r="E354" s="61">
        <v>87.65</v>
      </c>
      <c r="F354" s="61">
        <v>88.3</v>
      </c>
      <c r="G354" s="61">
        <v>89.1</v>
      </c>
      <c r="H354" s="61">
        <v>89.9</v>
      </c>
      <c r="I354" s="63">
        <f t="shared" ref="I354:I357" si="418">(IF(D354="SHORT",E354-F354,IF(D354="LONG",F354-E354)))*C354</f>
        <v>1112.3787792355815</v>
      </c>
      <c r="J354" s="64">
        <f t="shared" ref="J354:J356" si="419">(IF(D354="SHORT",IF(G354="",0,F354-G354),IF(D354="LONG",IF(G354="",0,G354-F354))))*C354</f>
        <v>1369.0815744438057</v>
      </c>
      <c r="K354" s="64">
        <f t="shared" ref="K354:K356" si="420">(IF(D354="SHORT",IF(H354="",0,G354-H354),IF(D354="LONG",IF(H354="",0,(H354-G354)))))*C354</f>
        <v>1369.08157444383</v>
      </c>
      <c r="L354" s="64">
        <f t="shared" ref="L354:L357" si="421">(J354+I354+K354)/C354</f>
        <v>2.2500000000000004</v>
      </c>
      <c r="M354" s="65">
        <f t="shared" ref="M354:M357" si="422">L354*C354</f>
        <v>3850.541928123218</v>
      </c>
    </row>
    <row r="355" spans="1:13" s="66" customFormat="1" x14ac:dyDescent="0.25">
      <c r="A355" s="60">
        <v>43335</v>
      </c>
      <c r="B355" s="61" t="s">
        <v>402</v>
      </c>
      <c r="C355" s="62">
        <f t="shared" si="417"/>
        <v>174.33751743375174</v>
      </c>
      <c r="D355" s="61" t="s">
        <v>14</v>
      </c>
      <c r="E355" s="61">
        <v>860.4</v>
      </c>
      <c r="F355" s="61">
        <v>866.85</v>
      </c>
      <c r="G355" s="61">
        <v>874.65</v>
      </c>
      <c r="H355" s="61">
        <v>882.55</v>
      </c>
      <c r="I355" s="63">
        <f t="shared" si="418"/>
        <v>1124.4769874477067</v>
      </c>
      <c r="J355" s="64">
        <f t="shared" si="419"/>
        <v>1359.8326359832556</v>
      </c>
      <c r="K355" s="64">
        <f t="shared" si="420"/>
        <v>1377.2663877266348</v>
      </c>
      <c r="L355" s="64">
        <f t="shared" si="421"/>
        <v>22.149999999999977</v>
      </c>
      <c r="M355" s="65">
        <f t="shared" si="422"/>
        <v>3861.5760111575973</v>
      </c>
    </row>
    <row r="356" spans="1:13" s="66" customFormat="1" x14ac:dyDescent="0.25">
      <c r="A356" s="60">
        <v>43335</v>
      </c>
      <c r="B356" s="61" t="s">
        <v>559</v>
      </c>
      <c r="C356" s="62">
        <f t="shared" si="417"/>
        <v>127.27504136438844</v>
      </c>
      <c r="D356" s="61" t="s">
        <v>18</v>
      </c>
      <c r="E356" s="61">
        <v>1178.55</v>
      </c>
      <c r="F356" s="61">
        <v>1169.75</v>
      </c>
      <c r="G356" s="61">
        <v>1159.1500000000001</v>
      </c>
      <c r="H356" s="61">
        <v>1148.75</v>
      </c>
      <c r="I356" s="63">
        <f t="shared" si="418"/>
        <v>1120.0203640066125</v>
      </c>
      <c r="J356" s="64">
        <f t="shared" si="419"/>
        <v>1349.1154384625058</v>
      </c>
      <c r="K356" s="64">
        <f t="shared" si="420"/>
        <v>1323.6604301896514</v>
      </c>
      <c r="L356" s="64">
        <f t="shared" si="421"/>
        <v>29.799999999999951</v>
      </c>
      <c r="M356" s="65">
        <f t="shared" si="422"/>
        <v>3792.7962326587694</v>
      </c>
    </row>
    <row r="357" spans="1:13" s="57" customFormat="1" x14ac:dyDescent="0.25">
      <c r="A357" s="51">
        <v>43333</v>
      </c>
      <c r="B357" s="52" t="s">
        <v>557</v>
      </c>
      <c r="C357" s="53">
        <f t="shared" si="417"/>
        <v>356.54860946042311</v>
      </c>
      <c r="D357" s="52" t="s">
        <v>14</v>
      </c>
      <c r="E357" s="52">
        <v>420.7</v>
      </c>
      <c r="F357" s="52">
        <v>423.85</v>
      </c>
      <c r="G357" s="52"/>
      <c r="H357" s="52"/>
      <c r="I357" s="54">
        <f t="shared" si="418"/>
        <v>1123.1281198003448</v>
      </c>
      <c r="J357" s="55"/>
      <c r="K357" s="55"/>
      <c r="L357" s="55">
        <f t="shared" si="421"/>
        <v>3.1500000000000337</v>
      </c>
      <c r="M357" s="56">
        <f t="shared" si="422"/>
        <v>1123.1281198003448</v>
      </c>
    </row>
    <row r="358" spans="1:13" s="57" customFormat="1" x14ac:dyDescent="0.25">
      <c r="A358" s="51">
        <v>43333</v>
      </c>
      <c r="B358" s="52" t="s">
        <v>555</v>
      </c>
      <c r="C358" s="53">
        <f t="shared" ref="C358:C361" si="423">150000/E358</f>
        <v>727.4490785645005</v>
      </c>
      <c r="D358" s="52" t="s">
        <v>14</v>
      </c>
      <c r="E358" s="52">
        <v>206.2</v>
      </c>
      <c r="F358" s="52">
        <v>207</v>
      </c>
      <c r="G358" s="52"/>
      <c r="H358" s="52"/>
      <c r="I358" s="54">
        <f t="shared" ref="I358:I361" si="424">(IF(D358="SHORT",E358-F358,IF(D358="LONG",F358-E358)))*C358</f>
        <v>581.95926285160863</v>
      </c>
      <c r="J358" s="55"/>
      <c r="K358" s="55"/>
      <c r="L358" s="55">
        <f t="shared" ref="L358:L361" si="425">(J358+I358+K358)/C358</f>
        <v>0.80000000000001137</v>
      </c>
      <c r="M358" s="56">
        <f t="shared" ref="M358:M361" si="426">L358*C358</f>
        <v>581.95926285160863</v>
      </c>
    </row>
    <row r="359" spans="1:13" s="57" customFormat="1" x14ac:dyDescent="0.25">
      <c r="A359" s="51">
        <v>43333</v>
      </c>
      <c r="B359" s="52" t="s">
        <v>501</v>
      </c>
      <c r="C359" s="53">
        <f t="shared" si="423"/>
        <v>385.70326562098228</v>
      </c>
      <c r="D359" s="52" t="s">
        <v>14</v>
      </c>
      <c r="E359" s="52">
        <v>388.9</v>
      </c>
      <c r="F359" s="52">
        <v>385.35</v>
      </c>
      <c r="G359" s="52"/>
      <c r="H359" s="52"/>
      <c r="I359" s="54">
        <f t="shared" si="424"/>
        <v>-1369.2465929544696</v>
      </c>
      <c r="J359" s="55"/>
      <c r="K359" s="55"/>
      <c r="L359" s="55">
        <f t="shared" si="425"/>
        <v>-3.5499999999999545</v>
      </c>
      <c r="M359" s="56">
        <f t="shared" si="426"/>
        <v>-1369.2465929544696</v>
      </c>
    </row>
    <row r="360" spans="1:13" s="57" customFormat="1" x14ac:dyDescent="0.25">
      <c r="A360" s="51">
        <v>43333</v>
      </c>
      <c r="B360" s="52" t="s">
        <v>572</v>
      </c>
      <c r="C360" s="53">
        <f t="shared" si="423"/>
        <v>1357.4660633484164</v>
      </c>
      <c r="D360" s="52" t="s">
        <v>14</v>
      </c>
      <c r="E360" s="52">
        <v>110.5</v>
      </c>
      <c r="F360" s="52">
        <v>111.35</v>
      </c>
      <c r="G360" s="52">
        <v>112.35</v>
      </c>
      <c r="H360" s="52"/>
      <c r="I360" s="54">
        <f t="shared" si="424"/>
        <v>1153.8461538461461</v>
      </c>
      <c r="J360" s="55">
        <f t="shared" ref="J360:J361" si="427">(IF(D360="SHORT",IF(G360="",0,F360-G360),IF(D360="LONG",IF(G360="",0,G360-F360))))*C360</f>
        <v>1357.4660633484164</v>
      </c>
      <c r="K360" s="55"/>
      <c r="L360" s="55">
        <f t="shared" si="425"/>
        <v>1.8499999999999943</v>
      </c>
      <c r="M360" s="56">
        <f t="shared" si="426"/>
        <v>2511.3122171945624</v>
      </c>
    </row>
    <row r="361" spans="1:13" s="57" customFormat="1" x14ac:dyDescent="0.25">
      <c r="A361" s="51">
        <v>43333</v>
      </c>
      <c r="B361" s="52" t="s">
        <v>482</v>
      </c>
      <c r="C361" s="53">
        <f t="shared" si="423"/>
        <v>516.08463788061249</v>
      </c>
      <c r="D361" s="52" t="s">
        <v>14</v>
      </c>
      <c r="E361" s="52">
        <v>290.64999999999998</v>
      </c>
      <c r="F361" s="52">
        <v>292.8</v>
      </c>
      <c r="G361" s="52">
        <v>295.5</v>
      </c>
      <c r="H361" s="52"/>
      <c r="I361" s="54">
        <f t="shared" si="424"/>
        <v>1109.5819714433344</v>
      </c>
      <c r="J361" s="55">
        <f t="shared" si="427"/>
        <v>1393.4285222776477</v>
      </c>
      <c r="K361" s="55"/>
      <c r="L361" s="55">
        <f t="shared" si="425"/>
        <v>4.8500000000000227</v>
      </c>
      <c r="M361" s="56">
        <f t="shared" si="426"/>
        <v>2503.0104937209821</v>
      </c>
    </row>
    <row r="362" spans="1:13" s="66" customFormat="1" x14ac:dyDescent="0.25">
      <c r="A362" s="60">
        <v>43332</v>
      </c>
      <c r="B362" s="61" t="s">
        <v>516</v>
      </c>
      <c r="C362" s="62">
        <f t="shared" ref="C362" si="428">150000/E362</f>
        <v>144.13375612568464</v>
      </c>
      <c r="D362" s="61" t="s">
        <v>14</v>
      </c>
      <c r="E362" s="61">
        <v>1040.7</v>
      </c>
      <c r="F362" s="61">
        <v>1048.5</v>
      </c>
      <c r="G362" s="61">
        <v>1057.95</v>
      </c>
      <c r="H362" s="61">
        <v>1067.5</v>
      </c>
      <c r="I362" s="63">
        <f t="shared" ref="I362" si="429">(IF(D362="SHORT",E362-F362,IF(D362="LONG",F362-E362)))*C362</f>
        <v>1124.2432977803337</v>
      </c>
      <c r="J362" s="64">
        <f t="shared" ref="J362" si="430">(IF(D362="SHORT",IF(G362="",0,F362-G362),IF(D362="LONG",IF(G362="",0,G362-F362))))*C362</f>
        <v>1362.0639953877264</v>
      </c>
      <c r="K362" s="64">
        <f t="shared" ref="K362" si="431">(IF(D362="SHORT",IF(H362="",0,G362-H362),IF(D362="LONG",IF(H362="",0,(H362-G362)))))*C362</f>
        <v>1376.4773710002817</v>
      </c>
      <c r="L362" s="64">
        <f t="shared" ref="L362" si="432">(J362+I362+K362)/C362</f>
        <v>26.799999999999955</v>
      </c>
      <c r="M362" s="65">
        <f t="shared" ref="M362" si="433">L362*C362</f>
        <v>3862.7846641683418</v>
      </c>
    </row>
    <row r="363" spans="1:13" s="57" customFormat="1" x14ac:dyDescent="0.25">
      <c r="A363" s="51">
        <v>43332</v>
      </c>
      <c r="B363" s="52" t="s">
        <v>428</v>
      </c>
      <c r="C363" s="53">
        <f t="shared" ref="C363" si="434">150000/E363</f>
        <v>122.95081967213115</v>
      </c>
      <c r="D363" s="52" t="s">
        <v>14</v>
      </c>
      <c r="E363" s="52">
        <v>1220</v>
      </c>
      <c r="F363" s="52">
        <v>1209</v>
      </c>
      <c r="G363" s="52"/>
      <c r="H363" s="52"/>
      <c r="I363" s="54">
        <f t="shared" ref="I363" si="435">(IF(D363="SHORT",E363-F363,IF(D363="LONG",F363-E363)))*C363</f>
        <v>-1352.4590163934427</v>
      </c>
      <c r="J363" s="55"/>
      <c r="K363" s="55"/>
      <c r="L363" s="55">
        <f t="shared" ref="L363" si="436">(J363+I363+K363)/C363</f>
        <v>-11</v>
      </c>
      <c r="M363" s="56">
        <f t="shared" ref="M363" si="437">L363*C363</f>
        <v>-1352.4590163934427</v>
      </c>
    </row>
    <row r="364" spans="1:13" s="57" customFormat="1" x14ac:dyDescent="0.25">
      <c r="A364" s="51">
        <v>43332</v>
      </c>
      <c r="B364" s="52" t="s">
        <v>588</v>
      </c>
      <c r="C364" s="53">
        <f t="shared" ref="C364:C365" si="438">150000/E364</f>
        <v>86.157380815623199</v>
      </c>
      <c r="D364" s="52" t="s">
        <v>14</v>
      </c>
      <c r="E364" s="52">
        <v>1741</v>
      </c>
      <c r="F364" s="52">
        <v>1754.05</v>
      </c>
      <c r="G364" s="52"/>
      <c r="H364" s="52"/>
      <c r="I364" s="54">
        <f t="shared" ref="I364:I365" si="439">(IF(D364="SHORT",E364-F364,IF(D364="LONG",F364-E364)))*C364</f>
        <v>1124.3538196438788</v>
      </c>
      <c r="J364" s="55"/>
      <c r="K364" s="55"/>
      <c r="L364" s="55">
        <f t="shared" ref="L364:L365" si="440">(J364+I364+K364)/C364</f>
        <v>13.049999999999953</v>
      </c>
      <c r="M364" s="56">
        <f t="shared" ref="M364:M365" si="441">L364*C364</f>
        <v>1124.3538196438788</v>
      </c>
    </row>
    <row r="365" spans="1:13" s="66" customFormat="1" x14ac:dyDescent="0.25">
      <c r="A365" s="60">
        <v>43332</v>
      </c>
      <c r="B365" s="61" t="s">
        <v>587</v>
      </c>
      <c r="C365" s="62">
        <f t="shared" si="438"/>
        <v>654.87884741322853</v>
      </c>
      <c r="D365" s="61" t="s">
        <v>14</v>
      </c>
      <c r="E365" s="61">
        <v>229.05</v>
      </c>
      <c r="F365" s="61">
        <v>230.75</v>
      </c>
      <c r="G365" s="61">
        <v>232.85</v>
      </c>
      <c r="H365" s="61">
        <v>234.85</v>
      </c>
      <c r="I365" s="63">
        <f t="shared" si="439"/>
        <v>1113.2940406024811</v>
      </c>
      <c r="J365" s="64">
        <f t="shared" ref="J365" si="442">(IF(D365="SHORT",IF(G365="",0,F365-G365),IF(D365="LONG",IF(G365="",0,G365-F365))))*C365</f>
        <v>1375.2455795677761</v>
      </c>
      <c r="K365" s="64">
        <f t="shared" ref="K365" si="443">(IF(D365="SHORT",IF(H365="",0,G365-H365),IF(D365="LONG",IF(H365="",0,(H365-G365)))))*C365</f>
        <v>1309.7576948264571</v>
      </c>
      <c r="L365" s="64">
        <f t="shared" si="440"/>
        <v>5.7999999999999821</v>
      </c>
      <c r="M365" s="65">
        <f t="shared" si="441"/>
        <v>3798.2973149967138</v>
      </c>
    </row>
    <row r="366" spans="1:13" s="66" customFormat="1" x14ac:dyDescent="0.25">
      <c r="A366" s="60">
        <v>43329</v>
      </c>
      <c r="B366" s="61" t="s">
        <v>440</v>
      </c>
      <c r="C366" s="62">
        <f t="shared" ref="C366:C370" si="444">150000/E366</f>
        <v>86.058519793459553</v>
      </c>
      <c r="D366" s="61" t="s">
        <v>14</v>
      </c>
      <c r="E366" s="61">
        <v>1743</v>
      </c>
      <c r="F366" s="61">
        <v>1756.05</v>
      </c>
      <c r="G366" s="61">
        <v>1771.9</v>
      </c>
      <c r="H366" s="61">
        <v>1787.85</v>
      </c>
      <c r="I366" s="63">
        <f t="shared" ref="I366:I369" si="445">(IF(D366="SHORT",E366-F366,IF(D366="LONG",F366-E366)))*C366</f>
        <v>1123.0636833046433</v>
      </c>
      <c r="J366" s="64">
        <f t="shared" ref="J366:J369" si="446">(IF(D366="SHORT",IF(G366="",0,F366-G366),IF(D366="LONG",IF(G366="",0,G366-F366))))*C366</f>
        <v>1364.0275387263457</v>
      </c>
      <c r="K366" s="64">
        <f t="shared" ref="K366:K369" si="447">(IF(D366="SHORT",IF(H366="",0,G366-H366),IF(D366="LONG",IF(H366="",0,(H366-G366)))))*C366</f>
        <v>1372.6333907056642</v>
      </c>
      <c r="L366" s="64">
        <f t="shared" ref="L366:L369" si="448">(J366+I366+K366)/C366</f>
        <v>44.849999999999909</v>
      </c>
      <c r="M366" s="65">
        <f t="shared" ref="M366:M369" si="449">L366*C366</f>
        <v>3859.7246127366529</v>
      </c>
    </row>
    <row r="367" spans="1:13" s="57" customFormat="1" x14ac:dyDescent="0.25">
      <c r="A367" s="51">
        <v>43328</v>
      </c>
      <c r="B367" s="52" t="s">
        <v>554</v>
      </c>
      <c r="C367" s="53">
        <f t="shared" si="444"/>
        <v>245.9419576979833</v>
      </c>
      <c r="D367" s="52" t="s">
        <v>18</v>
      </c>
      <c r="E367" s="52">
        <v>609.9</v>
      </c>
      <c r="F367" s="52">
        <v>609.65</v>
      </c>
      <c r="G367" s="52"/>
      <c r="H367" s="52"/>
      <c r="I367" s="54">
        <f t="shared" si="445"/>
        <v>61.485489424495825</v>
      </c>
      <c r="J367" s="55"/>
      <c r="K367" s="55"/>
      <c r="L367" s="55">
        <f t="shared" si="448"/>
        <v>0.25</v>
      </c>
      <c r="M367" s="56">
        <f t="shared" si="449"/>
        <v>61.485489424495825</v>
      </c>
    </row>
    <row r="368" spans="1:13" s="57" customFormat="1" x14ac:dyDescent="0.25">
      <c r="A368" s="51">
        <v>43328</v>
      </c>
      <c r="B368" s="52" t="s">
        <v>431</v>
      </c>
      <c r="C368" s="53">
        <f t="shared" si="444"/>
        <v>106.76916506512919</v>
      </c>
      <c r="D368" s="52" t="s">
        <v>14</v>
      </c>
      <c r="E368" s="52">
        <v>1404.9</v>
      </c>
      <c r="F368" s="52">
        <v>1392.25</v>
      </c>
      <c r="G368" s="52"/>
      <c r="H368" s="52"/>
      <c r="I368" s="54">
        <f t="shared" si="445"/>
        <v>-1350.629938073894</v>
      </c>
      <c r="J368" s="55"/>
      <c r="K368" s="55"/>
      <c r="L368" s="55">
        <f t="shared" si="448"/>
        <v>-12.650000000000091</v>
      </c>
      <c r="M368" s="56">
        <f t="shared" si="449"/>
        <v>-1350.629938073894</v>
      </c>
    </row>
    <row r="369" spans="1:13" s="66" customFormat="1" x14ac:dyDescent="0.25">
      <c r="A369" s="60">
        <v>43328</v>
      </c>
      <c r="B369" s="61" t="s">
        <v>547</v>
      </c>
      <c r="C369" s="62">
        <f t="shared" si="444"/>
        <v>252.10084033613447</v>
      </c>
      <c r="D369" s="61" t="s">
        <v>14</v>
      </c>
      <c r="E369" s="61">
        <v>595</v>
      </c>
      <c r="F369" s="61">
        <v>599.45000000000005</v>
      </c>
      <c r="G369" s="61">
        <v>604.85</v>
      </c>
      <c r="H369" s="61">
        <v>610.29999999999995</v>
      </c>
      <c r="I369" s="63">
        <f t="shared" si="445"/>
        <v>1121.8487394958099</v>
      </c>
      <c r="J369" s="64">
        <f t="shared" si="446"/>
        <v>1361.3445378151205</v>
      </c>
      <c r="K369" s="64">
        <f t="shared" si="447"/>
        <v>1373.9495798319156</v>
      </c>
      <c r="L369" s="64">
        <f t="shared" si="448"/>
        <v>15.299999999999955</v>
      </c>
      <c r="M369" s="65">
        <f t="shared" si="449"/>
        <v>3857.142857142846</v>
      </c>
    </row>
    <row r="370" spans="1:13" s="57" customFormat="1" x14ac:dyDescent="0.25">
      <c r="A370" s="51">
        <v>43326</v>
      </c>
      <c r="B370" s="52" t="s">
        <v>388</v>
      </c>
      <c r="C370" s="53">
        <f t="shared" si="444"/>
        <v>399.25472451424008</v>
      </c>
      <c r="D370" s="52" t="s">
        <v>14</v>
      </c>
      <c r="E370" s="52">
        <v>375.7</v>
      </c>
      <c r="F370" s="52">
        <v>378.5</v>
      </c>
      <c r="G370" s="52">
        <v>381.9</v>
      </c>
      <c r="H370" s="52"/>
      <c r="I370" s="54">
        <f t="shared" ref="I370" si="450">(IF(D370="SHORT",E370-F370,IF(D370="LONG",F370-E370)))*C370</f>
        <v>1117.9132286398767</v>
      </c>
      <c r="J370" s="55">
        <f t="shared" ref="J370" si="451">(IF(D370="SHORT",IF(G370="",0,F370-G370),IF(D370="LONG",IF(G370="",0,G370-F370))))*C370</f>
        <v>1357.4660633484073</v>
      </c>
      <c r="K370" s="55"/>
      <c r="L370" s="55">
        <f t="shared" ref="L370" si="452">(J370+I370+K370)/C370</f>
        <v>6.1999999999999886</v>
      </c>
      <c r="M370" s="56">
        <f t="shared" ref="M370" si="453">L370*C370</f>
        <v>2475.379291988284</v>
      </c>
    </row>
    <row r="371" spans="1:13" s="57" customFormat="1" x14ac:dyDescent="0.25">
      <c r="A371" s="51">
        <v>43326</v>
      </c>
      <c r="B371" s="52" t="s">
        <v>492</v>
      </c>
      <c r="C371" s="53">
        <f t="shared" ref="C371:C375" si="454">150000/E371</f>
        <v>194.69141410863779</v>
      </c>
      <c r="D371" s="52" t="s">
        <v>14</v>
      </c>
      <c r="E371" s="52">
        <v>770.45</v>
      </c>
      <c r="F371" s="52">
        <v>776.2</v>
      </c>
      <c r="G371" s="52"/>
      <c r="H371" s="52"/>
      <c r="I371" s="54">
        <f t="shared" ref="I371:I375" si="455">(IF(D371="SHORT",E371-F371,IF(D371="LONG",F371-E371)))*C371</f>
        <v>1119.4756311246672</v>
      </c>
      <c r="J371" s="55"/>
      <c r="K371" s="55"/>
      <c r="L371" s="55">
        <f t="shared" ref="L371:L375" si="456">(J371+I371+K371)/C371</f>
        <v>5.75</v>
      </c>
      <c r="M371" s="56">
        <f t="shared" ref="M371:M375" si="457">L371*C371</f>
        <v>1119.4756311246672</v>
      </c>
    </row>
    <row r="372" spans="1:13" s="57" customFormat="1" x14ac:dyDescent="0.25">
      <c r="A372" s="51">
        <v>43326</v>
      </c>
      <c r="B372" s="52" t="s">
        <v>386</v>
      </c>
      <c r="C372" s="53">
        <f t="shared" si="454"/>
        <v>1099.3037742762917</v>
      </c>
      <c r="D372" s="52" t="s">
        <v>14</v>
      </c>
      <c r="E372" s="52">
        <v>136.44999999999999</v>
      </c>
      <c r="F372" s="52">
        <v>137</v>
      </c>
      <c r="G372" s="52"/>
      <c r="H372" s="52"/>
      <c r="I372" s="54">
        <f t="shared" si="455"/>
        <v>604.61707585197291</v>
      </c>
      <c r="J372" s="55"/>
      <c r="K372" s="55"/>
      <c r="L372" s="55">
        <f t="shared" si="456"/>
        <v>0.55000000000001137</v>
      </c>
      <c r="M372" s="56">
        <f t="shared" si="457"/>
        <v>604.61707585197291</v>
      </c>
    </row>
    <row r="373" spans="1:13" s="57" customFormat="1" x14ac:dyDescent="0.25">
      <c r="A373" s="51">
        <v>43325</v>
      </c>
      <c r="B373" s="52" t="s">
        <v>522</v>
      </c>
      <c r="C373" s="53">
        <f t="shared" si="454"/>
        <v>130.4744922367677</v>
      </c>
      <c r="D373" s="52" t="s">
        <v>14</v>
      </c>
      <c r="E373" s="52">
        <v>1149.6500000000001</v>
      </c>
      <c r="F373" s="52">
        <v>1158.25</v>
      </c>
      <c r="G373" s="52"/>
      <c r="H373" s="52"/>
      <c r="I373" s="54">
        <f t="shared" si="455"/>
        <v>1122.0806332361904</v>
      </c>
      <c r="J373" s="55"/>
      <c r="K373" s="55"/>
      <c r="L373" s="55">
        <f t="shared" si="456"/>
        <v>8.5999999999999091</v>
      </c>
      <c r="M373" s="56">
        <f t="shared" si="457"/>
        <v>1122.0806332361904</v>
      </c>
    </row>
    <row r="374" spans="1:13" s="57" customFormat="1" x14ac:dyDescent="0.25">
      <c r="A374" s="51">
        <v>43325</v>
      </c>
      <c r="B374" s="52" t="s">
        <v>491</v>
      </c>
      <c r="C374" s="53">
        <f t="shared" si="454"/>
        <v>75.11266900350526</v>
      </c>
      <c r="D374" s="52" t="s">
        <v>14</v>
      </c>
      <c r="E374" s="52">
        <v>1997</v>
      </c>
      <c r="F374" s="52">
        <v>2000.15</v>
      </c>
      <c r="G374" s="52"/>
      <c r="H374" s="52"/>
      <c r="I374" s="54">
        <f t="shared" si="455"/>
        <v>236.60490736104839</v>
      </c>
      <c r="J374" s="55"/>
      <c r="K374" s="55"/>
      <c r="L374" s="55">
        <f t="shared" si="456"/>
        <v>3.1500000000000909</v>
      </c>
      <c r="M374" s="56">
        <f t="shared" si="457"/>
        <v>236.60490736104839</v>
      </c>
    </row>
    <row r="375" spans="1:13" s="57" customFormat="1" x14ac:dyDescent="0.25">
      <c r="A375" s="51">
        <v>43325</v>
      </c>
      <c r="B375" s="52" t="s">
        <v>428</v>
      </c>
      <c r="C375" s="53">
        <f t="shared" si="454"/>
        <v>125.20868113522538</v>
      </c>
      <c r="D375" s="52" t="s">
        <v>14</v>
      </c>
      <c r="E375" s="52">
        <v>1198</v>
      </c>
      <c r="F375" s="52">
        <v>1206.95</v>
      </c>
      <c r="G375" s="52"/>
      <c r="H375" s="52"/>
      <c r="I375" s="54">
        <f t="shared" si="455"/>
        <v>1120.6176961602728</v>
      </c>
      <c r="J375" s="55"/>
      <c r="K375" s="55"/>
      <c r="L375" s="55">
        <f t="shared" si="456"/>
        <v>8.9500000000000455</v>
      </c>
      <c r="M375" s="56">
        <f t="shared" si="457"/>
        <v>1120.6176961602728</v>
      </c>
    </row>
    <row r="376" spans="1:13" s="57" customFormat="1" x14ac:dyDescent="0.25">
      <c r="A376" s="51">
        <v>43322</v>
      </c>
      <c r="B376" s="52" t="s">
        <v>455</v>
      </c>
      <c r="C376" s="53">
        <f t="shared" ref="C376:C379" si="458">150000/E376</f>
        <v>1068.3760683760684</v>
      </c>
      <c r="D376" s="52" t="s">
        <v>18</v>
      </c>
      <c r="E376" s="52">
        <v>140.4</v>
      </c>
      <c r="F376" s="52">
        <v>139.35</v>
      </c>
      <c r="G376" s="52"/>
      <c r="H376" s="52"/>
      <c r="I376" s="54">
        <f t="shared" ref="I376:I379" si="459">(IF(D376="SHORT",E376-F376,IF(D376="LONG",F376-E376)))*C376</f>
        <v>1121.7948717948839</v>
      </c>
      <c r="J376" s="55"/>
      <c r="K376" s="55"/>
      <c r="L376" s="55">
        <f t="shared" ref="L376:L379" si="460">(J376+I376+K376)/C376</f>
        <v>1.0500000000000114</v>
      </c>
      <c r="M376" s="56">
        <f t="shared" ref="M376:M379" si="461">L376*C376</f>
        <v>1121.7948717948839</v>
      </c>
    </row>
    <row r="377" spans="1:13" s="57" customFormat="1" x14ac:dyDescent="0.25">
      <c r="A377" s="51">
        <v>43322</v>
      </c>
      <c r="B377" s="52" t="s">
        <v>476</v>
      </c>
      <c r="C377" s="53">
        <f t="shared" si="458"/>
        <v>1409.7744360902254</v>
      </c>
      <c r="D377" s="52" t="s">
        <v>14</v>
      </c>
      <c r="E377" s="52">
        <v>106.4</v>
      </c>
      <c r="F377" s="52">
        <v>107.2</v>
      </c>
      <c r="G377" s="52"/>
      <c r="H377" s="52"/>
      <c r="I377" s="54">
        <f t="shared" si="459"/>
        <v>1127.8195488721763</v>
      </c>
      <c r="J377" s="55"/>
      <c r="K377" s="55"/>
      <c r="L377" s="55">
        <f t="shared" si="460"/>
        <v>0.79999999999999705</v>
      </c>
      <c r="M377" s="56">
        <f t="shared" si="461"/>
        <v>1127.8195488721763</v>
      </c>
    </row>
    <row r="378" spans="1:13" s="57" customFormat="1" x14ac:dyDescent="0.25">
      <c r="A378" s="51">
        <v>43322</v>
      </c>
      <c r="B378" s="52" t="s">
        <v>586</v>
      </c>
      <c r="C378" s="53">
        <f t="shared" si="458"/>
        <v>1511.3350125944585</v>
      </c>
      <c r="D378" s="52" t="s">
        <v>18</v>
      </c>
      <c r="E378" s="52">
        <v>99.25</v>
      </c>
      <c r="F378" s="52">
        <v>100.15</v>
      </c>
      <c r="G378" s="52"/>
      <c r="H378" s="52"/>
      <c r="I378" s="54">
        <f t="shared" si="459"/>
        <v>-1360.2015113350212</v>
      </c>
      <c r="J378" s="55"/>
      <c r="K378" s="55"/>
      <c r="L378" s="55">
        <f t="shared" si="460"/>
        <v>-0.90000000000000568</v>
      </c>
      <c r="M378" s="56">
        <f t="shared" si="461"/>
        <v>-1360.2015113350212</v>
      </c>
    </row>
    <row r="379" spans="1:13" s="57" customFormat="1" x14ac:dyDescent="0.25">
      <c r="A379" s="51">
        <v>43322</v>
      </c>
      <c r="B379" s="52" t="s">
        <v>585</v>
      </c>
      <c r="C379" s="53">
        <f t="shared" si="458"/>
        <v>1293.1034482758621</v>
      </c>
      <c r="D379" s="52" t="s">
        <v>18</v>
      </c>
      <c r="E379" s="52">
        <v>116</v>
      </c>
      <c r="F379" s="52">
        <v>115.1</v>
      </c>
      <c r="G379" s="52">
        <v>114.05</v>
      </c>
      <c r="H379" s="52"/>
      <c r="I379" s="54">
        <f t="shared" si="459"/>
        <v>1163.7931034482833</v>
      </c>
      <c r="J379" s="55">
        <f t="shared" ref="J379" si="462">(IF(D379="SHORT",IF(G379="",0,F379-G379),IF(D379="LONG",IF(G379="",0,G379-F379))))*C379</f>
        <v>1357.7586206896515</v>
      </c>
      <c r="K379" s="55"/>
      <c r="L379" s="55">
        <f t="shared" si="460"/>
        <v>1.9500000000000028</v>
      </c>
      <c r="M379" s="56">
        <f t="shared" si="461"/>
        <v>2521.5517241379348</v>
      </c>
    </row>
    <row r="380" spans="1:13" s="57" customFormat="1" x14ac:dyDescent="0.25">
      <c r="A380" s="51">
        <v>43321</v>
      </c>
      <c r="B380" s="52" t="s">
        <v>475</v>
      </c>
      <c r="C380" s="53">
        <f t="shared" ref="C380:C385" si="463">150000/E380</f>
        <v>406.33888663145063</v>
      </c>
      <c r="D380" s="52" t="s">
        <v>14</v>
      </c>
      <c r="E380" s="52">
        <v>369.15</v>
      </c>
      <c r="F380" s="52">
        <v>370.5</v>
      </c>
      <c r="G380" s="52"/>
      <c r="H380" s="52"/>
      <c r="I380" s="54">
        <f t="shared" ref="I380:I385" si="464">(IF(D380="SHORT",E380-F380,IF(D380="LONG",F380-E380)))*C380</f>
        <v>548.55749695246755</v>
      </c>
      <c r="J380" s="55"/>
      <c r="K380" s="55"/>
      <c r="L380" s="55">
        <f t="shared" ref="L380:L385" si="465">(J380+I380+K380)/C380</f>
        <v>1.3500000000000225</v>
      </c>
      <c r="M380" s="56">
        <f t="shared" ref="M380:M385" si="466">L380*C380</f>
        <v>548.55749695246755</v>
      </c>
    </row>
    <row r="381" spans="1:13" s="57" customFormat="1" x14ac:dyDescent="0.25">
      <c r="A381" s="51">
        <v>43321</v>
      </c>
      <c r="B381" s="52" t="s">
        <v>482</v>
      </c>
      <c r="C381" s="53">
        <f t="shared" si="463"/>
        <v>505.39083557951483</v>
      </c>
      <c r="D381" s="52" t="s">
        <v>18</v>
      </c>
      <c r="E381" s="52">
        <v>296.8</v>
      </c>
      <c r="F381" s="52">
        <v>294.60000000000002</v>
      </c>
      <c r="G381" s="52"/>
      <c r="H381" s="52"/>
      <c r="I381" s="54">
        <f t="shared" si="464"/>
        <v>1111.8598382749269</v>
      </c>
      <c r="J381" s="55"/>
      <c r="K381" s="55"/>
      <c r="L381" s="55">
        <f t="shared" si="465"/>
        <v>2.1999999999999886</v>
      </c>
      <c r="M381" s="56">
        <f t="shared" si="466"/>
        <v>1111.8598382749269</v>
      </c>
    </row>
    <row r="382" spans="1:13" s="57" customFormat="1" x14ac:dyDescent="0.25">
      <c r="A382" s="51">
        <v>43321</v>
      </c>
      <c r="B382" s="52" t="s">
        <v>573</v>
      </c>
      <c r="C382" s="53">
        <f t="shared" si="463"/>
        <v>3000</v>
      </c>
      <c r="D382" s="52" t="s">
        <v>14</v>
      </c>
      <c r="E382" s="52">
        <v>50</v>
      </c>
      <c r="F382" s="52">
        <v>49.55</v>
      </c>
      <c r="G382" s="52"/>
      <c r="H382" s="52"/>
      <c r="I382" s="54">
        <f t="shared" si="464"/>
        <v>-1350.0000000000086</v>
      </c>
      <c r="J382" s="55"/>
      <c r="K382" s="55"/>
      <c r="L382" s="55">
        <f t="shared" si="465"/>
        <v>-0.4500000000000029</v>
      </c>
      <c r="M382" s="56">
        <f t="shared" si="466"/>
        <v>-1350.0000000000086</v>
      </c>
    </row>
    <row r="383" spans="1:13" s="57" customFormat="1" x14ac:dyDescent="0.25">
      <c r="A383" s="51">
        <v>43321</v>
      </c>
      <c r="B383" s="52" t="s">
        <v>494</v>
      </c>
      <c r="C383" s="53">
        <f t="shared" si="463"/>
        <v>170.24174327545114</v>
      </c>
      <c r="D383" s="52" t="s">
        <v>14</v>
      </c>
      <c r="E383" s="52">
        <v>881.1</v>
      </c>
      <c r="F383" s="52">
        <v>873.15</v>
      </c>
      <c r="G383" s="52"/>
      <c r="H383" s="52"/>
      <c r="I383" s="54">
        <f t="shared" si="464"/>
        <v>-1353.4218590398443</v>
      </c>
      <c r="J383" s="55"/>
      <c r="K383" s="55"/>
      <c r="L383" s="55">
        <f t="shared" si="465"/>
        <v>-7.9500000000000455</v>
      </c>
      <c r="M383" s="56">
        <f t="shared" si="466"/>
        <v>-1353.4218590398443</v>
      </c>
    </row>
    <row r="384" spans="1:13" s="57" customFormat="1" x14ac:dyDescent="0.25">
      <c r="A384" s="51">
        <v>43321</v>
      </c>
      <c r="B384" s="52" t="s">
        <v>472</v>
      </c>
      <c r="C384" s="53">
        <f t="shared" si="463"/>
        <v>147.23203769140164</v>
      </c>
      <c r="D384" s="52" t="s">
        <v>14</v>
      </c>
      <c r="E384" s="52">
        <v>1018.8</v>
      </c>
      <c r="F384" s="52">
        <v>1025.5</v>
      </c>
      <c r="G384" s="52"/>
      <c r="H384" s="52"/>
      <c r="I384" s="54">
        <f t="shared" si="464"/>
        <v>986.45465253239774</v>
      </c>
      <c r="J384" s="55"/>
      <c r="K384" s="55"/>
      <c r="L384" s="55">
        <f t="shared" si="465"/>
        <v>6.7000000000000455</v>
      </c>
      <c r="M384" s="56">
        <f t="shared" si="466"/>
        <v>986.45465253239774</v>
      </c>
    </row>
    <row r="385" spans="1:13" s="57" customFormat="1" x14ac:dyDescent="0.25">
      <c r="A385" s="51">
        <v>43321</v>
      </c>
      <c r="B385" s="52" t="s">
        <v>572</v>
      </c>
      <c r="C385" s="53">
        <f t="shared" si="463"/>
        <v>1432.6647564469913</v>
      </c>
      <c r="D385" s="52" t="s">
        <v>14</v>
      </c>
      <c r="E385" s="52">
        <v>104.7</v>
      </c>
      <c r="F385" s="52">
        <v>103.75</v>
      </c>
      <c r="G385" s="52"/>
      <c r="H385" s="52"/>
      <c r="I385" s="54">
        <f t="shared" si="464"/>
        <v>-1361.0315186246457</v>
      </c>
      <c r="J385" s="55"/>
      <c r="K385" s="55"/>
      <c r="L385" s="55">
        <f t="shared" si="465"/>
        <v>-0.95000000000000284</v>
      </c>
      <c r="M385" s="56">
        <f t="shared" si="466"/>
        <v>-1361.0315186246457</v>
      </c>
    </row>
    <row r="386" spans="1:13" s="57" customFormat="1" x14ac:dyDescent="0.25">
      <c r="A386" s="51">
        <v>43320</v>
      </c>
      <c r="B386" s="52" t="s">
        <v>574</v>
      </c>
      <c r="C386" s="53">
        <f t="shared" ref="C386" si="467">150000/E386</f>
        <v>382.70187523918867</v>
      </c>
      <c r="D386" s="52" t="s">
        <v>14</v>
      </c>
      <c r="E386" s="52">
        <v>391.95</v>
      </c>
      <c r="F386" s="52">
        <v>394.85</v>
      </c>
      <c r="G386" s="52"/>
      <c r="H386" s="52"/>
      <c r="I386" s="54">
        <f t="shared" ref="I386" si="468">(IF(D386="SHORT",E386-F386,IF(D386="LONG",F386-E386)))*C386</f>
        <v>1109.8354381936601</v>
      </c>
      <c r="J386" s="55"/>
      <c r="K386" s="55"/>
      <c r="L386" s="55">
        <f t="shared" ref="L386" si="469">(J386+I386+K386)/C386</f>
        <v>2.9000000000000341</v>
      </c>
      <c r="M386" s="56">
        <f t="shared" ref="M386" si="470">L386*C386</f>
        <v>1109.8354381936601</v>
      </c>
    </row>
    <row r="387" spans="1:13" s="66" customFormat="1" x14ac:dyDescent="0.25">
      <c r="A387" s="60">
        <v>43320</v>
      </c>
      <c r="B387" s="61" t="s">
        <v>439</v>
      </c>
      <c r="C387" s="62">
        <f t="shared" ref="C387:C390" si="471">150000/E387</f>
        <v>789.47368421052636</v>
      </c>
      <c r="D387" s="61" t="s">
        <v>14</v>
      </c>
      <c r="E387" s="61">
        <v>190</v>
      </c>
      <c r="F387" s="61">
        <v>191.4</v>
      </c>
      <c r="G387" s="61">
        <v>193</v>
      </c>
      <c r="H387" s="61">
        <v>194.75</v>
      </c>
      <c r="I387" s="63">
        <f t="shared" ref="I387:I390" si="472">(IF(D387="SHORT",E387-F387,IF(D387="LONG",F387-E387)))*C387</f>
        <v>1105.2631578947414</v>
      </c>
      <c r="J387" s="64">
        <f t="shared" ref="J387:J390" si="473">(IF(D387="SHORT",IF(G387="",0,F387-G387),IF(D387="LONG",IF(G387="",0,G387-F387))))*C387</f>
        <v>1263.1578947368378</v>
      </c>
      <c r="K387" s="64">
        <f t="shared" ref="K387:K390" si="474">(IF(D387="SHORT",IF(H387="",0,G387-H387),IF(D387="LONG",IF(H387="",0,(H387-G387)))))*C387</f>
        <v>1381.578947368421</v>
      </c>
      <c r="L387" s="64">
        <f t="shared" ref="L387:L390" si="475">(J387+I387+K387)/C387</f>
        <v>4.75</v>
      </c>
      <c r="M387" s="65">
        <f t="shared" ref="M387:M390" si="476">L387*C387</f>
        <v>3750</v>
      </c>
    </row>
    <row r="388" spans="1:13" s="57" customFormat="1" x14ac:dyDescent="0.25">
      <c r="A388" s="51">
        <v>43320</v>
      </c>
      <c r="B388" s="52" t="s">
        <v>430</v>
      </c>
      <c r="C388" s="53">
        <f t="shared" si="471"/>
        <v>171.82130584192439</v>
      </c>
      <c r="D388" s="52" t="s">
        <v>14</v>
      </c>
      <c r="E388" s="52">
        <v>873</v>
      </c>
      <c r="F388" s="52">
        <v>879.5</v>
      </c>
      <c r="G388" s="52"/>
      <c r="H388" s="52"/>
      <c r="I388" s="54">
        <f t="shared" si="472"/>
        <v>1116.8384879725086</v>
      </c>
      <c r="J388" s="55"/>
      <c r="K388" s="55"/>
      <c r="L388" s="55">
        <f t="shared" si="475"/>
        <v>6.5</v>
      </c>
      <c r="M388" s="56">
        <f t="shared" si="476"/>
        <v>1116.8384879725086</v>
      </c>
    </row>
    <row r="389" spans="1:13" s="57" customFormat="1" x14ac:dyDescent="0.25">
      <c r="A389" s="51">
        <v>43320</v>
      </c>
      <c r="B389" s="52" t="s">
        <v>547</v>
      </c>
      <c r="C389" s="53">
        <f t="shared" si="471"/>
        <v>266.7140825035562</v>
      </c>
      <c r="D389" s="52" t="s">
        <v>14</v>
      </c>
      <c r="E389" s="52">
        <v>562.4</v>
      </c>
      <c r="F389" s="52">
        <v>557.29999999999995</v>
      </c>
      <c r="G389" s="52"/>
      <c r="H389" s="52"/>
      <c r="I389" s="54">
        <f t="shared" si="472"/>
        <v>-1360.2418207681426</v>
      </c>
      <c r="J389" s="55"/>
      <c r="K389" s="55"/>
      <c r="L389" s="55">
        <f t="shared" si="475"/>
        <v>-5.1000000000000227</v>
      </c>
      <c r="M389" s="56">
        <f t="shared" si="476"/>
        <v>-1360.2418207681426</v>
      </c>
    </row>
    <row r="390" spans="1:13" s="66" customFormat="1" x14ac:dyDescent="0.25">
      <c r="A390" s="60">
        <v>43320</v>
      </c>
      <c r="B390" s="61" t="s">
        <v>266</v>
      </c>
      <c r="C390" s="62">
        <f t="shared" si="471"/>
        <v>602.40963855421683</v>
      </c>
      <c r="D390" s="61" t="s">
        <v>14</v>
      </c>
      <c r="E390" s="61">
        <v>249</v>
      </c>
      <c r="F390" s="61">
        <v>250.9</v>
      </c>
      <c r="G390" s="61">
        <v>253.15</v>
      </c>
      <c r="H390" s="61">
        <v>255.4</v>
      </c>
      <c r="I390" s="63">
        <f t="shared" si="472"/>
        <v>1144.5783132530155</v>
      </c>
      <c r="J390" s="64">
        <f t="shared" si="473"/>
        <v>1355.4216867469879</v>
      </c>
      <c r="K390" s="64">
        <f t="shared" si="474"/>
        <v>1355.4216867469879</v>
      </c>
      <c r="L390" s="64">
        <f t="shared" si="475"/>
        <v>6.4000000000000057</v>
      </c>
      <c r="M390" s="65">
        <f t="shared" si="476"/>
        <v>3855.4216867469913</v>
      </c>
    </row>
    <row r="391" spans="1:13" s="57" customFormat="1" x14ac:dyDescent="0.25">
      <c r="A391" s="51">
        <v>43319</v>
      </c>
      <c r="B391" s="52" t="s">
        <v>569</v>
      </c>
      <c r="C391" s="53">
        <f t="shared" ref="C391:C395" si="477">150000/E391</f>
        <v>128.83277505797474</v>
      </c>
      <c r="D391" s="52" t="s">
        <v>14</v>
      </c>
      <c r="E391" s="52">
        <v>1164.3</v>
      </c>
      <c r="F391" s="52">
        <v>1173</v>
      </c>
      <c r="G391" s="52"/>
      <c r="H391" s="52"/>
      <c r="I391" s="54">
        <f t="shared" ref="I391:I395" si="478">(IF(D391="SHORT",E391-F391,IF(D391="LONG",F391-E391)))*C391</f>
        <v>1120.845143004386</v>
      </c>
      <c r="J391" s="55"/>
      <c r="K391" s="55"/>
      <c r="L391" s="55">
        <f t="shared" ref="L391:L395" si="479">(J391+I391+K391)/C391</f>
        <v>8.7000000000000455</v>
      </c>
      <c r="M391" s="56">
        <f t="shared" ref="M391:M395" si="480">L391*C391</f>
        <v>1120.845143004386</v>
      </c>
    </row>
    <row r="392" spans="1:13" s="57" customFormat="1" x14ac:dyDescent="0.25">
      <c r="A392" s="51">
        <v>43319</v>
      </c>
      <c r="B392" s="52" t="s">
        <v>495</v>
      </c>
      <c r="C392" s="53">
        <f t="shared" si="477"/>
        <v>667.1114076050701</v>
      </c>
      <c r="D392" s="52" t="s">
        <v>18</v>
      </c>
      <c r="E392" s="52">
        <v>224.85</v>
      </c>
      <c r="F392" s="52">
        <v>225.2</v>
      </c>
      <c r="G392" s="52"/>
      <c r="H392" s="52"/>
      <c r="I392" s="54">
        <f t="shared" si="478"/>
        <v>-233.48899266177074</v>
      </c>
      <c r="J392" s="55"/>
      <c r="K392" s="55"/>
      <c r="L392" s="55">
        <f t="shared" si="479"/>
        <v>-0.34999999999999432</v>
      </c>
      <c r="M392" s="56">
        <f t="shared" si="480"/>
        <v>-233.48899266177074</v>
      </c>
    </row>
    <row r="393" spans="1:13" s="57" customFormat="1" x14ac:dyDescent="0.25">
      <c r="A393" s="51">
        <v>43319</v>
      </c>
      <c r="B393" s="52" t="s">
        <v>416</v>
      </c>
      <c r="C393" s="53">
        <f t="shared" si="477"/>
        <v>233.37222870478413</v>
      </c>
      <c r="D393" s="52" t="s">
        <v>14</v>
      </c>
      <c r="E393" s="52">
        <v>642.75</v>
      </c>
      <c r="F393" s="52">
        <v>647.54999999999995</v>
      </c>
      <c r="G393" s="52"/>
      <c r="H393" s="52"/>
      <c r="I393" s="54">
        <f t="shared" si="478"/>
        <v>1120.1866977829532</v>
      </c>
      <c r="J393" s="55"/>
      <c r="K393" s="55"/>
      <c r="L393" s="55">
        <f t="shared" si="479"/>
        <v>4.7999999999999545</v>
      </c>
      <c r="M393" s="56">
        <f t="shared" si="480"/>
        <v>1120.1866977829532</v>
      </c>
    </row>
    <row r="394" spans="1:13" s="57" customFormat="1" x14ac:dyDescent="0.25">
      <c r="A394" s="51">
        <v>43319</v>
      </c>
      <c r="B394" s="52" t="s">
        <v>434</v>
      </c>
      <c r="C394" s="53">
        <f t="shared" si="477"/>
        <v>399.09538379672739</v>
      </c>
      <c r="D394" s="52" t="s">
        <v>18</v>
      </c>
      <c r="E394" s="52">
        <v>375.85</v>
      </c>
      <c r="F394" s="52">
        <v>379.25</v>
      </c>
      <c r="G394" s="52"/>
      <c r="H394" s="52"/>
      <c r="I394" s="54">
        <f t="shared" si="478"/>
        <v>-1356.9243049088641</v>
      </c>
      <c r="J394" s="55"/>
      <c r="K394" s="55"/>
      <c r="L394" s="55">
        <f t="shared" si="479"/>
        <v>-3.3999999999999773</v>
      </c>
      <c r="M394" s="56">
        <f t="shared" si="480"/>
        <v>-1356.9243049088641</v>
      </c>
    </row>
    <row r="395" spans="1:13" s="57" customFormat="1" x14ac:dyDescent="0.25">
      <c r="A395" s="51">
        <v>43319</v>
      </c>
      <c r="B395" s="52" t="s">
        <v>519</v>
      </c>
      <c r="C395" s="53">
        <f t="shared" si="477"/>
        <v>495.62200561704941</v>
      </c>
      <c r="D395" s="52" t="s">
        <v>14</v>
      </c>
      <c r="E395" s="52">
        <v>302.64999999999998</v>
      </c>
      <c r="F395" s="52">
        <v>301.60000000000002</v>
      </c>
      <c r="G395" s="52"/>
      <c r="H395" s="52"/>
      <c r="I395" s="54">
        <f t="shared" si="478"/>
        <v>-520.4031058978793</v>
      </c>
      <c r="J395" s="55"/>
      <c r="K395" s="55"/>
      <c r="L395" s="55">
        <f t="shared" si="479"/>
        <v>-1.0499999999999545</v>
      </c>
      <c r="M395" s="56">
        <f t="shared" si="480"/>
        <v>-520.4031058978793</v>
      </c>
    </row>
    <row r="396" spans="1:13" s="57" customFormat="1" x14ac:dyDescent="0.25">
      <c r="A396" s="51">
        <v>43318</v>
      </c>
      <c r="B396" s="52" t="s">
        <v>419</v>
      </c>
      <c r="C396" s="53">
        <f t="shared" ref="C396" si="481">150000/E396</f>
        <v>102.73972602739725</v>
      </c>
      <c r="D396" s="52" t="s">
        <v>14</v>
      </c>
      <c r="E396" s="52">
        <v>1460</v>
      </c>
      <c r="F396" s="52">
        <v>1470.95</v>
      </c>
      <c r="G396" s="52"/>
      <c r="H396" s="52"/>
      <c r="I396" s="54">
        <f t="shared" ref="I396" si="482">(IF(D396="SHORT",E396-F396,IF(D396="LONG",F396-E396)))*C396</f>
        <v>1125.0000000000045</v>
      </c>
      <c r="J396" s="55"/>
      <c r="K396" s="55"/>
      <c r="L396" s="55">
        <f t="shared" ref="L396" si="483">(J396+I396+K396)/C396</f>
        <v>10.950000000000045</v>
      </c>
      <c r="M396" s="56">
        <f t="shared" ref="M396" si="484">L396*C396</f>
        <v>1125.0000000000045</v>
      </c>
    </row>
    <row r="397" spans="1:13" s="57" customFormat="1" x14ac:dyDescent="0.25">
      <c r="A397" s="51">
        <v>43315</v>
      </c>
      <c r="B397" s="52" t="s">
        <v>518</v>
      </c>
      <c r="C397" s="53">
        <f t="shared" ref="C397:C401" si="485">150000/E397</f>
        <v>473.18611987381706</v>
      </c>
      <c r="D397" s="52" t="s">
        <v>14</v>
      </c>
      <c r="E397" s="52">
        <v>317</v>
      </c>
      <c r="F397" s="52">
        <v>314.10000000000002</v>
      </c>
      <c r="G397" s="52"/>
      <c r="H397" s="52"/>
      <c r="I397" s="54">
        <f t="shared" ref="I397:I401" si="486">(IF(D397="SHORT",E397-F397,IF(D397="LONG",F397-E397)))*C397</f>
        <v>-1372.2397476340586</v>
      </c>
      <c r="J397" s="55"/>
      <c r="K397" s="55"/>
      <c r="L397" s="55">
        <f t="shared" ref="L397:L401" si="487">(J397+I397+K397)/C397</f>
        <v>-2.8999999999999773</v>
      </c>
      <c r="M397" s="56">
        <f t="shared" ref="M397:M401" si="488">L397*C397</f>
        <v>-1372.2397476340586</v>
      </c>
    </row>
    <row r="398" spans="1:13" s="57" customFormat="1" x14ac:dyDescent="0.25">
      <c r="A398" s="51">
        <v>43315</v>
      </c>
      <c r="B398" s="52" t="s">
        <v>571</v>
      </c>
      <c r="C398" s="53">
        <f t="shared" si="485"/>
        <v>491.80327868852459</v>
      </c>
      <c r="D398" s="52" t="s">
        <v>14</v>
      </c>
      <c r="E398" s="52">
        <v>305</v>
      </c>
      <c r="F398" s="52">
        <v>306</v>
      </c>
      <c r="G398" s="52"/>
      <c r="H398" s="52"/>
      <c r="I398" s="54">
        <f t="shared" si="486"/>
        <v>491.80327868852459</v>
      </c>
      <c r="J398" s="55"/>
      <c r="K398" s="55"/>
      <c r="L398" s="55">
        <f t="shared" si="487"/>
        <v>1</v>
      </c>
      <c r="M398" s="56">
        <f t="shared" si="488"/>
        <v>491.80327868852459</v>
      </c>
    </row>
    <row r="399" spans="1:13" s="57" customFormat="1" x14ac:dyDescent="0.25">
      <c r="A399" s="51">
        <v>43315</v>
      </c>
      <c r="B399" s="52" t="s">
        <v>570</v>
      </c>
      <c r="C399" s="53">
        <f t="shared" si="485"/>
        <v>154.41630636195183</v>
      </c>
      <c r="D399" s="52" t="s">
        <v>14</v>
      </c>
      <c r="E399" s="52">
        <v>971.4</v>
      </c>
      <c r="F399" s="52">
        <v>978.65</v>
      </c>
      <c r="G399" s="52"/>
      <c r="H399" s="52"/>
      <c r="I399" s="54">
        <f t="shared" si="486"/>
        <v>1119.5182211241508</v>
      </c>
      <c r="J399" s="55"/>
      <c r="K399" s="55"/>
      <c r="L399" s="55">
        <f t="shared" si="487"/>
        <v>7.2500000000000009</v>
      </c>
      <c r="M399" s="56">
        <f t="shared" si="488"/>
        <v>1119.5182211241508</v>
      </c>
    </row>
    <row r="400" spans="1:13" s="57" customFormat="1" x14ac:dyDescent="0.25">
      <c r="A400" s="51">
        <v>43315</v>
      </c>
      <c r="B400" s="52" t="s">
        <v>402</v>
      </c>
      <c r="C400" s="53">
        <f t="shared" si="485"/>
        <v>184.20729460886653</v>
      </c>
      <c r="D400" s="52" t="s">
        <v>14</v>
      </c>
      <c r="E400" s="52">
        <v>814.3</v>
      </c>
      <c r="F400" s="52">
        <v>820.4</v>
      </c>
      <c r="G400" s="52"/>
      <c r="H400" s="52"/>
      <c r="I400" s="54">
        <f t="shared" si="486"/>
        <v>1123.66449711409</v>
      </c>
      <c r="J400" s="55"/>
      <c r="K400" s="55"/>
      <c r="L400" s="55">
        <f t="shared" si="487"/>
        <v>6.1000000000000218</v>
      </c>
      <c r="M400" s="56">
        <f t="shared" si="488"/>
        <v>1123.66449711409</v>
      </c>
    </row>
    <row r="401" spans="1:13" s="57" customFormat="1" x14ac:dyDescent="0.25">
      <c r="A401" s="51">
        <v>43315</v>
      </c>
      <c r="B401" s="52" t="s">
        <v>439</v>
      </c>
      <c r="C401" s="53">
        <f t="shared" si="485"/>
        <v>743.49442379182153</v>
      </c>
      <c r="D401" s="52" t="s">
        <v>14</v>
      </c>
      <c r="E401" s="52">
        <v>201.75</v>
      </c>
      <c r="F401" s="52">
        <v>203.25</v>
      </c>
      <c r="G401" s="52"/>
      <c r="H401" s="52"/>
      <c r="I401" s="54">
        <f t="shared" si="486"/>
        <v>1115.2416356877322</v>
      </c>
      <c r="J401" s="55"/>
      <c r="K401" s="55"/>
      <c r="L401" s="55">
        <f t="shared" si="487"/>
        <v>1.5</v>
      </c>
      <c r="M401" s="56">
        <f t="shared" si="488"/>
        <v>1115.2416356877322</v>
      </c>
    </row>
    <row r="402" spans="1:13" s="57" customFormat="1" x14ac:dyDescent="0.25">
      <c r="A402" s="51">
        <v>43314</v>
      </c>
      <c r="B402" s="52" t="s">
        <v>569</v>
      </c>
      <c r="C402" s="53">
        <f t="shared" ref="C402:C406" si="489">150000/E402</f>
        <v>135.99274705349049</v>
      </c>
      <c r="D402" s="52" t="s">
        <v>18</v>
      </c>
      <c r="E402" s="52">
        <v>1103</v>
      </c>
      <c r="F402" s="52">
        <v>1100</v>
      </c>
      <c r="G402" s="52"/>
      <c r="H402" s="52"/>
      <c r="I402" s="54">
        <f t="shared" ref="I402:I406" si="490">(IF(D402="SHORT",E402-F402,IF(D402="LONG",F402-E402)))*C402</f>
        <v>407.9782411604715</v>
      </c>
      <c r="J402" s="55"/>
      <c r="K402" s="55"/>
      <c r="L402" s="55">
        <f t="shared" ref="L402:L406" si="491">(J402+I402+K402)/C402</f>
        <v>3</v>
      </c>
      <c r="M402" s="56">
        <f t="shared" ref="M402:M406" si="492">L402*C402</f>
        <v>407.9782411604715</v>
      </c>
    </row>
    <row r="403" spans="1:13" s="57" customFormat="1" x14ac:dyDescent="0.25">
      <c r="A403" s="51">
        <v>43314</v>
      </c>
      <c r="B403" s="52" t="s">
        <v>413</v>
      </c>
      <c r="C403" s="53">
        <f t="shared" si="489"/>
        <v>537.63440860215053</v>
      </c>
      <c r="D403" s="52" t="s">
        <v>14</v>
      </c>
      <c r="E403" s="52">
        <v>279</v>
      </c>
      <c r="F403" s="52">
        <v>281.05</v>
      </c>
      <c r="G403" s="52"/>
      <c r="H403" s="52"/>
      <c r="I403" s="54">
        <f t="shared" si="490"/>
        <v>1102.1505376344146</v>
      </c>
      <c r="J403" s="55"/>
      <c r="K403" s="55"/>
      <c r="L403" s="55">
        <f t="shared" si="491"/>
        <v>2.0500000000000114</v>
      </c>
      <c r="M403" s="56">
        <f t="shared" si="492"/>
        <v>1102.1505376344146</v>
      </c>
    </row>
    <row r="404" spans="1:13" s="66" customFormat="1" x14ac:dyDescent="0.25">
      <c r="A404" s="60">
        <v>43314</v>
      </c>
      <c r="B404" s="61" t="s">
        <v>506</v>
      </c>
      <c r="C404" s="62">
        <f t="shared" si="489"/>
        <v>125.07817385866166</v>
      </c>
      <c r="D404" s="61" t="s">
        <v>14</v>
      </c>
      <c r="E404" s="61">
        <v>1199.25</v>
      </c>
      <c r="F404" s="61">
        <v>1208.2</v>
      </c>
      <c r="G404" s="61">
        <v>1219.75</v>
      </c>
      <c r="H404" s="61">
        <v>1230.7</v>
      </c>
      <c r="I404" s="63">
        <f t="shared" si="490"/>
        <v>1119.4496560350276</v>
      </c>
      <c r="J404" s="64">
        <f t="shared" ref="J404" si="493">(IF(D404="SHORT",IF(G404="",0,F404-G404),IF(D404="LONG",IF(G404="",0,G404-F404))))*C404</f>
        <v>1444.6529080675364</v>
      </c>
      <c r="K404" s="64">
        <f t="shared" ref="K404" si="494">(IF(D404="SHORT",IF(H404="",0,G404-H404),IF(D404="LONG",IF(H404="",0,(H404-G404)))))*C404</f>
        <v>1369.6060037523509</v>
      </c>
      <c r="L404" s="64">
        <f t="shared" si="491"/>
        <v>31.450000000000045</v>
      </c>
      <c r="M404" s="65">
        <f t="shared" si="492"/>
        <v>3933.7085678549147</v>
      </c>
    </row>
    <row r="405" spans="1:13" s="57" customFormat="1" x14ac:dyDescent="0.25">
      <c r="A405" s="51">
        <v>43314</v>
      </c>
      <c r="B405" s="52" t="s">
        <v>533</v>
      </c>
      <c r="C405" s="53">
        <f t="shared" si="489"/>
        <v>135.2204092671054</v>
      </c>
      <c r="D405" s="52" t="s">
        <v>14</v>
      </c>
      <c r="E405" s="52">
        <v>1109.3</v>
      </c>
      <c r="F405" s="52">
        <v>1099.3</v>
      </c>
      <c r="G405" s="52"/>
      <c r="H405" s="52"/>
      <c r="I405" s="54">
        <f t="shared" si="490"/>
        <v>-1352.204092671054</v>
      </c>
      <c r="J405" s="55"/>
      <c r="K405" s="55"/>
      <c r="L405" s="55">
        <f t="shared" si="491"/>
        <v>-10</v>
      </c>
      <c r="M405" s="56">
        <f t="shared" si="492"/>
        <v>-1352.204092671054</v>
      </c>
    </row>
    <row r="406" spans="1:13" s="57" customFormat="1" x14ac:dyDescent="0.25">
      <c r="A406" s="51">
        <v>43314</v>
      </c>
      <c r="B406" s="52" t="s">
        <v>482</v>
      </c>
      <c r="C406" s="53">
        <f t="shared" si="489"/>
        <v>489.23679060665359</v>
      </c>
      <c r="D406" s="52" t="s">
        <v>18</v>
      </c>
      <c r="E406" s="52">
        <v>306.60000000000002</v>
      </c>
      <c r="F406" s="52">
        <v>304.3</v>
      </c>
      <c r="G406" s="52"/>
      <c r="H406" s="52"/>
      <c r="I406" s="54">
        <f t="shared" si="490"/>
        <v>1125.2446183953089</v>
      </c>
      <c r="J406" s="55"/>
      <c r="K406" s="55"/>
      <c r="L406" s="55">
        <f t="shared" si="491"/>
        <v>2.3000000000000114</v>
      </c>
      <c r="M406" s="56">
        <f t="shared" si="492"/>
        <v>1125.2446183953089</v>
      </c>
    </row>
    <row r="407" spans="1:13" s="57" customFormat="1" x14ac:dyDescent="0.25">
      <c r="A407" s="51">
        <v>43313</v>
      </c>
      <c r="B407" s="52" t="s">
        <v>568</v>
      </c>
      <c r="C407" s="53">
        <f t="shared" ref="C407:C410" si="495">150000/E407</f>
        <v>347.62456546929315</v>
      </c>
      <c r="D407" s="52" t="s">
        <v>18</v>
      </c>
      <c r="E407" s="52">
        <v>431.5</v>
      </c>
      <c r="F407" s="52">
        <v>431.15</v>
      </c>
      <c r="G407" s="52"/>
      <c r="H407" s="52"/>
      <c r="I407" s="54">
        <f t="shared" ref="I407:I410" si="496">(IF(D407="SHORT",E407-F407,IF(D407="LONG",F407-E407)))*C407</f>
        <v>121.6685979142605</v>
      </c>
      <c r="J407" s="55"/>
      <c r="K407" s="55"/>
      <c r="L407" s="55">
        <f t="shared" ref="L407:L410" si="497">(J407+I407+K407)/C407</f>
        <v>0.35000000000002274</v>
      </c>
      <c r="M407" s="56">
        <f t="shared" ref="M407:M410" si="498">L407*C407</f>
        <v>121.6685979142605</v>
      </c>
    </row>
    <row r="408" spans="1:13" s="57" customFormat="1" x14ac:dyDescent="0.25">
      <c r="A408" s="51">
        <v>43313</v>
      </c>
      <c r="B408" s="52" t="s">
        <v>567</v>
      </c>
      <c r="C408" s="53">
        <f t="shared" si="495"/>
        <v>223.68028631076646</v>
      </c>
      <c r="D408" s="52" t="s">
        <v>18</v>
      </c>
      <c r="E408" s="52">
        <v>670.6</v>
      </c>
      <c r="F408" s="52">
        <v>667</v>
      </c>
      <c r="G408" s="52"/>
      <c r="H408" s="52"/>
      <c r="I408" s="54">
        <f t="shared" si="496"/>
        <v>805.2490307187644</v>
      </c>
      <c r="J408" s="55"/>
      <c r="K408" s="55"/>
      <c r="L408" s="55">
        <f t="shared" si="497"/>
        <v>3.6000000000000232</v>
      </c>
      <c r="M408" s="56">
        <f t="shared" si="498"/>
        <v>805.2490307187644</v>
      </c>
    </row>
    <row r="409" spans="1:13" s="57" customFormat="1" x14ac:dyDescent="0.25">
      <c r="A409" s="51">
        <v>43313</v>
      </c>
      <c r="B409" s="52" t="s">
        <v>566</v>
      </c>
      <c r="C409" s="53">
        <f t="shared" si="495"/>
        <v>288.71138485227601</v>
      </c>
      <c r="D409" s="52" t="s">
        <v>14</v>
      </c>
      <c r="E409" s="52">
        <v>519.54999999999995</v>
      </c>
      <c r="F409" s="52">
        <v>514.85</v>
      </c>
      <c r="G409" s="52"/>
      <c r="H409" s="52"/>
      <c r="I409" s="54">
        <f t="shared" si="496"/>
        <v>-1356.9435088056775</v>
      </c>
      <c r="J409" s="55"/>
      <c r="K409" s="55"/>
      <c r="L409" s="55">
        <f t="shared" si="497"/>
        <v>-4.6999999999999318</v>
      </c>
      <c r="M409" s="56">
        <f t="shared" si="498"/>
        <v>-1356.9435088056775</v>
      </c>
    </row>
    <row r="410" spans="1:13" s="66" customFormat="1" x14ac:dyDescent="0.25">
      <c r="A410" s="60">
        <v>43313</v>
      </c>
      <c r="B410" s="61" t="s">
        <v>565</v>
      </c>
      <c r="C410" s="62">
        <f t="shared" si="495"/>
        <v>581.39534883720933</v>
      </c>
      <c r="D410" s="61" t="s">
        <v>14</v>
      </c>
      <c r="E410" s="61">
        <v>258</v>
      </c>
      <c r="F410" s="61">
        <v>259.95</v>
      </c>
      <c r="G410" s="61">
        <v>262.25</v>
      </c>
      <c r="H410" s="61">
        <v>264.64999999999998</v>
      </c>
      <c r="I410" s="63">
        <f t="shared" si="496"/>
        <v>1133.7209302325516</v>
      </c>
      <c r="J410" s="64">
        <f t="shared" ref="J410" si="499">(IF(D410="SHORT",IF(G410="",0,F410-G410),IF(D410="LONG",IF(G410="",0,G410-F410))))*C410</f>
        <v>1337.2093023255882</v>
      </c>
      <c r="K410" s="64">
        <f t="shared" ref="K410" si="500">(IF(D410="SHORT",IF(H410="",0,G410-H410),IF(D410="LONG",IF(H410="",0,(H410-G410)))))*C410</f>
        <v>1395.3488372092891</v>
      </c>
      <c r="L410" s="64">
        <f t="shared" si="497"/>
        <v>6.6499999999999782</v>
      </c>
      <c r="M410" s="65">
        <f t="shared" si="498"/>
        <v>3866.2790697674295</v>
      </c>
    </row>
    <row r="411" spans="1:13" ht="15.75" x14ac:dyDescent="0.25">
      <c r="A411" s="77"/>
      <c r="B411" s="78"/>
      <c r="C411" s="78"/>
      <c r="D411" s="78"/>
      <c r="E411" s="78"/>
      <c r="F411" s="78"/>
      <c r="G411" s="78"/>
      <c r="H411" s="78"/>
      <c r="I411" s="79"/>
      <c r="J411" s="80"/>
      <c r="K411" s="81"/>
      <c r="L411" s="82"/>
      <c r="M411" s="78"/>
    </row>
    <row r="412" spans="1:13" s="57" customFormat="1" x14ac:dyDescent="0.25">
      <c r="A412" s="51">
        <v>43312</v>
      </c>
      <c r="B412" s="52" t="s">
        <v>562</v>
      </c>
      <c r="C412" s="53">
        <f t="shared" ref="C412" si="501">150000/E412</f>
        <v>130.26487190620929</v>
      </c>
      <c r="D412" s="52" t="s">
        <v>14</v>
      </c>
      <c r="E412" s="52">
        <v>1151.5</v>
      </c>
      <c r="F412" s="52">
        <v>1160.0999999999999</v>
      </c>
      <c r="G412" s="52">
        <v>1170.5999999999999</v>
      </c>
      <c r="H412" s="52"/>
      <c r="I412" s="54">
        <f t="shared" ref="I412" si="502">(IF(D412="SHORT",E412-F412,IF(D412="LONG",F412-E412)))*C412</f>
        <v>1120.2778983933881</v>
      </c>
      <c r="J412" s="55">
        <f t="shared" ref="J412" si="503">(IF(D412="SHORT",IF(G412="",0,F412-G412),IF(D412="LONG",IF(G412="",0,G412-F412))))*C412</f>
        <v>1367.7811550151976</v>
      </c>
      <c r="K412" s="55"/>
      <c r="L412" s="55">
        <f t="shared" ref="L412" si="504">(J412+I412+K412)/C412</f>
        <v>19.099999999999913</v>
      </c>
      <c r="M412" s="56">
        <f t="shared" ref="M412" si="505">L412*C412</f>
        <v>2488.0590534085864</v>
      </c>
    </row>
    <row r="413" spans="1:13" s="57" customFormat="1" x14ac:dyDescent="0.25">
      <c r="A413" s="51">
        <v>43312</v>
      </c>
      <c r="B413" s="52" t="s">
        <v>564</v>
      </c>
      <c r="C413" s="53">
        <f t="shared" ref="C413:C414" si="506">150000/E413</f>
        <v>1750.2917152858809</v>
      </c>
      <c r="D413" s="52" t="s">
        <v>14</v>
      </c>
      <c r="E413" s="52">
        <v>85.7</v>
      </c>
      <c r="F413" s="52">
        <v>86.35</v>
      </c>
      <c r="G413" s="52">
        <v>87.15</v>
      </c>
      <c r="H413" s="52"/>
      <c r="I413" s="54">
        <f t="shared" ref="I413:I414" si="507">(IF(D413="SHORT",E413-F413,IF(D413="LONG",F413-E413)))*C413</f>
        <v>1137.6896149358076</v>
      </c>
      <c r="J413" s="55">
        <f t="shared" ref="J413" si="508">(IF(D413="SHORT",IF(G413="",0,F413-G413),IF(D413="LONG",IF(G413="",0,G413-F413))))*C413</f>
        <v>1400.2333722287246</v>
      </c>
      <c r="K413" s="55"/>
      <c r="L413" s="55">
        <f t="shared" ref="L413:L414" si="509">(J413+I413+K413)/C413</f>
        <v>1.4500000000000028</v>
      </c>
      <c r="M413" s="56">
        <f t="shared" ref="M413:M414" si="510">L413*C413</f>
        <v>2537.9229871645321</v>
      </c>
    </row>
    <row r="414" spans="1:13" s="57" customFormat="1" x14ac:dyDescent="0.25">
      <c r="A414" s="51">
        <v>43312</v>
      </c>
      <c r="B414" s="52" t="s">
        <v>421</v>
      </c>
      <c r="C414" s="53">
        <f t="shared" si="506"/>
        <v>2070.3933747412007</v>
      </c>
      <c r="D414" s="52" t="s">
        <v>18</v>
      </c>
      <c r="E414" s="52">
        <v>72.45</v>
      </c>
      <c r="F414" s="52">
        <v>71.900000000000006</v>
      </c>
      <c r="G414" s="52"/>
      <c r="H414" s="52"/>
      <c r="I414" s="54">
        <f t="shared" si="507"/>
        <v>1138.7163561076545</v>
      </c>
      <c r="J414" s="55"/>
      <c r="K414" s="55"/>
      <c r="L414" s="55">
        <f t="shared" si="509"/>
        <v>0.54999999999999716</v>
      </c>
      <c r="M414" s="56">
        <f t="shared" si="510"/>
        <v>1138.7163561076545</v>
      </c>
    </row>
    <row r="415" spans="1:13" s="57" customFormat="1" x14ac:dyDescent="0.25">
      <c r="A415" s="51">
        <v>43311</v>
      </c>
      <c r="B415" s="52" t="s">
        <v>563</v>
      </c>
      <c r="C415" s="53">
        <f t="shared" ref="C415:C418" si="511">150000/E415</f>
        <v>845.78517056667613</v>
      </c>
      <c r="D415" s="52" t="s">
        <v>14</v>
      </c>
      <c r="E415" s="52">
        <v>177.35</v>
      </c>
      <c r="F415" s="52">
        <v>178.65</v>
      </c>
      <c r="G415" s="52"/>
      <c r="H415" s="52"/>
      <c r="I415" s="54">
        <f t="shared" ref="I415:I416" si="512">(IF(D415="SHORT",E415-F415,IF(D415="LONG",F415-E415)))*C415</f>
        <v>1099.5207217366885</v>
      </c>
      <c r="J415" s="55"/>
      <c r="K415" s="55"/>
      <c r="L415" s="55">
        <f t="shared" ref="L415:L416" si="513">(J415+I415+K415)/C415</f>
        <v>1.3000000000000114</v>
      </c>
      <c r="M415" s="56">
        <f t="shared" ref="M415:M416" si="514">L415*C415</f>
        <v>1099.5207217366885</v>
      </c>
    </row>
    <row r="416" spans="1:13" s="66" customFormat="1" x14ac:dyDescent="0.25">
      <c r="A416" s="60">
        <v>43311</v>
      </c>
      <c r="B416" s="61" t="s">
        <v>562</v>
      </c>
      <c r="C416" s="62">
        <f t="shared" si="511"/>
        <v>132.86093888396812</v>
      </c>
      <c r="D416" s="61" t="s">
        <v>14</v>
      </c>
      <c r="E416" s="61">
        <v>1129</v>
      </c>
      <c r="F416" s="61">
        <v>1137.45</v>
      </c>
      <c r="G416" s="61">
        <v>1147.7</v>
      </c>
      <c r="H416" s="61">
        <v>1158.05</v>
      </c>
      <c r="I416" s="63">
        <f t="shared" si="512"/>
        <v>1122.6749335695367</v>
      </c>
      <c r="J416" s="64">
        <f t="shared" ref="J416" si="515">(IF(D416="SHORT",IF(G416="",0,F416-G416),IF(D416="LONG",IF(G416="",0,G416-F416))))*C416</f>
        <v>1361.8246235606732</v>
      </c>
      <c r="K416" s="64">
        <f t="shared" ref="K416" si="516">(IF(D416="SHORT",IF(H416="",0,G416-H416),IF(D416="LONG",IF(H416="",0,(H416-G416)))))*C416</f>
        <v>1375.110717449058</v>
      </c>
      <c r="L416" s="64">
        <f t="shared" si="513"/>
        <v>29.049999999999955</v>
      </c>
      <c r="M416" s="65">
        <f t="shared" si="514"/>
        <v>3859.6102745792678</v>
      </c>
    </row>
    <row r="417" spans="1:13" s="57" customFormat="1" x14ac:dyDescent="0.25">
      <c r="A417" s="51">
        <v>43311</v>
      </c>
      <c r="B417" s="52" t="s">
        <v>561</v>
      </c>
      <c r="C417" s="53">
        <f t="shared" si="511"/>
        <v>220.03813994425698</v>
      </c>
      <c r="D417" s="52" t="s">
        <v>18</v>
      </c>
      <c r="E417" s="52">
        <v>681.7</v>
      </c>
      <c r="F417" s="52">
        <v>678.5</v>
      </c>
      <c r="G417" s="52"/>
      <c r="H417" s="52"/>
      <c r="I417" s="54">
        <f t="shared" ref="I417:I418" si="517">(IF(D417="SHORT",E417-F417,IF(D417="LONG",F417-E417)))*C417</f>
        <v>704.12204782163235</v>
      </c>
      <c r="J417" s="55"/>
      <c r="K417" s="55"/>
      <c r="L417" s="55">
        <f t="shared" ref="L417:L418" si="518">(J417+I417+K417)/C417</f>
        <v>3.2000000000000455</v>
      </c>
      <c r="M417" s="56">
        <f t="shared" ref="M417:M418" si="519">L417*C417</f>
        <v>704.12204782163235</v>
      </c>
    </row>
    <row r="418" spans="1:13" s="57" customFormat="1" x14ac:dyDescent="0.25">
      <c r="A418" s="51">
        <v>43311</v>
      </c>
      <c r="B418" s="52" t="s">
        <v>386</v>
      </c>
      <c r="C418" s="53">
        <f t="shared" si="511"/>
        <v>1000</v>
      </c>
      <c r="D418" s="52" t="s">
        <v>14</v>
      </c>
      <c r="E418" s="52">
        <v>150</v>
      </c>
      <c r="F418" s="52">
        <v>148.65</v>
      </c>
      <c r="G418" s="52"/>
      <c r="H418" s="52"/>
      <c r="I418" s="54">
        <f t="shared" si="517"/>
        <v>-1349.9999999999943</v>
      </c>
      <c r="J418" s="55"/>
      <c r="K418" s="55"/>
      <c r="L418" s="55">
        <f t="shared" si="518"/>
        <v>-1.3499999999999943</v>
      </c>
      <c r="M418" s="56">
        <f t="shared" si="519"/>
        <v>-1349.9999999999943</v>
      </c>
    </row>
    <row r="419" spans="1:13" s="57" customFormat="1" x14ac:dyDescent="0.25">
      <c r="A419" s="51">
        <v>43308</v>
      </c>
      <c r="B419" s="52" t="s">
        <v>540</v>
      </c>
      <c r="C419" s="53">
        <f t="shared" ref="C419:C422" si="520">150000/E419</f>
        <v>242.32633279483036</v>
      </c>
      <c r="D419" s="52" t="s">
        <v>14</v>
      </c>
      <c r="E419" s="52">
        <v>619</v>
      </c>
      <c r="F419" s="52">
        <v>623.6</v>
      </c>
      <c r="G419" s="52"/>
      <c r="H419" s="52"/>
      <c r="I419" s="54">
        <f t="shared" ref="I419:I422" si="521">(IF(D419="SHORT",E419-F419,IF(D419="LONG",F419-E419)))*C419</f>
        <v>1114.7011308562253</v>
      </c>
      <c r="J419" s="55"/>
      <c r="K419" s="55"/>
      <c r="L419" s="55">
        <f t="shared" ref="L419:L422" si="522">(J419+I419+K419)/C419</f>
        <v>4.6000000000000227</v>
      </c>
      <c r="M419" s="56">
        <f t="shared" ref="M419:M422" si="523">L419*C419</f>
        <v>1114.7011308562253</v>
      </c>
    </row>
    <row r="420" spans="1:13" s="57" customFormat="1" x14ac:dyDescent="0.25">
      <c r="A420" s="51">
        <v>43308</v>
      </c>
      <c r="B420" s="52" t="s">
        <v>485</v>
      </c>
      <c r="C420" s="53">
        <f t="shared" si="520"/>
        <v>468.01872074882994</v>
      </c>
      <c r="D420" s="52" t="s">
        <v>14</v>
      </c>
      <c r="E420" s="52">
        <v>320.5</v>
      </c>
      <c r="F420" s="52">
        <v>322.89999999999998</v>
      </c>
      <c r="G420" s="52"/>
      <c r="H420" s="52"/>
      <c r="I420" s="54">
        <f t="shared" si="521"/>
        <v>1123.2449297971812</v>
      </c>
      <c r="J420" s="55"/>
      <c r="K420" s="55"/>
      <c r="L420" s="55">
        <f t="shared" si="522"/>
        <v>2.3999999999999773</v>
      </c>
      <c r="M420" s="56">
        <f t="shared" si="523"/>
        <v>1123.2449297971812</v>
      </c>
    </row>
    <row r="421" spans="1:13" s="57" customFormat="1" ht="15.75" customHeight="1" x14ac:dyDescent="0.25">
      <c r="A421" s="51">
        <v>43308</v>
      </c>
      <c r="B421" s="52" t="s">
        <v>419</v>
      </c>
      <c r="C421" s="53">
        <f t="shared" si="520"/>
        <v>105.33707865168539</v>
      </c>
      <c r="D421" s="52" t="s">
        <v>14</v>
      </c>
      <c r="E421" s="52">
        <v>1424</v>
      </c>
      <c r="F421" s="52">
        <v>1411.15</v>
      </c>
      <c r="G421" s="52"/>
      <c r="H421" s="52"/>
      <c r="I421" s="54">
        <f t="shared" si="521"/>
        <v>-1353.5814606741476</v>
      </c>
      <c r="J421" s="55"/>
      <c r="K421" s="55"/>
      <c r="L421" s="55">
        <f t="shared" si="522"/>
        <v>-12.849999999999909</v>
      </c>
      <c r="M421" s="56">
        <f t="shared" si="523"/>
        <v>-1353.5814606741476</v>
      </c>
    </row>
    <row r="422" spans="1:13" s="57" customFormat="1" x14ac:dyDescent="0.25">
      <c r="A422" s="51">
        <v>43308</v>
      </c>
      <c r="B422" s="52" t="s">
        <v>444</v>
      </c>
      <c r="C422" s="53">
        <f t="shared" si="520"/>
        <v>238.0952380952381</v>
      </c>
      <c r="D422" s="52" t="s">
        <v>14</v>
      </c>
      <c r="E422" s="52">
        <v>630</v>
      </c>
      <c r="F422" s="52">
        <v>634.70000000000005</v>
      </c>
      <c r="G422" s="52">
        <v>640.45000000000005</v>
      </c>
      <c r="H422" s="52"/>
      <c r="I422" s="54">
        <f t="shared" si="521"/>
        <v>1119.04761904763</v>
      </c>
      <c r="J422" s="55">
        <f t="shared" ref="J422" si="524">(IF(D422="SHORT",IF(G422="",0,F422-G422),IF(D422="LONG",IF(G422="",0,G422-F422))))*C422</f>
        <v>1369.047619047619</v>
      </c>
      <c r="K422" s="55"/>
      <c r="L422" s="55">
        <f t="shared" si="522"/>
        <v>10.450000000000045</v>
      </c>
      <c r="M422" s="56">
        <f t="shared" si="523"/>
        <v>2488.095238095249</v>
      </c>
    </row>
    <row r="423" spans="1:13" s="66" customFormat="1" x14ac:dyDescent="0.25">
      <c r="A423" s="60">
        <v>43307</v>
      </c>
      <c r="B423" s="61" t="s">
        <v>558</v>
      </c>
      <c r="C423" s="62">
        <f t="shared" ref="C423:C427" si="525">150000/E423</f>
        <v>847.93668739400789</v>
      </c>
      <c r="D423" s="61" t="s">
        <v>14</v>
      </c>
      <c r="E423" s="61">
        <v>176.9</v>
      </c>
      <c r="F423" s="61">
        <v>178.2</v>
      </c>
      <c r="G423" s="61">
        <v>179.8</v>
      </c>
      <c r="H423" s="61">
        <v>181.45</v>
      </c>
      <c r="I423" s="63">
        <f t="shared" ref="I423:I427" si="526">(IF(D423="SHORT",E423-F423,IF(D423="LONG",F423-E423)))*C423</f>
        <v>1102.3176936121959</v>
      </c>
      <c r="J423" s="64">
        <f t="shared" ref="J423:J426" si="527">(IF(D423="SHORT",IF(G423="",0,F423-G423),IF(D423="LONG",IF(G423="",0,G423-F423))))*C423</f>
        <v>1356.6986998304319</v>
      </c>
      <c r="K423" s="64">
        <f t="shared" ref="K423:K426" si="528">(IF(D423="SHORT",IF(H423="",0,G423-H423),IF(D423="LONG",IF(H423="",0,(H423-G423)))))*C423</f>
        <v>1399.0955342000937</v>
      </c>
      <c r="L423" s="64">
        <f t="shared" ref="L423:L427" si="529">(J423+I423+K423)/C423</f>
        <v>4.5499999999999829</v>
      </c>
      <c r="M423" s="65">
        <f t="shared" ref="M423:M427" si="530">L423*C423</f>
        <v>3858.1119276427216</v>
      </c>
    </row>
    <row r="424" spans="1:13" s="57" customFormat="1" x14ac:dyDescent="0.25">
      <c r="A424" s="51">
        <v>43307</v>
      </c>
      <c r="B424" s="52" t="s">
        <v>481</v>
      </c>
      <c r="C424" s="53">
        <f t="shared" si="525"/>
        <v>280.05974607916352</v>
      </c>
      <c r="D424" s="52" t="s">
        <v>14</v>
      </c>
      <c r="E424" s="52">
        <v>535.6</v>
      </c>
      <c r="F424" s="52">
        <v>539.6</v>
      </c>
      <c r="G424" s="52"/>
      <c r="H424" s="52"/>
      <c r="I424" s="54">
        <f t="shared" si="526"/>
        <v>1120.2389843166541</v>
      </c>
      <c r="J424" s="55"/>
      <c r="K424" s="55"/>
      <c r="L424" s="55">
        <f t="shared" si="529"/>
        <v>4</v>
      </c>
      <c r="M424" s="56">
        <f t="shared" si="530"/>
        <v>1120.2389843166541</v>
      </c>
    </row>
    <row r="425" spans="1:13" s="57" customFormat="1" x14ac:dyDescent="0.25">
      <c r="A425" s="51">
        <v>43307</v>
      </c>
      <c r="B425" s="52" t="s">
        <v>484</v>
      </c>
      <c r="C425" s="53">
        <f t="shared" si="525"/>
        <v>162.91951775822741</v>
      </c>
      <c r="D425" s="52" t="s">
        <v>14</v>
      </c>
      <c r="E425" s="52">
        <v>920.7</v>
      </c>
      <c r="F425" s="52">
        <v>912.4</v>
      </c>
      <c r="G425" s="52"/>
      <c r="H425" s="52"/>
      <c r="I425" s="54">
        <f t="shared" si="526"/>
        <v>-1352.2319973932986</v>
      </c>
      <c r="J425" s="55"/>
      <c r="K425" s="55"/>
      <c r="L425" s="55">
        <f t="shared" si="529"/>
        <v>-8.3000000000000682</v>
      </c>
      <c r="M425" s="56">
        <f t="shared" si="530"/>
        <v>-1352.2319973932986</v>
      </c>
    </row>
    <row r="426" spans="1:13" s="66" customFormat="1" x14ac:dyDescent="0.25">
      <c r="A426" s="60">
        <v>43307</v>
      </c>
      <c r="B426" s="61" t="s">
        <v>506</v>
      </c>
      <c r="C426" s="62">
        <f t="shared" si="525"/>
        <v>124.67273407305821</v>
      </c>
      <c r="D426" s="61" t="s">
        <v>14</v>
      </c>
      <c r="E426" s="61">
        <v>1203.1500000000001</v>
      </c>
      <c r="F426" s="61">
        <v>1212.1500000000001</v>
      </c>
      <c r="G426" s="61">
        <v>1221.8699999999999</v>
      </c>
      <c r="H426" s="61">
        <v>1232.9000000000001</v>
      </c>
      <c r="I426" s="63">
        <f t="shared" si="526"/>
        <v>1122.0546066575239</v>
      </c>
      <c r="J426" s="64">
        <f t="shared" si="527"/>
        <v>1211.8189751901009</v>
      </c>
      <c r="K426" s="64">
        <f t="shared" si="528"/>
        <v>1375.140256825857</v>
      </c>
      <c r="L426" s="64">
        <f t="shared" si="529"/>
        <v>29.75</v>
      </c>
      <c r="M426" s="65">
        <f t="shared" si="530"/>
        <v>3709.0138386734816</v>
      </c>
    </row>
    <row r="427" spans="1:13" s="57" customFormat="1" x14ac:dyDescent="0.25">
      <c r="A427" s="51">
        <v>43307</v>
      </c>
      <c r="B427" s="52" t="s">
        <v>449</v>
      </c>
      <c r="C427" s="53">
        <f t="shared" si="525"/>
        <v>134.08420488066506</v>
      </c>
      <c r="D427" s="52" t="s">
        <v>14</v>
      </c>
      <c r="E427" s="52">
        <v>1118.7</v>
      </c>
      <c r="F427" s="52">
        <v>1108.5999999999999</v>
      </c>
      <c r="G427" s="52"/>
      <c r="H427" s="52"/>
      <c r="I427" s="54">
        <f t="shared" si="526"/>
        <v>-1354.2504692947352</v>
      </c>
      <c r="J427" s="55"/>
      <c r="K427" s="55"/>
      <c r="L427" s="55">
        <f t="shared" si="529"/>
        <v>-10.100000000000136</v>
      </c>
      <c r="M427" s="56">
        <f t="shared" si="530"/>
        <v>-1354.2504692947352</v>
      </c>
    </row>
    <row r="428" spans="1:13" s="57" customFormat="1" x14ac:dyDescent="0.25">
      <c r="A428" s="51">
        <v>43306</v>
      </c>
      <c r="B428" s="52" t="s">
        <v>444</v>
      </c>
      <c r="C428" s="53">
        <f t="shared" ref="C428:C430" si="531">150000/E428</f>
        <v>243.50649350649351</v>
      </c>
      <c r="D428" s="52" t="s">
        <v>14</v>
      </c>
      <c r="E428" s="52">
        <v>616</v>
      </c>
      <c r="F428" s="52">
        <v>620.6</v>
      </c>
      <c r="G428" s="52"/>
      <c r="H428" s="52"/>
      <c r="I428" s="54">
        <f t="shared" ref="I428:I430" si="532">(IF(D428="SHORT",E428-F428,IF(D428="LONG",F428-E428)))*C428</f>
        <v>1120.1298701298756</v>
      </c>
      <c r="J428" s="55"/>
      <c r="K428" s="55"/>
      <c r="L428" s="55">
        <f t="shared" ref="L428:L430" si="533">(J428+I428+K428)/C428</f>
        <v>4.6000000000000227</v>
      </c>
      <c r="M428" s="56">
        <f t="shared" ref="M428:M430" si="534">L428*C428</f>
        <v>1120.1298701298756</v>
      </c>
    </row>
    <row r="429" spans="1:13" s="66" customFormat="1" x14ac:dyDescent="0.25">
      <c r="A429" s="60">
        <v>43306</v>
      </c>
      <c r="B429" s="61" t="s">
        <v>560</v>
      </c>
      <c r="C429" s="62">
        <f t="shared" si="531"/>
        <v>123.35526315789474</v>
      </c>
      <c r="D429" s="61" t="s">
        <v>14</v>
      </c>
      <c r="E429" s="61">
        <v>1216</v>
      </c>
      <c r="F429" s="61">
        <v>1225.0999999999999</v>
      </c>
      <c r="G429" s="61">
        <v>1236.1500000000001</v>
      </c>
      <c r="H429" s="61">
        <v>1247.3</v>
      </c>
      <c r="I429" s="63">
        <f t="shared" si="532"/>
        <v>1122.5328947368309</v>
      </c>
      <c r="J429" s="64">
        <f t="shared" ref="J429" si="535">(IF(D429="SHORT",IF(G429="",0,F429-G429),IF(D429="LONG",IF(G429="",0,G429-F429))))*C429</f>
        <v>1363.0756578947594</v>
      </c>
      <c r="K429" s="64">
        <f t="shared" ref="K429" si="536">(IF(D429="SHORT",IF(H429="",0,G429-H429),IF(D429="LONG",IF(H429="",0,(H429-G429)))))*C429</f>
        <v>1375.4111842105094</v>
      </c>
      <c r="L429" s="64">
        <f t="shared" si="533"/>
        <v>31.299999999999951</v>
      </c>
      <c r="M429" s="65">
        <f t="shared" si="534"/>
        <v>3861.0197368420995</v>
      </c>
    </row>
    <row r="430" spans="1:13" s="57" customFormat="1" x14ac:dyDescent="0.25">
      <c r="A430" s="51">
        <v>43306</v>
      </c>
      <c r="B430" s="52" t="s">
        <v>559</v>
      </c>
      <c r="C430" s="53">
        <f t="shared" si="531"/>
        <v>158.68817773075907</v>
      </c>
      <c r="D430" s="52" t="s">
        <v>14</v>
      </c>
      <c r="E430" s="52">
        <v>945.25</v>
      </c>
      <c r="F430" s="52">
        <v>952.3</v>
      </c>
      <c r="G430" s="52"/>
      <c r="H430" s="52"/>
      <c r="I430" s="54">
        <f t="shared" si="532"/>
        <v>1118.7516530018443</v>
      </c>
      <c r="J430" s="55"/>
      <c r="K430" s="55"/>
      <c r="L430" s="55">
        <f t="shared" si="533"/>
        <v>7.0499999999999545</v>
      </c>
      <c r="M430" s="56">
        <f t="shared" si="534"/>
        <v>1118.7516530018443</v>
      </c>
    </row>
    <row r="431" spans="1:13" s="57" customFormat="1" x14ac:dyDescent="0.25">
      <c r="A431" s="51">
        <v>43305</v>
      </c>
      <c r="B431" s="52" t="s">
        <v>434</v>
      </c>
      <c r="C431" s="53">
        <f t="shared" ref="C431:C435" si="537">150000/E431</f>
        <v>415.74279379157429</v>
      </c>
      <c r="D431" s="52" t="s">
        <v>14</v>
      </c>
      <c r="E431" s="52">
        <v>360.8</v>
      </c>
      <c r="F431" s="52">
        <v>363.5</v>
      </c>
      <c r="G431" s="52">
        <v>366.8</v>
      </c>
      <c r="H431" s="52"/>
      <c r="I431" s="54">
        <f t="shared" ref="I431:I435" si="538">(IF(D431="SHORT",E431-F431,IF(D431="LONG",F431-E431)))*C431</f>
        <v>1122.5055432372458</v>
      </c>
      <c r="J431" s="55">
        <f t="shared" ref="J431:J433" si="539">(IF(D431="SHORT",IF(G431="",0,F431-G431),IF(D431="LONG",IF(G431="",0,G431-F431))))*C431</f>
        <v>1371.9512195121999</v>
      </c>
      <c r="K431" s="55"/>
      <c r="L431" s="55">
        <f t="shared" ref="L431:L435" si="540">(J431+I431+K431)/C431</f>
        <v>6</v>
      </c>
      <c r="M431" s="56">
        <f t="shared" ref="M431:M435" si="541">L431*C431</f>
        <v>2494.4567627494457</v>
      </c>
    </row>
    <row r="432" spans="1:13" s="66" customFormat="1" x14ac:dyDescent="0.25">
      <c r="A432" s="60">
        <v>43305</v>
      </c>
      <c r="B432" s="61" t="s">
        <v>556</v>
      </c>
      <c r="C432" s="62">
        <f t="shared" si="537"/>
        <v>2822.2013170272812</v>
      </c>
      <c r="D432" s="61" t="s">
        <v>14</v>
      </c>
      <c r="E432" s="61">
        <v>53.15</v>
      </c>
      <c r="F432" s="61">
        <v>53.55</v>
      </c>
      <c r="G432" s="61">
        <v>54.05</v>
      </c>
      <c r="H432" s="61">
        <v>54.55</v>
      </c>
      <c r="I432" s="63">
        <f t="shared" si="538"/>
        <v>1128.8805268109086</v>
      </c>
      <c r="J432" s="64">
        <f t="shared" si="539"/>
        <v>1411.1006585136406</v>
      </c>
      <c r="K432" s="64">
        <f t="shared" ref="K432:K433" si="542">(IF(D432="SHORT",IF(H432="",0,G432-H432),IF(D432="LONG",IF(H432="",0,(H432-G432)))))*C432</f>
        <v>1411.1006585136406</v>
      </c>
      <c r="L432" s="64">
        <f t="shared" si="540"/>
        <v>1.3999999999999986</v>
      </c>
      <c r="M432" s="65">
        <f t="shared" si="541"/>
        <v>3951.0818438381898</v>
      </c>
    </row>
    <row r="433" spans="1:13" s="66" customFormat="1" x14ac:dyDescent="0.25">
      <c r="A433" s="60">
        <v>43305</v>
      </c>
      <c r="B433" s="61" t="s">
        <v>502</v>
      </c>
      <c r="C433" s="62">
        <f t="shared" si="537"/>
        <v>154.72690700912889</v>
      </c>
      <c r="D433" s="61" t="s">
        <v>14</v>
      </c>
      <c r="E433" s="61">
        <v>969.45</v>
      </c>
      <c r="F433" s="61">
        <v>976.7</v>
      </c>
      <c r="G433" s="61">
        <v>985.55</v>
      </c>
      <c r="H433" s="61">
        <v>994.4</v>
      </c>
      <c r="I433" s="63">
        <f t="shared" si="538"/>
        <v>1121.7700758161845</v>
      </c>
      <c r="J433" s="64">
        <f t="shared" si="539"/>
        <v>1369.3331270307767</v>
      </c>
      <c r="K433" s="64">
        <f t="shared" si="542"/>
        <v>1369.3331270307942</v>
      </c>
      <c r="L433" s="64">
        <f t="shared" si="540"/>
        <v>24.949999999999932</v>
      </c>
      <c r="M433" s="65">
        <f t="shared" si="541"/>
        <v>3860.4363298777553</v>
      </c>
    </row>
    <row r="434" spans="1:13" s="57" customFormat="1" x14ac:dyDescent="0.25">
      <c r="A434" s="51">
        <v>43305</v>
      </c>
      <c r="B434" s="52" t="s">
        <v>558</v>
      </c>
      <c r="C434" s="53">
        <f t="shared" si="537"/>
        <v>846.74005080440304</v>
      </c>
      <c r="D434" s="52" t="s">
        <v>14</v>
      </c>
      <c r="E434" s="52">
        <v>177.15</v>
      </c>
      <c r="F434" s="52">
        <v>178.15</v>
      </c>
      <c r="G434" s="52"/>
      <c r="H434" s="52"/>
      <c r="I434" s="54">
        <f t="shared" si="538"/>
        <v>846.74005080440304</v>
      </c>
      <c r="J434" s="55"/>
      <c r="K434" s="55"/>
      <c r="L434" s="55">
        <f t="shared" si="540"/>
        <v>1</v>
      </c>
      <c r="M434" s="56">
        <f t="shared" si="541"/>
        <v>846.74005080440304</v>
      </c>
    </row>
    <row r="435" spans="1:13" s="57" customFormat="1" x14ac:dyDescent="0.25">
      <c r="A435" s="51">
        <v>43305</v>
      </c>
      <c r="B435" s="52" t="s">
        <v>496</v>
      </c>
      <c r="C435" s="53">
        <f t="shared" si="537"/>
        <v>38.431975403535745</v>
      </c>
      <c r="D435" s="52" t="s">
        <v>14</v>
      </c>
      <c r="E435" s="52">
        <v>3903</v>
      </c>
      <c r="F435" s="52">
        <v>3867.85</v>
      </c>
      <c r="G435" s="52"/>
      <c r="H435" s="52"/>
      <c r="I435" s="54">
        <f t="shared" si="538"/>
        <v>-1350.8839354342849</v>
      </c>
      <c r="J435" s="55"/>
      <c r="K435" s="55"/>
      <c r="L435" s="55">
        <f t="shared" si="540"/>
        <v>-35.150000000000091</v>
      </c>
      <c r="M435" s="56">
        <f t="shared" si="541"/>
        <v>-1350.8839354342849</v>
      </c>
    </row>
    <row r="436" spans="1:13" s="57" customFormat="1" x14ac:dyDescent="0.25">
      <c r="A436" s="51">
        <v>43304</v>
      </c>
      <c r="B436" s="52" t="s">
        <v>432</v>
      </c>
      <c r="C436" s="53">
        <f t="shared" ref="C436:C440" si="543">150000/E436</f>
        <v>300.60120240480961</v>
      </c>
      <c r="D436" s="52" t="s">
        <v>14</v>
      </c>
      <c r="E436" s="52">
        <v>499</v>
      </c>
      <c r="F436" s="52">
        <v>502.75</v>
      </c>
      <c r="G436" s="52">
        <v>507.3</v>
      </c>
      <c r="H436" s="52"/>
      <c r="I436" s="54">
        <f t="shared" ref="I436:I440" si="544">(IF(D436="SHORT",E436-F436,IF(D436="LONG",F436-E436)))*C436</f>
        <v>1127.2545090180361</v>
      </c>
      <c r="J436" s="55">
        <f t="shared" ref="J436:J439" si="545">(IF(D436="SHORT",IF(G436="",0,F436-G436),IF(D436="LONG",IF(G436="",0,G436-F436))))*C436</f>
        <v>1367.7354709418871</v>
      </c>
      <c r="K436" s="55"/>
      <c r="L436" s="55">
        <f t="shared" ref="L436:L440" si="546">(J436+I436+K436)/C436</f>
        <v>8.3000000000000114</v>
      </c>
      <c r="M436" s="56">
        <f t="shared" ref="M436:M440" si="547">L436*C436</f>
        <v>2494.9899799599234</v>
      </c>
    </row>
    <row r="437" spans="1:13" s="57" customFormat="1" x14ac:dyDescent="0.25">
      <c r="A437" s="51">
        <v>43304</v>
      </c>
      <c r="B437" s="52" t="s">
        <v>469</v>
      </c>
      <c r="C437" s="53">
        <f t="shared" si="543"/>
        <v>175.4693805930865</v>
      </c>
      <c r="D437" s="52" t="s">
        <v>14</v>
      </c>
      <c r="E437" s="52">
        <v>854.85</v>
      </c>
      <c r="F437" s="52">
        <v>861.25</v>
      </c>
      <c r="G437" s="52"/>
      <c r="H437" s="52"/>
      <c r="I437" s="54">
        <f t="shared" si="544"/>
        <v>1123.0040357957496</v>
      </c>
      <c r="J437" s="55"/>
      <c r="K437" s="55"/>
      <c r="L437" s="55">
        <f t="shared" si="546"/>
        <v>6.3999999999999773</v>
      </c>
      <c r="M437" s="56">
        <f t="shared" si="547"/>
        <v>1123.0040357957496</v>
      </c>
    </row>
    <row r="438" spans="1:13" s="57" customFormat="1" x14ac:dyDescent="0.25">
      <c r="A438" s="51">
        <v>43304</v>
      </c>
      <c r="B438" s="52" t="s">
        <v>557</v>
      </c>
      <c r="C438" s="53">
        <f t="shared" si="543"/>
        <v>392.25941422594144</v>
      </c>
      <c r="D438" s="52" t="s">
        <v>18</v>
      </c>
      <c r="E438" s="52">
        <v>382.4</v>
      </c>
      <c r="F438" s="52">
        <v>379.5</v>
      </c>
      <c r="G438" s="52"/>
      <c r="H438" s="52"/>
      <c r="I438" s="54">
        <f t="shared" si="544"/>
        <v>1137.5523012552212</v>
      </c>
      <c r="J438" s="55"/>
      <c r="K438" s="55"/>
      <c r="L438" s="55">
        <f t="shared" si="546"/>
        <v>2.8999999999999773</v>
      </c>
      <c r="M438" s="56">
        <f t="shared" si="547"/>
        <v>1137.5523012552212</v>
      </c>
    </row>
    <row r="439" spans="1:13" s="66" customFormat="1" x14ac:dyDescent="0.25">
      <c r="A439" s="60">
        <v>43304</v>
      </c>
      <c r="B439" s="61" t="s">
        <v>556</v>
      </c>
      <c r="C439" s="62">
        <f t="shared" si="543"/>
        <v>2788.1040892193309</v>
      </c>
      <c r="D439" s="61" t="s">
        <v>18</v>
      </c>
      <c r="E439" s="61">
        <v>53.8</v>
      </c>
      <c r="F439" s="61">
        <v>53.35</v>
      </c>
      <c r="G439" s="61">
        <v>52.9</v>
      </c>
      <c r="H439" s="61">
        <v>52.4</v>
      </c>
      <c r="I439" s="63">
        <f t="shared" si="544"/>
        <v>1254.646840148687</v>
      </c>
      <c r="J439" s="64">
        <f t="shared" si="545"/>
        <v>1254.6468401487068</v>
      </c>
      <c r="K439" s="64">
        <f t="shared" ref="K439" si="548">(IF(D439="SHORT",IF(H439="",0,G439-H439),IF(D439="LONG",IF(H439="",0,(H439-G439)))))*C439</f>
        <v>1394.0520446096655</v>
      </c>
      <c r="L439" s="64">
        <f t="shared" si="546"/>
        <v>1.3999999999999984</v>
      </c>
      <c r="M439" s="65">
        <f t="shared" si="547"/>
        <v>3903.3457249070589</v>
      </c>
    </row>
    <row r="440" spans="1:13" s="57" customFormat="1" x14ac:dyDescent="0.25">
      <c r="A440" s="51">
        <v>43304</v>
      </c>
      <c r="B440" s="52" t="s">
        <v>541</v>
      </c>
      <c r="C440" s="53">
        <f t="shared" si="543"/>
        <v>185.95425525320772</v>
      </c>
      <c r="D440" s="52" t="s">
        <v>14</v>
      </c>
      <c r="E440" s="52">
        <v>806.65</v>
      </c>
      <c r="F440" s="52">
        <v>799.35</v>
      </c>
      <c r="G440" s="52"/>
      <c r="H440" s="52"/>
      <c r="I440" s="54">
        <f t="shared" si="544"/>
        <v>-1357.4660633484079</v>
      </c>
      <c r="J440" s="55"/>
      <c r="K440" s="55"/>
      <c r="L440" s="55">
        <f t="shared" si="546"/>
        <v>-7.2999999999999545</v>
      </c>
      <c r="M440" s="56">
        <f t="shared" si="547"/>
        <v>-1357.4660633484079</v>
      </c>
    </row>
    <row r="441" spans="1:13" s="57" customFormat="1" x14ac:dyDescent="0.25">
      <c r="A441" s="51">
        <v>43301</v>
      </c>
      <c r="B441" s="52" t="s">
        <v>555</v>
      </c>
      <c r="C441" s="53">
        <f t="shared" ref="C441:C443" si="549">150000/E441</f>
        <v>712.75837491090522</v>
      </c>
      <c r="D441" s="52" t="s">
        <v>18</v>
      </c>
      <c r="E441" s="52">
        <v>210.45</v>
      </c>
      <c r="F441" s="52">
        <v>208.85</v>
      </c>
      <c r="G441" s="52">
        <v>206.05</v>
      </c>
      <c r="H441" s="52"/>
      <c r="I441" s="54">
        <f t="shared" ref="I441:I443" si="550">(IF(D441="SHORT",E441-F441,IF(D441="LONG",F441-E441)))*C441</f>
        <v>1140.4133998574443</v>
      </c>
      <c r="J441" s="55">
        <f t="shared" ref="J441" si="551">(IF(D441="SHORT",IF(G441="",0,F441-G441),IF(D441="LONG",IF(G441="",0,G441-F441))))*C441</f>
        <v>1995.7234497505224</v>
      </c>
      <c r="K441" s="55"/>
      <c r="L441" s="55">
        <f t="shared" ref="L441:L443" si="552">(J441+I441+K441)/C441</f>
        <v>4.3999999999999773</v>
      </c>
      <c r="M441" s="56">
        <f t="shared" ref="M441:M443" si="553">L441*C441</f>
        <v>3136.1368496079667</v>
      </c>
    </row>
    <row r="442" spans="1:13" s="57" customFormat="1" x14ac:dyDescent="0.25">
      <c r="A442" s="51">
        <v>43301</v>
      </c>
      <c r="B442" s="52" t="s">
        <v>436</v>
      </c>
      <c r="C442" s="53">
        <f t="shared" si="549"/>
        <v>99.354197714853456</v>
      </c>
      <c r="D442" s="52" t="s">
        <v>14</v>
      </c>
      <c r="E442" s="52">
        <v>1509.75</v>
      </c>
      <c r="F442" s="52">
        <v>1521.05</v>
      </c>
      <c r="G442" s="52"/>
      <c r="H442" s="52"/>
      <c r="I442" s="54">
        <f t="shared" si="550"/>
        <v>1122.7024341778395</v>
      </c>
      <c r="J442" s="55"/>
      <c r="K442" s="55"/>
      <c r="L442" s="55">
        <f t="shared" si="552"/>
        <v>11.299999999999955</v>
      </c>
      <c r="M442" s="56">
        <f t="shared" si="553"/>
        <v>1122.7024341778395</v>
      </c>
    </row>
    <row r="443" spans="1:13" s="57" customFormat="1" x14ac:dyDescent="0.25">
      <c r="A443" s="51">
        <v>43301</v>
      </c>
      <c r="B443" s="52" t="s">
        <v>474</v>
      </c>
      <c r="C443" s="53">
        <f t="shared" si="549"/>
        <v>257.35609505018442</v>
      </c>
      <c r="D443" s="52" t="s">
        <v>14</v>
      </c>
      <c r="E443" s="52">
        <v>582.85</v>
      </c>
      <c r="F443" s="52">
        <v>587.20000000000005</v>
      </c>
      <c r="G443" s="52"/>
      <c r="H443" s="52"/>
      <c r="I443" s="54">
        <f t="shared" si="550"/>
        <v>1119.499013468308</v>
      </c>
      <c r="J443" s="55"/>
      <c r="K443" s="55"/>
      <c r="L443" s="55">
        <f t="shared" si="552"/>
        <v>4.3500000000000227</v>
      </c>
      <c r="M443" s="56">
        <f t="shared" si="553"/>
        <v>1119.499013468308</v>
      </c>
    </row>
    <row r="444" spans="1:13" s="57" customFormat="1" x14ac:dyDescent="0.25">
      <c r="A444" s="51">
        <v>43300</v>
      </c>
      <c r="B444" s="52" t="s">
        <v>554</v>
      </c>
      <c r="C444" s="53">
        <f t="shared" ref="C444:C447" si="554">150000/E444</f>
        <v>270.75812274368229</v>
      </c>
      <c r="D444" s="52" t="s">
        <v>14</v>
      </c>
      <c r="E444" s="52">
        <v>554</v>
      </c>
      <c r="F444" s="52">
        <v>557.25</v>
      </c>
      <c r="G444" s="52"/>
      <c r="H444" s="52"/>
      <c r="I444" s="54">
        <f t="shared" ref="I444:I447" si="555">(IF(D444="SHORT",E444-F444,IF(D444="LONG",F444-E444)))*C444</f>
        <v>879.96389891696742</v>
      </c>
      <c r="J444" s="55"/>
      <c r="K444" s="55"/>
      <c r="L444" s="55">
        <f t="shared" ref="L444:L447" si="556">(J444+I444+K444)/C444</f>
        <v>3.25</v>
      </c>
      <c r="M444" s="56">
        <f t="shared" ref="M444:M447" si="557">L444*C444</f>
        <v>879.96389891696742</v>
      </c>
    </row>
    <row r="445" spans="1:13" s="57" customFormat="1" x14ac:dyDescent="0.25">
      <c r="A445" s="51">
        <v>43300</v>
      </c>
      <c r="B445" s="52" t="s">
        <v>553</v>
      </c>
      <c r="C445" s="53">
        <f t="shared" si="554"/>
        <v>631.44601136602819</v>
      </c>
      <c r="D445" s="52" t="s">
        <v>14</v>
      </c>
      <c r="E445" s="52">
        <v>237.55</v>
      </c>
      <c r="F445" s="52">
        <v>239.35</v>
      </c>
      <c r="G445" s="52">
        <v>241.5</v>
      </c>
      <c r="H445" s="52"/>
      <c r="I445" s="54">
        <f t="shared" si="555"/>
        <v>1136.6028204588399</v>
      </c>
      <c r="J445" s="55">
        <f t="shared" ref="J445:J446" si="558">(IF(D445="SHORT",IF(G445="",0,F445-G445),IF(D445="LONG",IF(G445="",0,G445-F445))))*C445</f>
        <v>1357.6089244369641</v>
      </c>
      <c r="K445" s="55"/>
      <c r="L445" s="55">
        <f t="shared" si="556"/>
        <v>3.9499999999999886</v>
      </c>
      <c r="M445" s="56">
        <f t="shared" si="557"/>
        <v>2494.2117448958043</v>
      </c>
    </row>
    <row r="446" spans="1:13" s="57" customFormat="1" x14ac:dyDescent="0.25">
      <c r="A446" s="51">
        <v>43300</v>
      </c>
      <c r="B446" s="52" t="s">
        <v>538</v>
      </c>
      <c r="C446" s="53">
        <f t="shared" si="554"/>
        <v>798.50944902848016</v>
      </c>
      <c r="D446" s="52" t="s">
        <v>14</v>
      </c>
      <c r="E446" s="52">
        <v>187.85</v>
      </c>
      <c r="F446" s="52">
        <v>189.25</v>
      </c>
      <c r="G446" s="52">
        <v>191</v>
      </c>
      <c r="H446" s="52"/>
      <c r="I446" s="54">
        <f t="shared" si="555"/>
        <v>1117.9132286398767</v>
      </c>
      <c r="J446" s="55">
        <f t="shared" si="558"/>
        <v>1397.3915357998403</v>
      </c>
      <c r="K446" s="55"/>
      <c r="L446" s="55">
        <f t="shared" si="556"/>
        <v>3.1500000000000057</v>
      </c>
      <c r="M446" s="56">
        <f t="shared" si="557"/>
        <v>2515.304764439717</v>
      </c>
    </row>
    <row r="447" spans="1:13" s="57" customFormat="1" x14ac:dyDescent="0.25">
      <c r="A447" s="51">
        <v>43300</v>
      </c>
      <c r="B447" s="52" t="s">
        <v>505</v>
      </c>
      <c r="C447" s="53">
        <f t="shared" si="554"/>
        <v>243.90243902439025</v>
      </c>
      <c r="D447" s="52" t="s">
        <v>18</v>
      </c>
      <c r="E447" s="52">
        <v>615</v>
      </c>
      <c r="F447" s="52">
        <v>610.35</v>
      </c>
      <c r="G447" s="52"/>
      <c r="H447" s="52"/>
      <c r="I447" s="54">
        <f t="shared" si="555"/>
        <v>1134.146341463409</v>
      </c>
      <c r="J447" s="55"/>
      <c r="K447" s="55"/>
      <c r="L447" s="55">
        <f t="shared" si="556"/>
        <v>4.6499999999999773</v>
      </c>
      <c r="M447" s="56">
        <f t="shared" si="557"/>
        <v>1134.146341463409</v>
      </c>
    </row>
    <row r="448" spans="1:13" s="57" customFormat="1" x14ac:dyDescent="0.25">
      <c r="A448" s="51">
        <v>43299</v>
      </c>
      <c r="B448" s="52" t="s">
        <v>449</v>
      </c>
      <c r="C448" s="53">
        <f t="shared" ref="C448:C452" si="559">150000/E448</f>
        <v>137.58312313689521</v>
      </c>
      <c r="D448" s="52" t="s">
        <v>18</v>
      </c>
      <c r="E448" s="52">
        <v>1090.25</v>
      </c>
      <c r="F448" s="52">
        <v>1082.0999999999999</v>
      </c>
      <c r="G448" s="52"/>
      <c r="H448" s="52"/>
      <c r="I448" s="54">
        <f t="shared" ref="I448:I452" si="560">(IF(D448="SHORT",E448-F448,IF(D448="LONG",F448-E448)))*C448</f>
        <v>1121.3024535657084</v>
      </c>
      <c r="J448" s="55"/>
      <c r="K448" s="55"/>
      <c r="L448" s="55">
        <f t="shared" ref="L448:L452" si="561">(J448+I448+K448)/C448</f>
        <v>8.1500000000000909</v>
      </c>
      <c r="M448" s="56">
        <f t="shared" ref="M448:M452" si="562">L448*C448</f>
        <v>1121.3024535657084</v>
      </c>
    </row>
    <row r="449" spans="1:13" s="57" customFormat="1" x14ac:dyDescent="0.25">
      <c r="A449" s="51">
        <v>43299</v>
      </c>
      <c r="B449" s="52" t="s">
        <v>514</v>
      </c>
      <c r="C449" s="53">
        <f t="shared" si="559"/>
        <v>536.96080186146412</v>
      </c>
      <c r="D449" s="52" t="s">
        <v>14</v>
      </c>
      <c r="E449" s="52">
        <v>279.35000000000002</v>
      </c>
      <c r="F449" s="52">
        <v>276.8</v>
      </c>
      <c r="G449" s="52"/>
      <c r="H449" s="52"/>
      <c r="I449" s="54">
        <f t="shared" si="560"/>
        <v>-1369.2500447467396</v>
      </c>
      <c r="J449" s="55"/>
      <c r="K449" s="55"/>
      <c r="L449" s="55">
        <f t="shared" si="561"/>
        <v>-2.5500000000000114</v>
      </c>
      <c r="M449" s="56">
        <f t="shared" si="562"/>
        <v>-1369.2500447467396</v>
      </c>
    </row>
    <row r="450" spans="1:13" s="57" customFormat="1" x14ac:dyDescent="0.25">
      <c r="A450" s="51">
        <v>43299</v>
      </c>
      <c r="B450" s="52" t="s">
        <v>426</v>
      </c>
      <c r="C450" s="53">
        <f t="shared" si="559"/>
        <v>287.90786948176583</v>
      </c>
      <c r="D450" s="52" t="s">
        <v>18</v>
      </c>
      <c r="E450" s="52">
        <v>521</v>
      </c>
      <c r="F450" s="52">
        <v>517.1</v>
      </c>
      <c r="G450" s="52"/>
      <c r="H450" s="52"/>
      <c r="I450" s="54">
        <f t="shared" si="560"/>
        <v>1122.8406909788803</v>
      </c>
      <c r="J450" s="55"/>
      <c r="K450" s="55"/>
      <c r="L450" s="55">
        <f t="shared" si="561"/>
        <v>3.8999999999999777</v>
      </c>
      <c r="M450" s="56">
        <f t="shared" si="562"/>
        <v>1122.8406909788803</v>
      </c>
    </row>
    <row r="451" spans="1:13" s="57" customFormat="1" x14ac:dyDescent="0.25">
      <c r="A451" s="51">
        <v>43299</v>
      </c>
      <c r="B451" s="52" t="s">
        <v>552</v>
      </c>
      <c r="C451" s="53">
        <f t="shared" si="559"/>
        <v>342.46575342465752</v>
      </c>
      <c r="D451" s="52" t="s">
        <v>18</v>
      </c>
      <c r="E451" s="52">
        <v>438</v>
      </c>
      <c r="F451" s="52">
        <v>437.4</v>
      </c>
      <c r="G451" s="52"/>
      <c r="H451" s="52"/>
      <c r="I451" s="54">
        <f t="shared" si="560"/>
        <v>205.47945205480229</v>
      </c>
      <c r="J451" s="55"/>
      <c r="K451" s="55"/>
      <c r="L451" s="55">
        <f t="shared" si="561"/>
        <v>0.60000000000002274</v>
      </c>
      <c r="M451" s="56">
        <f t="shared" si="562"/>
        <v>205.47945205480229</v>
      </c>
    </row>
    <row r="452" spans="1:13" s="57" customFormat="1" x14ac:dyDescent="0.25">
      <c r="A452" s="51">
        <v>43299</v>
      </c>
      <c r="B452" s="52" t="s">
        <v>551</v>
      </c>
      <c r="C452" s="53">
        <f t="shared" si="559"/>
        <v>184.95684340320591</v>
      </c>
      <c r="D452" s="52" t="s">
        <v>18</v>
      </c>
      <c r="E452" s="52">
        <v>811</v>
      </c>
      <c r="F452" s="52">
        <v>804.95</v>
      </c>
      <c r="G452" s="52"/>
      <c r="H452" s="52"/>
      <c r="I452" s="54">
        <f t="shared" si="560"/>
        <v>1118.9889025893874</v>
      </c>
      <c r="J452" s="55"/>
      <c r="K452" s="55"/>
      <c r="L452" s="55">
        <f t="shared" si="561"/>
        <v>6.0499999999999545</v>
      </c>
      <c r="M452" s="56">
        <f t="shared" si="562"/>
        <v>1118.9889025893874</v>
      </c>
    </row>
    <row r="453" spans="1:13" s="57" customFormat="1" x14ac:dyDescent="0.25">
      <c r="A453" s="51">
        <v>43298</v>
      </c>
      <c r="B453" s="52" t="s">
        <v>509</v>
      </c>
      <c r="C453" s="53">
        <f t="shared" ref="C453:C454" si="563">150000/E453</f>
        <v>107.21944245889921</v>
      </c>
      <c r="D453" s="52" t="s">
        <v>14</v>
      </c>
      <c r="E453" s="52">
        <v>1399</v>
      </c>
      <c r="F453" s="52">
        <v>1402</v>
      </c>
      <c r="G453" s="52"/>
      <c r="H453" s="52"/>
      <c r="I453" s="54">
        <f t="shared" ref="I453:I454" si="564">(IF(D453="SHORT",E453-F453,IF(D453="LONG",F453-E453)))*C453</f>
        <v>321.65832737669763</v>
      </c>
      <c r="J453" s="55"/>
      <c r="K453" s="55"/>
      <c r="L453" s="55">
        <f t="shared" ref="L453:L454" si="565">(J453+I453+K453)/C453</f>
        <v>3</v>
      </c>
      <c r="M453" s="56">
        <f t="shared" ref="M453:M454" si="566">L453*C453</f>
        <v>321.65832737669763</v>
      </c>
    </row>
    <row r="454" spans="1:13" s="66" customFormat="1" x14ac:dyDescent="0.25">
      <c r="A454" s="60">
        <v>43298</v>
      </c>
      <c r="B454" s="61" t="s">
        <v>457</v>
      </c>
      <c r="C454" s="62">
        <f t="shared" si="563"/>
        <v>697.67441860465112</v>
      </c>
      <c r="D454" s="61" t="s">
        <v>14</v>
      </c>
      <c r="E454" s="61">
        <v>215</v>
      </c>
      <c r="F454" s="61">
        <v>216.6</v>
      </c>
      <c r="G454" s="61">
        <v>218.6</v>
      </c>
      <c r="H454" s="61">
        <v>220.55</v>
      </c>
      <c r="I454" s="63">
        <f t="shared" si="564"/>
        <v>1116.2790697674379</v>
      </c>
      <c r="J454" s="64">
        <f t="shared" ref="J454" si="567">(IF(D454="SHORT",IF(G454="",0,F454-G454),IF(D454="LONG",IF(G454="",0,G454-F454))))*C454</f>
        <v>1395.3488372093022</v>
      </c>
      <c r="K454" s="64">
        <f t="shared" ref="K454" si="568">(IF(D454="SHORT",IF(H454="",0,G454-H454),IF(D454="LONG",IF(H454="",0,(H454-G454)))))*C454</f>
        <v>1360.4651162790815</v>
      </c>
      <c r="L454" s="64">
        <f t="shared" si="565"/>
        <v>5.5500000000000114</v>
      </c>
      <c r="M454" s="65">
        <f t="shared" si="566"/>
        <v>3872.0930232558217</v>
      </c>
    </row>
    <row r="455" spans="1:13" s="66" customFormat="1" x14ac:dyDescent="0.25">
      <c r="A455" s="60">
        <v>43298</v>
      </c>
      <c r="B455" s="61" t="s">
        <v>505</v>
      </c>
      <c r="C455" s="62">
        <f t="shared" ref="C455" si="569">150000/E455</f>
        <v>254.66893039049236</v>
      </c>
      <c r="D455" s="61" t="s">
        <v>14</v>
      </c>
      <c r="E455" s="61">
        <v>589</v>
      </c>
      <c r="F455" s="61">
        <v>593.4</v>
      </c>
      <c r="G455" s="61">
        <v>599.04999999999995</v>
      </c>
      <c r="H455" s="61">
        <v>604.45000000000005</v>
      </c>
      <c r="I455" s="63">
        <f t="shared" ref="I455" si="570">(IF(D455="SHORT",E455-F455,IF(D455="LONG",F455-E455)))*C455</f>
        <v>1120.5432937181606</v>
      </c>
      <c r="J455" s="64">
        <f t="shared" ref="J455" si="571">(IF(D455="SHORT",IF(G455="",0,F455-G455),IF(D455="LONG",IF(G455="",0,G455-F455))))*C455</f>
        <v>1438.879456706276</v>
      </c>
      <c r="K455" s="64">
        <f t="shared" ref="K455" si="572">(IF(D455="SHORT",IF(H455="",0,G455-H455),IF(D455="LONG",IF(H455="",0,(H455-G455)))))*C455</f>
        <v>1375.212224108682</v>
      </c>
      <c r="L455" s="64">
        <f t="shared" ref="L455" si="573">(J455+I455+K455)/C455</f>
        <v>15.450000000000044</v>
      </c>
      <c r="M455" s="65">
        <f t="shared" ref="M455" si="574">L455*C455</f>
        <v>3934.6349745331181</v>
      </c>
    </row>
    <row r="456" spans="1:13" s="57" customFormat="1" x14ac:dyDescent="0.25">
      <c r="A456" s="51">
        <v>43297</v>
      </c>
      <c r="B456" s="52" t="s">
        <v>442</v>
      </c>
      <c r="C456" s="53">
        <f t="shared" ref="C456:C458" si="575">150000/E456</f>
        <v>64.177986950475983</v>
      </c>
      <c r="D456" s="52" t="s">
        <v>18</v>
      </c>
      <c r="E456" s="52">
        <v>2337.25</v>
      </c>
      <c r="F456" s="52">
        <v>2330</v>
      </c>
      <c r="G456" s="52"/>
      <c r="H456" s="52"/>
      <c r="I456" s="54">
        <f>(IF(D456="SHORT",E456-F456,IF(D456="LONG",F456-E456)))*C456</f>
        <v>465.29040539095087</v>
      </c>
      <c r="J456" s="55"/>
      <c r="K456" s="55"/>
      <c r="L456" s="55">
        <f t="shared" ref="L456:L458" si="576">(J456+I456+K456)/C456</f>
        <v>7.25</v>
      </c>
      <c r="M456" s="56">
        <f t="shared" ref="M456:M458" si="577">L456*C456</f>
        <v>465.29040539095087</v>
      </c>
    </row>
    <row r="457" spans="1:13" s="66" customFormat="1" x14ac:dyDescent="0.25">
      <c r="A457" s="60">
        <v>43297</v>
      </c>
      <c r="B457" s="61" t="s">
        <v>381</v>
      </c>
      <c r="C457" s="62">
        <f t="shared" si="575"/>
        <v>344.78795540742442</v>
      </c>
      <c r="D457" s="61" t="s">
        <v>18</v>
      </c>
      <c r="E457" s="61">
        <v>435.05</v>
      </c>
      <c r="F457" s="61">
        <v>431.8</v>
      </c>
      <c r="G457" s="61">
        <v>427.9</v>
      </c>
      <c r="H457" s="61">
        <v>424</v>
      </c>
      <c r="I457" s="63">
        <f t="shared" ref="I457:I458" si="578">(IF(D457="SHORT",E457-F457,IF(D457="LONG",F457-E457)))*C457</f>
        <v>1120.5608550741294</v>
      </c>
      <c r="J457" s="64">
        <f t="shared" ref="J457" si="579">(IF(D457="SHORT",IF(G457="",0,F457-G457),IF(D457="LONG",IF(G457="",0,G457-F457))))*C457</f>
        <v>1344.6730260889669</v>
      </c>
      <c r="K457" s="64">
        <f t="shared" ref="K457" si="580">(IF(D457="SHORT",IF(H457="",0,G457-H457),IF(D457="LONG",IF(H457="",0,(H457-G457)))))*C457</f>
        <v>1344.6730260889474</v>
      </c>
      <c r="L457" s="64">
        <f t="shared" si="576"/>
        <v>11.05000000000001</v>
      </c>
      <c r="M457" s="65">
        <f t="shared" si="577"/>
        <v>3809.9069072520433</v>
      </c>
    </row>
    <row r="458" spans="1:13" s="57" customFormat="1" x14ac:dyDescent="0.25">
      <c r="A458" s="51">
        <v>43297</v>
      </c>
      <c r="B458" s="52" t="s">
        <v>413</v>
      </c>
      <c r="C458" s="53">
        <f t="shared" si="575"/>
        <v>554.016620498615</v>
      </c>
      <c r="D458" s="52" t="s">
        <v>18</v>
      </c>
      <c r="E458" s="52">
        <v>270.75</v>
      </c>
      <c r="F458" s="52">
        <v>268.75</v>
      </c>
      <c r="G458" s="52"/>
      <c r="H458" s="52"/>
      <c r="I458" s="54">
        <f t="shared" si="578"/>
        <v>1108.03324099723</v>
      </c>
      <c r="J458" s="55"/>
      <c r="K458" s="55"/>
      <c r="L458" s="55">
        <f t="shared" si="576"/>
        <v>2</v>
      </c>
      <c r="M458" s="56">
        <f t="shared" si="577"/>
        <v>1108.03324099723</v>
      </c>
    </row>
    <row r="459" spans="1:13" s="57" customFormat="1" x14ac:dyDescent="0.25">
      <c r="A459" s="51">
        <v>43292</v>
      </c>
      <c r="B459" s="52" t="s">
        <v>432</v>
      </c>
      <c r="C459" s="53">
        <f t="shared" ref="C459:C463" si="581">150000/E459</f>
        <v>302.41935483870969</v>
      </c>
      <c r="D459" s="52" t="s">
        <v>14</v>
      </c>
      <c r="E459" s="52">
        <v>496</v>
      </c>
      <c r="F459" s="52">
        <v>499.7</v>
      </c>
      <c r="G459" s="52"/>
      <c r="H459" s="52"/>
      <c r="I459" s="54">
        <f t="shared" ref="I459:I464" si="582">(IF(D459="SHORT",E459-F459,IF(D459="LONG",F459-E459)))*C459</f>
        <v>1118.9516129032224</v>
      </c>
      <c r="J459" s="55"/>
      <c r="K459" s="55"/>
      <c r="L459" s="55">
        <f t="shared" ref="L459:L464" si="583">(J459+I459+K459)/C459</f>
        <v>3.6999999999999886</v>
      </c>
      <c r="M459" s="56">
        <f t="shared" ref="M459:M464" si="584">L459*C459</f>
        <v>1118.9516129032224</v>
      </c>
    </row>
    <row r="460" spans="1:13" s="57" customFormat="1" x14ac:dyDescent="0.25">
      <c r="A460" s="51">
        <v>43292</v>
      </c>
      <c r="B460" s="52" t="s">
        <v>448</v>
      </c>
      <c r="C460" s="53">
        <f t="shared" si="581"/>
        <v>551.47058823529414</v>
      </c>
      <c r="D460" s="52" t="s">
        <v>14</v>
      </c>
      <c r="E460" s="52">
        <v>272</v>
      </c>
      <c r="F460" s="52">
        <v>273</v>
      </c>
      <c r="G460" s="52"/>
      <c r="H460" s="52"/>
      <c r="I460" s="54">
        <f t="shared" si="582"/>
        <v>551.47058823529414</v>
      </c>
      <c r="J460" s="55"/>
      <c r="K460" s="55"/>
      <c r="L460" s="55">
        <f t="shared" si="583"/>
        <v>1</v>
      </c>
      <c r="M460" s="56">
        <f t="shared" si="584"/>
        <v>551.47058823529414</v>
      </c>
    </row>
    <row r="461" spans="1:13" s="57" customFormat="1" x14ac:dyDescent="0.25">
      <c r="A461" s="51">
        <v>43292</v>
      </c>
      <c r="B461" s="52" t="s">
        <v>486</v>
      </c>
      <c r="C461" s="53">
        <f t="shared" si="581"/>
        <v>1274.968125796855</v>
      </c>
      <c r="D461" s="52" t="s">
        <v>14</v>
      </c>
      <c r="E461" s="52">
        <v>117.65</v>
      </c>
      <c r="F461" s="52">
        <v>118.1</v>
      </c>
      <c r="G461" s="52"/>
      <c r="H461" s="52"/>
      <c r="I461" s="54">
        <f t="shared" si="582"/>
        <v>573.73565660857025</v>
      </c>
      <c r="J461" s="55"/>
      <c r="K461" s="55"/>
      <c r="L461" s="55">
        <f t="shared" si="583"/>
        <v>0.44999999999998863</v>
      </c>
      <c r="M461" s="56">
        <f t="shared" si="584"/>
        <v>573.73565660857025</v>
      </c>
    </row>
    <row r="462" spans="1:13" s="57" customFormat="1" x14ac:dyDescent="0.25">
      <c r="A462" s="51">
        <v>43292</v>
      </c>
      <c r="B462" s="52" t="s">
        <v>550</v>
      </c>
      <c r="C462" s="53">
        <f t="shared" si="581"/>
        <v>301.5075376884422</v>
      </c>
      <c r="D462" s="52" t="s">
        <v>14</v>
      </c>
      <c r="E462" s="52">
        <v>497.5</v>
      </c>
      <c r="F462" s="52">
        <v>492.75</v>
      </c>
      <c r="G462" s="52"/>
      <c r="H462" s="52"/>
      <c r="I462" s="54">
        <f t="shared" si="582"/>
        <v>-1432.1608040201004</v>
      </c>
      <c r="J462" s="55"/>
      <c r="K462" s="55"/>
      <c r="L462" s="55">
        <f t="shared" si="583"/>
        <v>-4.75</v>
      </c>
      <c r="M462" s="56">
        <f t="shared" si="584"/>
        <v>-1432.1608040201004</v>
      </c>
    </row>
    <row r="463" spans="1:13" s="57" customFormat="1" x14ac:dyDescent="0.25">
      <c r="A463" s="51">
        <v>43292</v>
      </c>
      <c r="B463" s="52" t="s">
        <v>549</v>
      </c>
      <c r="C463" s="53">
        <f t="shared" si="581"/>
        <v>1336.3028953229398</v>
      </c>
      <c r="D463" s="52" t="s">
        <v>14</v>
      </c>
      <c r="E463" s="52">
        <v>112.25</v>
      </c>
      <c r="F463" s="52">
        <v>113.05</v>
      </c>
      <c r="G463" s="52"/>
      <c r="H463" s="52"/>
      <c r="I463" s="54">
        <f t="shared" si="582"/>
        <v>1069.0423162583479</v>
      </c>
      <c r="J463" s="55"/>
      <c r="K463" s="55"/>
      <c r="L463" s="55">
        <f t="shared" si="583"/>
        <v>0.79999999999999705</v>
      </c>
      <c r="M463" s="56">
        <f t="shared" si="584"/>
        <v>1069.0423162583479</v>
      </c>
    </row>
    <row r="464" spans="1:13" s="57" customFormat="1" x14ac:dyDescent="0.25">
      <c r="A464" s="51">
        <v>43291</v>
      </c>
      <c r="B464" s="52" t="s">
        <v>548</v>
      </c>
      <c r="C464" s="53">
        <f t="shared" ref="C464:C466" si="585">150000/E464</f>
        <v>257.28987993138935</v>
      </c>
      <c r="D464" s="52" t="s">
        <v>14</v>
      </c>
      <c r="E464" s="52">
        <v>583</v>
      </c>
      <c r="F464" s="52">
        <v>587.35</v>
      </c>
      <c r="G464" s="52">
        <v>598</v>
      </c>
      <c r="H464" s="52"/>
      <c r="I464" s="54">
        <f t="shared" si="582"/>
        <v>1119.2109777015496</v>
      </c>
      <c r="J464" s="55">
        <f t="shared" ref="J464" si="586">(IF(D464="SHORT",IF(G464="",0,F464-G464),IF(D464="LONG",IF(G464="",0,G464-F464))))*C464</f>
        <v>2740.1372212692909</v>
      </c>
      <c r="K464" s="55"/>
      <c r="L464" s="55">
        <f t="shared" si="583"/>
        <v>15.000000000000002</v>
      </c>
      <c r="M464" s="56">
        <f t="shared" si="584"/>
        <v>3859.3481989708407</v>
      </c>
    </row>
    <row r="465" spans="1:13" s="57" customFormat="1" x14ac:dyDescent="0.25">
      <c r="A465" s="51">
        <v>43291</v>
      </c>
      <c r="B465" s="52" t="s">
        <v>476</v>
      </c>
      <c r="C465" s="53">
        <f t="shared" si="585"/>
        <v>1123.5955056179776</v>
      </c>
      <c r="D465" s="52" t="s">
        <v>14</v>
      </c>
      <c r="E465" s="52">
        <v>133.5</v>
      </c>
      <c r="F465" s="52">
        <v>134.4</v>
      </c>
      <c r="G465" s="52"/>
      <c r="H465" s="52"/>
      <c r="I465" s="54">
        <f t="shared" ref="I465:I466" si="587">(IF(D465="SHORT",E465-F465,IF(D465="LONG",F465-E465)))*C465</f>
        <v>1011.2359550561862</v>
      </c>
      <c r="J465" s="55"/>
      <c r="K465" s="55"/>
      <c r="L465" s="55">
        <f t="shared" ref="L465:L466" si="588">(J465+I465+K465)/C465</f>
        <v>0.90000000000000568</v>
      </c>
      <c r="M465" s="56">
        <f t="shared" ref="M465:M466" si="589">L465*C465</f>
        <v>1011.2359550561862</v>
      </c>
    </row>
    <row r="466" spans="1:13" s="57" customFormat="1" x14ac:dyDescent="0.25">
      <c r="A466" s="51">
        <v>43291</v>
      </c>
      <c r="B466" s="52" t="s">
        <v>528</v>
      </c>
      <c r="C466" s="53">
        <f t="shared" si="585"/>
        <v>2042.2055820285907</v>
      </c>
      <c r="D466" s="52" t="s">
        <v>14</v>
      </c>
      <c r="E466" s="52">
        <v>73.45</v>
      </c>
      <c r="F466" s="52">
        <v>73.75</v>
      </c>
      <c r="G466" s="52"/>
      <c r="H466" s="52"/>
      <c r="I466" s="54">
        <f t="shared" si="587"/>
        <v>612.66167460857139</v>
      </c>
      <c r="J466" s="55"/>
      <c r="K466" s="55"/>
      <c r="L466" s="55">
        <f t="shared" si="588"/>
        <v>0.29999999999999716</v>
      </c>
      <c r="M466" s="56">
        <f t="shared" si="589"/>
        <v>612.66167460857139</v>
      </c>
    </row>
    <row r="467" spans="1:13" s="57" customFormat="1" x14ac:dyDescent="0.25">
      <c r="A467" s="51">
        <v>43290</v>
      </c>
      <c r="B467" s="52" t="s">
        <v>506</v>
      </c>
      <c r="C467" s="53">
        <f t="shared" ref="C467:C469" si="590">150000/E467</f>
        <v>123.96694214876032</v>
      </c>
      <c r="D467" s="52" t="s">
        <v>14</v>
      </c>
      <c r="E467" s="52">
        <v>1210</v>
      </c>
      <c r="F467" s="52">
        <v>1219.0999999999999</v>
      </c>
      <c r="G467" s="52"/>
      <c r="H467" s="52"/>
      <c r="I467" s="54">
        <f t="shared" ref="I467:I469" si="591">(IF(D467="SHORT",E467-F467,IF(D467="LONG",F467-E467)))*C467</f>
        <v>1128.0991735537077</v>
      </c>
      <c r="J467" s="55"/>
      <c r="K467" s="55"/>
      <c r="L467" s="55">
        <f t="shared" ref="L467:L469" si="592">(J467+I467+K467)/C467</f>
        <v>9.0999999999999091</v>
      </c>
      <c r="M467" s="56">
        <f t="shared" ref="M467:M469" si="593">L467*C467</f>
        <v>1128.0991735537077</v>
      </c>
    </row>
    <row r="468" spans="1:13" s="66" customFormat="1" x14ac:dyDescent="0.25">
      <c r="A468" s="60">
        <v>43290</v>
      </c>
      <c r="B468" s="61" t="s">
        <v>416</v>
      </c>
      <c r="C468" s="62">
        <f t="shared" si="590"/>
        <v>229.53328232593725</v>
      </c>
      <c r="D468" s="61" t="s">
        <v>14</v>
      </c>
      <c r="E468" s="61">
        <v>653.5</v>
      </c>
      <c r="F468" s="61">
        <v>658.4</v>
      </c>
      <c r="G468" s="61">
        <v>664.65</v>
      </c>
      <c r="H468" s="61">
        <v>670.65</v>
      </c>
      <c r="I468" s="63">
        <f t="shared" si="591"/>
        <v>1124.7130833970873</v>
      </c>
      <c r="J468" s="64">
        <f t="shared" ref="J468" si="594">(IF(D468="SHORT",IF(G468="",0,F468-G468),IF(D468="LONG",IF(G468="",0,G468-F468))))*C468</f>
        <v>1434.5830145371078</v>
      </c>
      <c r="K468" s="64">
        <f t="shared" ref="K468" si="595">(IF(D468="SHORT",IF(H468="",0,G468-H468),IF(D468="LONG",IF(H468="",0,(H468-G468)))))*C468</f>
        <v>1377.1996939556234</v>
      </c>
      <c r="L468" s="64">
        <f t="shared" si="592"/>
        <v>17.149999999999977</v>
      </c>
      <c r="M468" s="65">
        <f t="shared" si="593"/>
        <v>3936.4957918898185</v>
      </c>
    </row>
    <row r="469" spans="1:13" s="57" customFormat="1" x14ac:dyDescent="0.25">
      <c r="A469" s="51">
        <v>43290</v>
      </c>
      <c r="B469" s="52" t="s">
        <v>522</v>
      </c>
      <c r="C469" s="53">
        <f t="shared" si="590"/>
        <v>145.63106796116506</v>
      </c>
      <c r="D469" s="52" t="s">
        <v>14</v>
      </c>
      <c r="E469" s="52">
        <v>1030</v>
      </c>
      <c r="F469" s="52">
        <v>1037</v>
      </c>
      <c r="G469" s="52"/>
      <c r="H469" s="52"/>
      <c r="I469" s="54">
        <f t="shared" si="591"/>
        <v>1019.4174757281554</v>
      </c>
      <c r="J469" s="55"/>
      <c r="K469" s="55"/>
      <c r="L469" s="55">
        <f t="shared" si="592"/>
        <v>7</v>
      </c>
      <c r="M469" s="56">
        <f t="shared" si="593"/>
        <v>1019.4174757281554</v>
      </c>
    </row>
    <row r="470" spans="1:13" s="57" customFormat="1" x14ac:dyDescent="0.25">
      <c r="A470" s="51">
        <v>43287</v>
      </c>
      <c r="B470" s="52" t="s">
        <v>442</v>
      </c>
      <c r="C470" s="53">
        <f t="shared" ref="C470:C473" si="596">150000/E470</f>
        <v>63.911376224968045</v>
      </c>
      <c r="D470" s="52" t="s">
        <v>14</v>
      </c>
      <c r="E470" s="52">
        <v>2347</v>
      </c>
      <c r="F470" s="52">
        <v>2360.4499999999998</v>
      </c>
      <c r="G470" s="52"/>
      <c r="H470" s="52"/>
      <c r="I470" s="54">
        <f t="shared" ref="I470:I473" si="597">(IF(D470="SHORT",E470-F470,IF(D470="LONG",F470-E470)))*C470</f>
        <v>859.60801022580858</v>
      </c>
      <c r="J470" s="55"/>
      <c r="K470" s="55"/>
      <c r="L470" s="55">
        <f t="shared" ref="L470:L473" si="598">(J470+I470+K470)/C470</f>
        <v>13.449999999999818</v>
      </c>
      <c r="M470" s="56">
        <f t="shared" ref="M470:M473" si="599">L470*C470</f>
        <v>859.60801022580858</v>
      </c>
    </row>
    <row r="471" spans="1:13" s="57" customFormat="1" x14ac:dyDescent="0.25">
      <c r="A471" s="51">
        <v>43287</v>
      </c>
      <c r="B471" s="52" t="s">
        <v>519</v>
      </c>
      <c r="C471" s="53">
        <f t="shared" si="596"/>
        <v>550.66079295154191</v>
      </c>
      <c r="D471" s="52" t="s">
        <v>14</v>
      </c>
      <c r="E471" s="52">
        <v>272.39999999999998</v>
      </c>
      <c r="F471" s="52">
        <v>274.39999999999998</v>
      </c>
      <c r="G471" s="52"/>
      <c r="H471" s="52"/>
      <c r="I471" s="54">
        <f t="shared" si="597"/>
        <v>1101.3215859030838</v>
      </c>
      <c r="J471" s="55"/>
      <c r="K471" s="55"/>
      <c r="L471" s="55">
        <f t="shared" si="598"/>
        <v>2</v>
      </c>
      <c r="M471" s="56">
        <f t="shared" si="599"/>
        <v>1101.3215859030838</v>
      </c>
    </row>
    <row r="472" spans="1:13" s="57" customFormat="1" x14ac:dyDescent="0.25">
      <c r="A472" s="51">
        <v>43287</v>
      </c>
      <c r="B472" s="52" t="s">
        <v>449</v>
      </c>
      <c r="C472" s="53">
        <f t="shared" si="596"/>
        <v>153.2019201307323</v>
      </c>
      <c r="D472" s="52" t="s">
        <v>14</v>
      </c>
      <c r="E472" s="52">
        <v>979.1</v>
      </c>
      <c r="F472" s="52">
        <v>976</v>
      </c>
      <c r="G472" s="52"/>
      <c r="H472" s="52"/>
      <c r="I472" s="54">
        <f t="shared" si="597"/>
        <v>-474.92595240527362</v>
      </c>
      <c r="J472" s="55"/>
      <c r="K472" s="55"/>
      <c r="L472" s="55">
        <f t="shared" si="598"/>
        <v>-3.1000000000000227</v>
      </c>
      <c r="M472" s="56">
        <f t="shared" si="599"/>
        <v>-474.92595240527362</v>
      </c>
    </row>
    <row r="473" spans="1:13" s="57" customFormat="1" x14ac:dyDescent="0.25">
      <c r="A473" s="51">
        <v>43287</v>
      </c>
      <c r="B473" s="52" t="s">
        <v>547</v>
      </c>
      <c r="C473" s="53">
        <f t="shared" si="596"/>
        <v>297.61904761904759</v>
      </c>
      <c r="D473" s="52" t="s">
        <v>14</v>
      </c>
      <c r="E473" s="52">
        <v>504</v>
      </c>
      <c r="F473" s="52">
        <v>507.75</v>
      </c>
      <c r="G473" s="52">
        <v>512.6</v>
      </c>
      <c r="H473" s="52"/>
      <c r="I473" s="54">
        <f t="shared" si="597"/>
        <v>1116.0714285714284</v>
      </c>
      <c r="J473" s="55">
        <f t="shared" ref="J473" si="600">(IF(D473="SHORT",IF(G473="",0,F473-G473),IF(D473="LONG",IF(G473="",0,G473-F473))))*C473</f>
        <v>1443.4523809523876</v>
      </c>
      <c r="K473" s="55"/>
      <c r="L473" s="55">
        <f t="shared" si="598"/>
        <v>8.6000000000000227</v>
      </c>
      <c r="M473" s="56">
        <f t="shared" si="599"/>
        <v>2559.523809523816</v>
      </c>
    </row>
    <row r="474" spans="1:13" s="57" customFormat="1" x14ac:dyDescent="0.25">
      <c r="A474" s="51">
        <v>43286</v>
      </c>
      <c r="B474" s="52" t="s">
        <v>545</v>
      </c>
      <c r="C474" s="53">
        <f>150000/E474</f>
        <v>993.37748344370857</v>
      </c>
      <c r="D474" s="52" t="s">
        <v>18</v>
      </c>
      <c r="E474" s="52">
        <v>151</v>
      </c>
      <c r="F474" s="52">
        <v>149.85</v>
      </c>
      <c r="G474" s="52"/>
      <c r="H474" s="52"/>
      <c r="I474" s="54">
        <f t="shared" ref="I474:I478" si="601">(IF(D474="SHORT",E474-F474,IF(D474="LONG",F474-E474)))*C474</f>
        <v>1142.3841059602705</v>
      </c>
      <c r="J474" s="55"/>
      <c r="K474" s="55"/>
      <c r="L474" s="55">
        <f t="shared" ref="L474:L478" si="602">(J474+I474+K474)/C474</f>
        <v>1.1500000000000057</v>
      </c>
      <c r="M474" s="56">
        <f t="shared" ref="M474:M478" si="603">L474*C474</f>
        <v>1142.3841059602705</v>
      </c>
    </row>
    <row r="475" spans="1:13" s="57" customFormat="1" x14ac:dyDescent="0.25">
      <c r="A475" s="51">
        <v>43286</v>
      </c>
      <c r="B475" s="52" t="s">
        <v>419</v>
      </c>
      <c r="C475" s="53">
        <f t="shared" ref="C475:C478" si="604">150000/E475</f>
        <v>128.72221745473269</v>
      </c>
      <c r="D475" s="52" t="s">
        <v>14</v>
      </c>
      <c r="E475" s="52">
        <v>1165.3</v>
      </c>
      <c r="F475" s="52">
        <v>1174</v>
      </c>
      <c r="G475" s="52"/>
      <c r="H475" s="52"/>
      <c r="I475" s="54">
        <f t="shared" si="601"/>
        <v>1119.8832918561802</v>
      </c>
      <c r="J475" s="55"/>
      <c r="K475" s="55"/>
      <c r="L475" s="55">
        <f t="shared" si="602"/>
        <v>8.7000000000000455</v>
      </c>
      <c r="M475" s="56">
        <f t="shared" si="603"/>
        <v>1119.8832918561802</v>
      </c>
    </row>
    <row r="476" spans="1:13" s="57" customFormat="1" x14ac:dyDescent="0.25">
      <c r="A476" s="51">
        <v>43286</v>
      </c>
      <c r="B476" s="52" t="s">
        <v>418</v>
      </c>
      <c r="C476" s="53">
        <f t="shared" si="604"/>
        <v>1327.4336283185842</v>
      </c>
      <c r="D476" s="52" t="s">
        <v>14</v>
      </c>
      <c r="E476" s="52">
        <v>113</v>
      </c>
      <c r="F476" s="52">
        <v>113.85</v>
      </c>
      <c r="G476" s="52"/>
      <c r="H476" s="52"/>
      <c r="I476" s="54">
        <f t="shared" si="601"/>
        <v>1128.318584070789</v>
      </c>
      <c r="J476" s="55"/>
      <c r="K476" s="55"/>
      <c r="L476" s="55">
        <f t="shared" si="602"/>
        <v>0.84999999999999432</v>
      </c>
      <c r="M476" s="56">
        <f t="shared" si="603"/>
        <v>1128.318584070789</v>
      </c>
    </row>
    <row r="477" spans="1:13" s="57" customFormat="1" x14ac:dyDescent="0.25">
      <c r="A477" s="51">
        <v>43286</v>
      </c>
      <c r="B477" s="52" t="s">
        <v>544</v>
      </c>
      <c r="C477" s="53">
        <f t="shared" si="604"/>
        <v>396.93040486901299</v>
      </c>
      <c r="D477" s="52" t="s">
        <v>14</v>
      </c>
      <c r="E477" s="52">
        <v>377.9</v>
      </c>
      <c r="F477" s="52">
        <v>374.3</v>
      </c>
      <c r="G477" s="52"/>
      <c r="H477" s="52"/>
      <c r="I477" s="54">
        <f t="shared" si="601"/>
        <v>-1428.9494575284332</v>
      </c>
      <c r="J477" s="55"/>
      <c r="K477" s="55"/>
      <c r="L477" s="55">
        <f t="shared" si="602"/>
        <v>-3.5999999999999659</v>
      </c>
      <c r="M477" s="56">
        <f t="shared" si="603"/>
        <v>-1428.9494575284332</v>
      </c>
    </row>
    <row r="478" spans="1:13" s="57" customFormat="1" x14ac:dyDescent="0.25">
      <c r="A478" s="51">
        <v>43285</v>
      </c>
      <c r="B478" s="52" t="s">
        <v>546</v>
      </c>
      <c r="C478" s="53">
        <f t="shared" si="604"/>
        <v>378.78787878787881</v>
      </c>
      <c r="D478" s="52" t="s">
        <v>14</v>
      </c>
      <c r="E478" s="52">
        <v>396</v>
      </c>
      <c r="F478" s="52">
        <v>398.95</v>
      </c>
      <c r="G478" s="52"/>
      <c r="H478" s="52"/>
      <c r="I478" s="54">
        <f t="shared" si="601"/>
        <v>1117.4242424242382</v>
      </c>
      <c r="J478" s="55"/>
      <c r="K478" s="55"/>
      <c r="L478" s="55">
        <f t="shared" si="602"/>
        <v>2.9499999999999886</v>
      </c>
      <c r="M478" s="56">
        <f t="shared" si="603"/>
        <v>1117.4242424242382</v>
      </c>
    </row>
    <row r="479" spans="1:13" s="57" customFormat="1" x14ac:dyDescent="0.25">
      <c r="A479" s="51">
        <v>43285</v>
      </c>
      <c r="B479" s="52" t="s">
        <v>524</v>
      </c>
      <c r="C479" s="53">
        <f t="shared" ref="C479:C483" si="605">150000/E479</f>
        <v>2403.8461538461538</v>
      </c>
      <c r="D479" s="52" t="s">
        <v>14</v>
      </c>
      <c r="E479" s="52">
        <v>62.4</v>
      </c>
      <c r="F479" s="52">
        <v>62.8</v>
      </c>
      <c r="G479" s="52"/>
      <c r="H479" s="52"/>
      <c r="I479" s="54">
        <f t="shared" ref="I479:I483" si="606">(IF(D479="SHORT",E479-F479,IF(D479="LONG",F479-E479)))*C479</f>
        <v>961.53846153845814</v>
      </c>
      <c r="J479" s="55"/>
      <c r="K479" s="55"/>
      <c r="L479" s="55">
        <f t="shared" ref="L479:L483" si="607">(J479+I479+K479)/C479</f>
        <v>0.39999999999999858</v>
      </c>
      <c r="M479" s="56">
        <f t="shared" ref="M479:M483" si="608">L479*C479</f>
        <v>961.53846153845814</v>
      </c>
    </row>
    <row r="480" spans="1:13" s="57" customFormat="1" x14ac:dyDescent="0.25">
      <c r="A480" s="51">
        <v>43285</v>
      </c>
      <c r="B480" s="52" t="s">
        <v>542</v>
      </c>
      <c r="C480" s="53">
        <f t="shared" si="605"/>
        <v>103.80622837370242</v>
      </c>
      <c r="D480" s="52" t="s">
        <v>14</v>
      </c>
      <c r="E480" s="52">
        <v>1445</v>
      </c>
      <c r="F480" s="52">
        <v>1431.25</v>
      </c>
      <c r="G480" s="52"/>
      <c r="H480" s="52"/>
      <c r="I480" s="54">
        <f t="shared" si="606"/>
        <v>-1427.3356401384083</v>
      </c>
      <c r="J480" s="55"/>
      <c r="K480" s="55"/>
      <c r="L480" s="55">
        <f t="shared" si="607"/>
        <v>-13.75</v>
      </c>
      <c r="M480" s="56">
        <f t="shared" si="608"/>
        <v>-1427.3356401384083</v>
      </c>
    </row>
    <row r="481" spans="1:13" s="57" customFormat="1" x14ac:dyDescent="0.25">
      <c r="A481" s="51">
        <v>43285</v>
      </c>
      <c r="B481" s="52" t="s">
        <v>481</v>
      </c>
      <c r="C481" s="53">
        <f t="shared" si="605"/>
        <v>266.99893200427198</v>
      </c>
      <c r="D481" s="52" t="s">
        <v>18</v>
      </c>
      <c r="E481" s="52">
        <v>561.79999999999995</v>
      </c>
      <c r="F481" s="52">
        <v>567.15</v>
      </c>
      <c r="G481" s="52"/>
      <c r="H481" s="52"/>
      <c r="I481" s="54">
        <f t="shared" si="606"/>
        <v>-1428.4442862228611</v>
      </c>
      <c r="J481" s="55"/>
      <c r="K481" s="55"/>
      <c r="L481" s="55">
        <f t="shared" si="607"/>
        <v>-5.3500000000000227</v>
      </c>
      <c r="M481" s="56">
        <f t="shared" si="608"/>
        <v>-1428.4442862228611</v>
      </c>
    </row>
    <row r="482" spans="1:13" s="57" customFormat="1" x14ac:dyDescent="0.25">
      <c r="A482" s="51">
        <v>43285</v>
      </c>
      <c r="B482" s="52" t="s">
        <v>455</v>
      </c>
      <c r="C482" s="53">
        <f t="shared" si="605"/>
        <v>1090.5125408942201</v>
      </c>
      <c r="D482" s="52" t="s">
        <v>18</v>
      </c>
      <c r="E482" s="52">
        <v>137.55000000000001</v>
      </c>
      <c r="F482" s="52">
        <v>136.5</v>
      </c>
      <c r="G482" s="52">
        <v>135.25</v>
      </c>
      <c r="H482" s="52"/>
      <c r="I482" s="54">
        <f t="shared" si="606"/>
        <v>1145.0381679389436</v>
      </c>
      <c r="J482" s="55">
        <f t="shared" ref="J482" si="609">(IF(D482="SHORT",IF(G482="",0,F482-G482),IF(D482="LONG",IF(G482="",0,G482-F482))))*C482</f>
        <v>1363.1406761177752</v>
      </c>
      <c r="K482" s="55"/>
      <c r="L482" s="55">
        <f t="shared" si="607"/>
        <v>2.3000000000000114</v>
      </c>
      <c r="M482" s="56">
        <f t="shared" si="608"/>
        <v>2508.1788440567188</v>
      </c>
    </row>
    <row r="483" spans="1:13" s="57" customFormat="1" x14ac:dyDescent="0.25">
      <c r="A483" s="51">
        <v>43284</v>
      </c>
      <c r="B483" s="52" t="s">
        <v>543</v>
      </c>
      <c r="C483" s="53">
        <f t="shared" si="605"/>
        <v>744.04761904761904</v>
      </c>
      <c r="D483" s="52" t="s">
        <v>14</v>
      </c>
      <c r="E483" s="52">
        <v>201.6</v>
      </c>
      <c r="F483" s="52">
        <v>203.15</v>
      </c>
      <c r="G483" s="52"/>
      <c r="H483" s="52"/>
      <c r="I483" s="54">
        <f t="shared" si="606"/>
        <v>1153.273809523818</v>
      </c>
      <c r="J483" s="55"/>
      <c r="K483" s="55"/>
      <c r="L483" s="55">
        <f t="shared" si="607"/>
        <v>1.5500000000000114</v>
      </c>
      <c r="M483" s="56">
        <f t="shared" si="608"/>
        <v>1153.273809523818</v>
      </c>
    </row>
    <row r="484" spans="1:13" s="57" customFormat="1" x14ac:dyDescent="0.25">
      <c r="A484" s="51">
        <v>43284</v>
      </c>
      <c r="B484" s="52" t="s">
        <v>541</v>
      </c>
      <c r="C484" s="53">
        <f t="shared" ref="C484:C487" si="610">150000/E484</f>
        <v>168.85236674734057</v>
      </c>
      <c r="D484" s="52" t="s">
        <v>18</v>
      </c>
      <c r="E484" s="52">
        <v>888.35</v>
      </c>
      <c r="F484" s="52">
        <v>896.8</v>
      </c>
      <c r="G484" s="52"/>
      <c r="H484" s="52"/>
      <c r="I484" s="54">
        <f t="shared" ref="I484:I487" si="611">(IF(D484="SHORT",E484-F484,IF(D484="LONG",F484-E484)))*C484</f>
        <v>-1426.8024990150163</v>
      </c>
      <c r="J484" s="55"/>
      <c r="K484" s="55"/>
      <c r="L484" s="55">
        <f t="shared" ref="L484:L487" si="612">(J484+I484+K484)/C484</f>
        <v>-8.4499999999999318</v>
      </c>
      <c r="M484" s="56">
        <f t="shared" ref="M484:M487" si="613">L484*C484</f>
        <v>-1426.8024990150163</v>
      </c>
    </row>
    <row r="485" spans="1:13" s="57" customFormat="1" x14ac:dyDescent="0.25">
      <c r="A485" s="51">
        <v>43284</v>
      </c>
      <c r="B485" s="52" t="s">
        <v>494</v>
      </c>
      <c r="C485" s="53">
        <f t="shared" si="610"/>
        <v>174.39832577607254</v>
      </c>
      <c r="D485" s="52" t="s">
        <v>14</v>
      </c>
      <c r="E485" s="52">
        <v>860.1</v>
      </c>
      <c r="F485" s="52">
        <v>866.55</v>
      </c>
      <c r="G485" s="52"/>
      <c r="H485" s="52"/>
      <c r="I485" s="54">
        <f t="shared" si="611"/>
        <v>1124.869201255656</v>
      </c>
      <c r="J485" s="55"/>
      <c r="K485" s="55"/>
      <c r="L485" s="55">
        <f t="shared" si="612"/>
        <v>6.4499999999999318</v>
      </c>
      <c r="M485" s="56">
        <f t="shared" si="613"/>
        <v>1124.869201255656</v>
      </c>
    </row>
    <row r="486" spans="1:13" s="57" customFormat="1" x14ac:dyDescent="0.25">
      <c r="A486" s="51">
        <v>43284</v>
      </c>
      <c r="B486" s="52" t="s">
        <v>467</v>
      </c>
      <c r="C486" s="53">
        <f t="shared" si="610"/>
        <v>483.09178743961354</v>
      </c>
      <c r="D486" s="52" t="s">
        <v>14</v>
      </c>
      <c r="E486" s="52">
        <v>310.5</v>
      </c>
      <c r="F486" s="52">
        <v>307.55</v>
      </c>
      <c r="G486" s="52"/>
      <c r="H486" s="52"/>
      <c r="I486" s="54">
        <f t="shared" si="611"/>
        <v>-1425.1207729468545</v>
      </c>
      <c r="J486" s="55"/>
      <c r="K486" s="55"/>
      <c r="L486" s="55">
        <f t="shared" si="612"/>
        <v>-2.9499999999999886</v>
      </c>
      <c r="M486" s="56">
        <f t="shared" si="613"/>
        <v>-1425.1207729468545</v>
      </c>
    </row>
    <row r="487" spans="1:13" s="57" customFormat="1" x14ac:dyDescent="0.25">
      <c r="A487" s="51">
        <v>43284</v>
      </c>
      <c r="B487" s="52" t="s">
        <v>540</v>
      </c>
      <c r="C487" s="53">
        <f t="shared" si="610"/>
        <v>278.9659661521294</v>
      </c>
      <c r="D487" s="52" t="s">
        <v>14</v>
      </c>
      <c r="E487" s="52">
        <v>537.70000000000005</v>
      </c>
      <c r="F487" s="52">
        <v>541.70000000000005</v>
      </c>
      <c r="G487" s="52">
        <v>546.9</v>
      </c>
      <c r="H487" s="52"/>
      <c r="I487" s="54">
        <f t="shared" si="611"/>
        <v>1115.8638646085176</v>
      </c>
      <c r="J487" s="55">
        <f t="shared" ref="J487" si="614">(IF(D487="SHORT",IF(G487="",0,F487-G487),IF(D487="LONG",IF(G487="",0,G487-F487))))*C487</f>
        <v>1450.6230239910537</v>
      </c>
      <c r="K487" s="55"/>
      <c r="L487" s="55">
        <f t="shared" si="612"/>
        <v>9.19999999999993</v>
      </c>
      <c r="M487" s="56">
        <f t="shared" si="613"/>
        <v>2566.4868885995711</v>
      </c>
    </row>
    <row r="488" spans="1:13" s="57" customFormat="1" x14ac:dyDescent="0.25">
      <c r="A488" s="51">
        <v>43283</v>
      </c>
      <c r="B488" s="52" t="s">
        <v>453</v>
      </c>
      <c r="C488" s="53">
        <f t="shared" ref="C488:C490" si="615">150000/E488</f>
        <v>2678.5714285714284</v>
      </c>
      <c r="D488" s="52" t="s">
        <v>18</v>
      </c>
      <c r="E488" s="52">
        <v>56</v>
      </c>
      <c r="F488" s="52">
        <v>56.55</v>
      </c>
      <c r="G488" s="52"/>
      <c r="H488" s="52"/>
      <c r="I488" s="54">
        <f t="shared" ref="I488:I490" si="616">(IF(D488="SHORT",E488-F488,IF(D488="LONG",F488-E488)))*C488</f>
        <v>-1473.214285714278</v>
      </c>
      <c r="J488" s="55"/>
      <c r="K488" s="55"/>
      <c r="L488" s="55">
        <f t="shared" ref="L488:L490" si="617">(J488+I488+K488)/C488</f>
        <v>-0.54999999999999716</v>
      </c>
      <c r="M488" s="56">
        <f t="shared" ref="M488:M490" si="618">L488*C488</f>
        <v>-1473.214285714278</v>
      </c>
    </row>
    <row r="489" spans="1:13" s="57" customFormat="1" x14ac:dyDescent="0.25">
      <c r="A489" s="51">
        <v>43283</v>
      </c>
      <c r="B489" s="52" t="s">
        <v>523</v>
      </c>
      <c r="C489" s="53">
        <f t="shared" si="615"/>
        <v>65.565171780750063</v>
      </c>
      <c r="D489" s="52" t="s">
        <v>18</v>
      </c>
      <c r="E489" s="52">
        <v>2287.8000000000002</v>
      </c>
      <c r="F489" s="52">
        <v>2309.5500000000002</v>
      </c>
      <c r="G489" s="52"/>
      <c r="H489" s="52"/>
      <c r="I489" s="54">
        <f t="shared" si="616"/>
        <v>-1426.0424862313139</v>
      </c>
      <c r="J489" s="55"/>
      <c r="K489" s="55"/>
      <c r="L489" s="55">
        <f t="shared" si="617"/>
        <v>-21.75</v>
      </c>
      <c r="M489" s="56">
        <f t="shared" si="618"/>
        <v>-1426.0424862313139</v>
      </c>
    </row>
    <row r="490" spans="1:13" s="57" customFormat="1" x14ac:dyDescent="0.25">
      <c r="A490" s="51">
        <v>43283</v>
      </c>
      <c r="B490" s="52" t="s">
        <v>539</v>
      </c>
      <c r="C490" s="53">
        <f t="shared" si="615"/>
        <v>801.06809078771698</v>
      </c>
      <c r="D490" s="52" t="s">
        <v>18</v>
      </c>
      <c r="E490" s="52">
        <v>187.25</v>
      </c>
      <c r="F490" s="52">
        <v>185.85</v>
      </c>
      <c r="G490" s="52"/>
      <c r="H490" s="52"/>
      <c r="I490" s="54">
        <f t="shared" si="616"/>
        <v>1121.4953271028082</v>
      </c>
      <c r="J490" s="55"/>
      <c r="K490" s="55"/>
      <c r="L490" s="55">
        <f t="shared" si="617"/>
        <v>1.4000000000000055</v>
      </c>
      <c r="M490" s="56">
        <f t="shared" si="618"/>
        <v>1121.4953271028082</v>
      </c>
    </row>
    <row r="491" spans="1:13" ht="15.75" x14ac:dyDescent="0.25">
      <c r="A491" s="48"/>
      <c r="B491" s="49"/>
      <c r="C491" s="49"/>
      <c r="D491" s="49"/>
      <c r="E491" s="49"/>
      <c r="F491" s="49"/>
      <c r="G491" s="49"/>
      <c r="H491" s="49"/>
      <c r="I491" s="74"/>
      <c r="J491" s="75"/>
      <c r="K491" s="76"/>
      <c r="L491" s="50"/>
      <c r="M491" s="49"/>
    </row>
    <row r="492" spans="1:13" s="57" customFormat="1" x14ac:dyDescent="0.25">
      <c r="A492" s="51">
        <v>43280</v>
      </c>
      <c r="B492" s="52" t="s">
        <v>538</v>
      </c>
      <c r="C492" s="53">
        <f t="shared" ref="C492:C496" si="619">150000/E492</f>
        <v>765.30612244897964</v>
      </c>
      <c r="D492" s="52" t="s">
        <v>14</v>
      </c>
      <c r="E492" s="52">
        <v>196</v>
      </c>
      <c r="F492" s="52">
        <v>197.45</v>
      </c>
      <c r="G492" s="52"/>
      <c r="H492" s="52"/>
      <c r="I492" s="54">
        <f t="shared" ref="I492:I496" si="620">(IF(D492="SHORT",E492-F492,IF(D492="LONG",F492-E492)))*C492</f>
        <v>1109.6938775510118</v>
      </c>
      <c r="J492" s="55"/>
      <c r="K492" s="55"/>
      <c r="L492" s="55">
        <f t="shared" ref="L492:L496" si="621">(J492+I492+K492)/C492</f>
        <v>1.4499999999999886</v>
      </c>
      <c r="M492" s="56">
        <f t="shared" ref="M492:M496" si="622">L492*C492</f>
        <v>1109.6938775510118</v>
      </c>
    </row>
    <row r="493" spans="1:13" s="57" customFormat="1" x14ac:dyDescent="0.25">
      <c r="A493" s="51">
        <v>43280</v>
      </c>
      <c r="B493" s="52" t="s">
        <v>468</v>
      </c>
      <c r="C493" s="53">
        <f t="shared" si="619"/>
        <v>920.24539877300617</v>
      </c>
      <c r="D493" s="52" t="s">
        <v>14</v>
      </c>
      <c r="E493" s="52">
        <v>163</v>
      </c>
      <c r="F493" s="52">
        <v>164.2</v>
      </c>
      <c r="G493" s="52"/>
      <c r="H493" s="52"/>
      <c r="I493" s="54">
        <f t="shared" si="620"/>
        <v>1104.294478527597</v>
      </c>
      <c r="J493" s="55"/>
      <c r="K493" s="55"/>
      <c r="L493" s="55">
        <f t="shared" si="621"/>
        <v>1.1999999999999886</v>
      </c>
      <c r="M493" s="56">
        <f t="shared" si="622"/>
        <v>1104.294478527597</v>
      </c>
    </row>
    <row r="494" spans="1:13" s="57" customFormat="1" x14ac:dyDescent="0.25">
      <c r="A494" s="51">
        <v>43280</v>
      </c>
      <c r="B494" s="52" t="s">
        <v>431</v>
      </c>
      <c r="C494" s="53">
        <f t="shared" si="619"/>
        <v>119.00511722004046</v>
      </c>
      <c r="D494" s="52" t="s">
        <v>14</v>
      </c>
      <c r="E494" s="52">
        <v>1260.45</v>
      </c>
      <c r="F494" s="52">
        <v>1269.9000000000001</v>
      </c>
      <c r="G494" s="52"/>
      <c r="H494" s="52"/>
      <c r="I494" s="54">
        <f t="shared" si="620"/>
        <v>1124.5983577293878</v>
      </c>
      <c r="J494" s="55"/>
      <c r="K494" s="55"/>
      <c r="L494" s="55">
        <f t="shared" si="621"/>
        <v>9.4500000000000455</v>
      </c>
      <c r="M494" s="56">
        <f t="shared" si="622"/>
        <v>1124.5983577293878</v>
      </c>
    </row>
    <row r="495" spans="1:13" s="57" customFormat="1" x14ac:dyDescent="0.25">
      <c r="A495" s="51">
        <v>43280</v>
      </c>
      <c r="B495" s="52" t="s">
        <v>511</v>
      </c>
      <c r="C495" s="53">
        <f t="shared" si="619"/>
        <v>229.92029429797671</v>
      </c>
      <c r="D495" s="52" t="s">
        <v>14</v>
      </c>
      <c r="E495" s="52">
        <v>652.4</v>
      </c>
      <c r="F495" s="52">
        <v>657.3</v>
      </c>
      <c r="G495" s="52">
        <v>663.55</v>
      </c>
      <c r="H495" s="52"/>
      <c r="I495" s="54">
        <f t="shared" si="620"/>
        <v>1126.6094420600807</v>
      </c>
      <c r="J495" s="55">
        <f t="shared" ref="J495" si="623">(IF(D495="SHORT",IF(G495="",0,F495-G495),IF(D495="LONG",IF(G495="",0,G495-F495))))*C495</f>
        <v>1437.0018393623545</v>
      </c>
      <c r="K495" s="55"/>
      <c r="L495" s="55">
        <f t="shared" si="621"/>
        <v>11.149999999999977</v>
      </c>
      <c r="M495" s="56">
        <f t="shared" si="622"/>
        <v>2563.6112814224352</v>
      </c>
    </row>
    <row r="496" spans="1:13" s="57" customFormat="1" x14ac:dyDescent="0.25">
      <c r="A496" s="51">
        <v>43280</v>
      </c>
      <c r="B496" s="52" t="s">
        <v>518</v>
      </c>
      <c r="C496" s="53">
        <f t="shared" si="619"/>
        <v>445.76523031203567</v>
      </c>
      <c r="D496" s="52" t="s">
        <v>14</v>
      </c>
      <c r="E496" s="52">
        <v>336.5</v>
      </c>
      <c r="F496" s="52">
        <v>333.3</v>
      </c>
      <c r="G496" s="52"/>
      <c r="H496" s="52"/>
      <c r="I496" s="54">
        <f t="shared" si="620"/>
        <v>-1426.448736998509</v>
      </c>
      <c r="J496" s="55"/>
      <c r="K496" s="55"/>
      <c r="L496" s="55">
        <f t="shared" si="621"/>
        <v>-3.1999999999999886</v>
      </c>
      <c r="M496" s="56">
        <f t="shared" si="622"/>
        <v>-1426.448736998509</v>
      </c>
    </row>
    <row r="497" spans="1:13" s="57" customFormat="1" x14ac:dyDescent="0.25">
      <c r="A497" s="51">
        <v>43279</v>
      </c>
      <c r="B497" s="52" t="s">
        <v>537</v>
      </c>
      <c r="C497" s="53">
        <f t="shared" ref="C497:C500" si="624">150000/E497</f>
        <v>720.28811524609841</v>
      </c>
      <c r="D497" s="52" t="s">
        <v>18</v>
      </c>
      <c r="E497" s="52">
        <v>208.25</v>
      </c>
      <c r="F497" s="52">
        <v>206.65</v>
      </c>
      <c r="G497" s="52"/>
      <c r="H497" s="52"/>
      <c r="I497" s="54">
        <f t="shared" ref="I497:I500" si="625">(IF(D497="SHORT",E497-F497,IF(D497="LONG",F497-E497)))*C497</f>
        <v>1152.4609843937533</v>
      </c>
      <c r="J497" s="55"/>
      <c r="K497" s="55"/>
      <c r="L497" s="55">
        <f t="shared" ref="L497:L500" si="626">(J497+I497+K497)/C497</f>
        <v>1.5999999999999941</v>
      </c>
      <c r="M497" s="56">
        <f t="shared" ref="M497:M500" si="627">L497*C497</f>
        <v>1152.4609843937533</v>
      </c>
    </row>
    <row r="498" spans="1:13" s="57" customFormat="1" x14ac:dyDescent="0.25">
      <c r="A498" s="51">
        <v>43279</v>
      </c>
      <c r="B498" s="52" t="s">
        <v>536</v>
      </c>
      <c r="C498" s="53">
        <f t="shared" si="624"/>
        <v>385.20801232665644</v>
      </c>
      <c r="D498" s="52" t="s">
        <v>18</v>
      </c>
      <c r="E498" s="52">
        <v>389.4</v>
      </c>
      <c r="F498" s="52">
        <v>386.45</v>
      </c>
      <c r="G498" s="52">
        <v>383</v>
      </c>
      <c r="H498" s="52"/>
      <c r="I498" s="54">
        <f t="shared" si="625"/>
        <v>1136.3636363636322</v>
      </c>
      <c r="J498" s="55">
        <f t="shared" ref="J498" si="628">(IF(D498="SHORT",IF(G498="",0,F498-G498),IF(D498="LONG",IF(G498="",0,G498-F498))))*C498</f>
        <v>1328.9676425269604</v>
      </c>
      <c r="K498" s="55"/>
      <c r="L498" s="55">
        <f t="shared" si="626"/>
        <v>6.3999999999999773</v>
      </c>
      <c r="M498" s="56">
        <f t="shared" si="627"/>
        <v>2465.3312788905923</v>
      </c>
    </row>
    <row r="499" spans="1:13" s="57" customFormat="1" x14ac:dyDescent="0.25">
      <c r="A499" s="51">
        <v>43279</v>
      </c>
      <c r="B499" s="52" t="s">
        <v>463</v>
      </c>
      <c r="C499" s="53">
        <f t="shared" si="624"/>
        <v>65.466448445171849</v>
      </c>
      <c r="D499" s="52" t="s">
        <v>18</v>
      </c>
      <c r="E499" s="52">
        <v>2291.25</v>
      </c>
      <c r="F499" s="52">
        <v>2274.1</v>
      </c>
      <c r="G499" s="52"/>
      <c r="H499" s="52"/>
      <c r="I499" s="54">
        <f t="shared" si="625"/>
        <v>1122.7495908347032</v>
      </c>
      <c r="J499" s="55"/>
      <c r="K499" s="55"/>
      <c r="L499" s="55">
        <f t="shared" si="626"/>
        <v>17.150000000000091</v>
      </c>
      <c r="M499" s="56">
        <f t="shared" si="627"/>
        <v>1122.7495908347032</v>
      </c>
    </row>
    <row r="500" spans="1:13" s="57" customFormat="1" x14ac:dyDescent="0.25">
      <c r="A500" s="51">
        <v>43279</v>
      </c>
      <c r="B500" s="52" t="s">
        <v>535</v>
      </c>
      <c r="C500" s="53">
        <f t="shared" si="624"/>
        <v>978.47358121330717</v>
      </c>
      <c r="D500" s="52" t="s">
        <v>14</v>
      </c>
      <c r="E500" s="52">
        <v>153.30000000000001</v>
      </c>
      <c r="F500" s="52">
        <v>151.80000000000001</v>
      </c>
      <c r="G500" s="52"/>
      <c r="H500" s="52"/>
      <c r="I500" s="54">
        <f t="shared" si="625"/>
        <v>-1467.7103718199608</v>
      </c>
      <c r="J500" s="55"/>
      <c r="K500" s="55"/>
      <c r="L500" s="55">
        <f t="shared" si="626"/>
        <v>-1.5</v>
      </c>
      <c r="M500" s="56">
        <f t="shared" si="627"/>
        <v>-1467.7103718199608</v>
      </c>
    </row>
    <row r="501" spans="1:13" s="57" customFormat="1" x14ac:dyDescent="0.25">
      <c r="A501" s="51">
        <v>43278</v>
      </c>
      <c r="B501" s="52" t="s">
        <v>509</v>
      </c>
      <c r="C501" s="53">
        <f t="shared" ref="C501:C502" si="629">150000/E501</f>
        <v>112.85832518245429</v>
      </c>
      <c r="D501" s="52" t="s">
        <v>18</v>
      </c>
      <c r="E501" s="52">
        <v>1329.1</v>
      </c>
      <c r="F501" s="52">
        <v>1325</v>
      </c>
      <c r="G501" s="52"/>
      <c r="H501" s="52"/>
      <c r="I501" s="54">
        <f t="shared" ref="I501:I502" si="630">(IF(D501="SHORT",E501-F501,IF(D501="LONG",F501-E501)))*C501</f>
        <v>462.71913324805234</v>
      </c>
      <c r="J501" s="55"/>
      <c r="K501" s="55"/>
      <c r="L501" s="55">
        <f t="shared" ref="L501:L502" si="631">(J501+I501+K501)/C501</f>
        <v>4.0999999999999091</v>
      </c>
      <c r="M501" s="56">
        <f t="shared" ref="M501:M502" si="632">L501*C501</f>
        <v>462.71913324805234</v>
      </c>
    </row>
    <row r="502" spans="1:13" s="66" customFormat="1" x14ac:dyDescent="0.25">
      <c r="A502" s="60">
        <v>43278</v>
      </c>
      <c r="B502" s="61" t="s">
        <v>534</v>
      </c>
      <c r="C502" s="62">
        <f t="shared" si="629"/>
        <v>2012.0724346076458</v>
      </c>
      <c r="D502" s="61" t="s">
        <v>18</v>
      </c>
      <c r="E502" s="61">
        <v>74.55</v>
      </c>
      <c r="F502" s="61">
        <v>73.95</v>
      </c>
      <c r="G502" s="61">
        <v>73.3</v>
      </c>
      <c r="H502" s="61">
        <v>72.599999999999994</v>
      </c>
      <c r="I502" s="63">
        <f t="shared" si="630"/>
        <v>1207.243460764576</v>
      </c>
      <c r="J502" s="64">
        <f t="shared" ref="J502" si="633">(IF(D502="SHORT",IF(G502="",0,F502-G502),IF(D502="LONG",IF(G502="",0,G502-F502))))*C502</f>
        <v>1307.8470824949814</v>
      </c>
      <c r="K502" s="64">
        <f t="shared" ref="K502" si="634">(IF(D502="SHORT",IF(H502="",0,G502-H502),IF(D502="LONG",IF(H502="",0,(H502-G502)))))*C502</f>
        <v>1408.4507042253579</v>
      </c>
      <c r="L502" s="64">
        <f t="shared" si="631"/>
        <v>1.9500000000000031</v>
      </c>
      <c r="M502" s="65">
        <f t="shared" si="632"/>
        <v>3923.5412474849154</v>
      </c>
    </row>
    <row r="503" spans="1:13" s="57" customFormat="1" x14ac:dyDescent="0.25">
      <c r="A503" s="51">
        <v>43277</v>
      </c>
      <c r="B503" s="52" t="s">
        <v>438</v>
      </c>
      <c r="C503" s="53">
        <f t="shared" ref="C503:C506" si="635">150000/E503</f>
        <v>433.71403787769259</v>
      </c>
      <c r="D503" s="52" t="s">
        <v>14</v>
      </c>
      <c r="E503" s="52">
        <v>345.85</v>
      </c>
      <c r="F503" s="52">
        <v>348.45</v>
      </c>
      <c r="G503" s="52">
        <v>351.75</v>
      </c>
      <c r="H503" s="52"/>
      <c r="I503" s="54">
        <f t="shared" ref="I503:I506" si="636">(IF(D503="SHORT",E503-F503,IF(D503="LONG",F503-E503)))*C503</f>
        <v>1127.6564984819859</v>
      </c>
      <c r="J503" s="55">
        <f t="shared" ref="J503:J506" si="637">(IF(D503="SHORT",IF(G503="",0,F503-G503),IF(D503="LONG",IF(G503="",0,G503-F503))))*C503</f>
        <v>1431.2563249963905</v>
      </c>
      <c r="K503" s="55"/>
      <c r="L503" s="55">
        <f t="shared" ref="L503:L506" si="638">(J503+I503+K503)/C503</f>
        <v>5.8999999999999773</v>
      </c>
      <c r="M503" s="56">
        <f t="shared" ref="M503:M506" si="639">L503*C503</f>
        <v>2558.9128234783766</v>
      </c>
    </row>
    <row r="504" spans="1:13" s="57" customFormat="1" x14ac:dyDescent="0.25">
      <c r="A504" s="51">
        <v>43277</v>
      </c>
      <c r="B504" s="52" t="s">
        <v>455</v>
      </c>
      <c r="C504" s="53">
        <f t="shared" si="635"/>
        <v>1095.2902519167581</v>
      </c>
      <c r="D504" s="52" t="s">
        <v>14</v>
      </c>
      <c r="E504" s="52">
        <v>136.94999999999999</v>
      </c>
      <c r="F504" s="52">
        <v>135.6</v>
      </c>
      <c r="G504" s="52"/>
      <c r="H504" s="52"/>
      <c r="I504" s="54">
        <f t="shared" si="636"/>
        <v>-1478.6418400876171</v>
      </c>
      <c r="J504" s="55"/>
      <c r="K504" s="55"/>
      <c r="L504" s="55">
        <f t="shared" si="638"/>
        <v>-1.3499999999999943</v>
      </c>
      <c r="M504" s="56">
        <f t="shared" si="639"/>
        <v>-1478.6418400876171</v>
      </c>
    </row>
    <row r="505" spans="1:13" s="57" customFormat="1" x14ac:dyDescent="0.25">
      <c r="A505" s="51">
        <v>43277</v>
      </c>
      <c r="B505" s="52" t="s">
        <v>533</v>
      </c>
      <c r="C505" s="53">
        <f t="shared" si="635"/>
        <v>111.35030806918567</v>
      </c>
      <c r="D505" s="52" t="s">
        <v>18</v>
      </c>
      <c r="E505" s="52">
        <v>1347.1</v>
      </c>
      <c r="F505" s="52">
        <v>1342.4</v>
      </c>
      <c r="G505" s="52"/>
      <c r="H505" s="52"/>
      <c r="I505" s="54">
        <f t="shared" si="636"/>
        <v>523.34644792515246</v>
      </c>
      <c r="J505" s="55"/>
      <c r="K505" s="55"/>
      <c r="L505" s="55">
        <f t="shared" si="638"/>
        <v>4.699999999999819</v>
      </c>
      <c r="M505" s="56">
        <f t="shared" si="639"/>
        <v>523.34644792515246</v>
      </c>
    </row>
    <row r="506" spans="1:13" s="57" customFormat="1" x14ac:dyDescent="0.25">
      <c r="A506" s="51">
        <v>43277</v>
      </c>
      <c r="B506" s="52" t="s">
        <v>428</v>
      </c>
      <c r="C506" s="53">
        <f t="shared" si="635"/>
        <v>126.78020538393271</v>
      </c>
      <c r="D506" s="52" t="s">
        <v>14</v>
      </c>
      <c r="E506" s="52">
        <v>1183.1500000000001</v>
      </c>
      <c r="F506" s="52">
        <v>1192</v>
      </c>
      <c r="G506" s="52">
        <v>1203.3499999999999</v>
      </c>
      <c r="H506" s="52"/>
      <c r="I506" s="54">
        <f t="shared" si="636"/>
        <v>1122.0048176477931</v>
      </c>
      <c r="J506" s="55">
        <f t="shared" si="637"/>
        <v>1438.9553311076247</v>
      </c>
      <c r="K506" s="55"/>
      <c r="L506" s="55">
        <f t="shared" si="638"/>
        <v>20.199999999999818</v>
      </c>
      <c r="M506" s="56">
        <f t="shared" si="639"/>
        <v>2560.9601487554178</v>
      </c>
    </row>
    <row r="507" spans="1:13" s="57" customFormat="1" x14ac:dyDescent="0.25">
      <c r="A507" s="51">
        <v>43276</v>
      </c>
      <c r="B507" s="52" t="s">
        <v>498</v>
      </c>
      <c r="C507" s="53">
        <f t="shared" ref="C507:C508" si="640">150000/E507</f>
        <v>170.45454545454547</v>
      </c>
      <c r="D507" s="52" t="s">
        <v>14</v>
      </c>
      <c r="E507" s="52">
        <v>880</v>
      </c>
      <c r="F507" s="52">
        <v>886</v>
      </c>
      <c r="G507" s="52"/>
      <c r="H507" s="52"/>
      <c r="I507" s="54">
        <f t="shared" ref="I507:I508" si="641">(IF(D507="SHORT",E507-F507,IF(D507="LONG",F507-E507)))*C507</f>
        <v>1022.7272727272727</v>
      </c>
      <c r="J507" s="55"/>
      <c r="K507" s="55"/>
      <c r="L507" s="55">
        <f t="shared" ref="L507:L508" si="642">(J507+I507+K507)/C507</f>
        <v>6</v>
      </c>
      <c r="M507" s="56">
        <f t="shared" ref="M507:M508" si="643">L507*C507</f>
        <v>1022.7272727272727</v>
      </c>
    </row>
    <row r="508" spans="1:13" s="57" customFormat="1" x14ac:dyDescent="0.25">
      <c r="A508" s="51">
        <v>43276</v>
      </c>
      <c r="B508" s="52" t="s">
        <v>532</v>
      </c>
      <c r="C508" s="53">
        <f t="shared" si="640"/>
        <v>1817.0805572380377</v>
      </c>
      <c r="D508" s="52" t="s">
        <v>18</v>
      </c>
      <c r="E508" s="52">
        <v>82.55</v>
      </c>
      <c r="F508" s="52">
        <v>82</v>
      </c>
      <c r="G508" s="52">
        <v>81.25</v>
      </c>
      <c r="H508" s="52"/>
      <c r="I508" s="54">
        <f t="shared" si="641"/>
        <v>999.39430648091559</v>
      </c>
      <c r="J508" s="55">
        <f t="shared" ref="J508" si="644">(IF(D508="SHORT",IF(G508="",0,F508-G508),IF(D508="LONG",IF(G508="",0,G508-F508))))*C508</f>
        <v>1362.8104179285283</v>
      </c>
      <c r="K508" s="55"/>
      <c r="L508" s="55">
        <f t="shared" si="642"/>
        <v>1.2999999999999972</v>
      </c>
      <c r="M508" s="56">
        <f t="shared" si="643"/>
        <v>2362.2047244094438</v>
      </c>
    </row>
    <row r="509" spans="1:13" s="57" customFormat="1" x14ac:dyDescent="0.25">
      <c r="A509" s="51">
        <v>43273</v>
      </c>
      <c r="B509" s="52" t="s">
        <v>463</v>
      </c>
      <c r="C509" s="53">
        <f t="shared" ref="C509:C513" si="645">150000/E509</f>
        <v>64.267352185089976</v>
      </c>
      <c r="D509" s="52" t="s">
        <v>14</v>
      </c>
      <c r="E509" s="52">
        <v>2334</v>
      </c>
      <c r="F509" s="52">
        <v>2347</v>
      </c>
      <c r="G509" s="52"/>
      <c r="H509" s="52"/>
      <c r="I509" s="54">
        <f t="shared" ref="I509:I513" si="646">(IF(D509="SHORT",E509-F509,IF(D509="LONG",F509-E509)))*C509</f>
        <v>835.47557840616969</v>
      </c>
      <c r="J509" s="55"/>
      <c r="K509" s="55"/>
      <c r="L509" s="55">
        <f t="shared" ref="L509:L513" si="647">(J509+I509+K509)/C509</f>
        <v>13</v>
      </c>
      <c r="M509" s="56">
        <f t="shared" ref="M509:M513" si="648">L509*C509</f>
        <v>835.47557840616969</v>
      </c>
    </row>
    <row r="510" spans="1:13" s="57" customFormat="1" x14ac:dyDescent="0.25">
      <c r="A510" s="51">
        <v>43273</v>
      </c>
      <c r="B510" s="52" t="s">
        <v>531</v>
      </c>
      <c r="C510" s="53">
        <f t="shared" si="645"/>
        <v>114.15525114155251</v>
      </c>
      <c r="D510" s="52" t="s">
        <v>18</v>
      </c>
      <c r="E510" s="52">
        <v>1314</v>
      </c>
      <c r="F510" s="52">
        <v>1326.5</v>
      </c>
      <c r="G510" s="52"/>
      <c r="H510" s="52"/>
      <c r="I510" s="54">
        <f t="shared" si="646"/>
        <v>-1426.9406392694063</v>
      </c>
      <c r="J510" s="55"/>
      <c r="K510" s="55"/>
      <c r="L510" s="55">
        <f t="shared" si="647"/>
        <v>-12.5</v>
      </c>
      <c r="M510" s="56">
        <f t="shared" si="648"/>
        <v>-1426.9406392694063</v>
      </c>
    </row>
    <row r="511" spans="1:13" s="57" customFormat="1" x14ac:dyDescent="0.25">
      <c r="A511" s="51">
        <v>43273</v>
      </c>
      <c r="B511" s="52" t="s">
        <v>502</v>
      </c>
      <c r="C511" s="53">
        <f t="shared" si="645"/>
        <v>152.56305939788444</v>
      </c>
      <c r="D511" s="52" t="s">
        <v>18</v>
      </c>
      <c r="E511" s="52">
        <v>983.2</v>
      </c>
      <c r="F511" s="52">
        <v>978.35</v>
      </c>
      <c r="G511" s="52"/>
      <c r="H511" s="52"/>
      <c r="I511" s="54">
        <f t="shared" si="646"/>
        <v>739.93083807974301</v>
      </c>
      <c r="J511" s="55"/>
      <c r="K511" s="55"/>
      <c r="L511" s="55">
        <f t="shared" si="647"/>
        <v>4.8500000000000227</v>
      </c>
      <c r="M511" s="56">
        <f t="shared" si="648"/>
        <v>739.93083807974301</v>
      </c>
    </row>
    <row r="512" spans="1:13" s="57" customFormat="1" x14ac:dyDescent="0.25">
      <c r="A512" s="51">
        <v>43273</v>
      </c>
      <c r="B512" s="52" t="s">
        <v>505</v>
      </c>
      <c r="C512" s="53">
        <f t="shared" si="645"/>
        <v>239.15816326530611</v>
      </c>
      <c r="D512" s="52" t="s">
        <v>18</v>
      </c>
      <c r="E512" s="52">
        <v>627.20000000000005</v>
      </c>
      <c r="F512" s="52">
        <v>622.5</v>
      </c>
      <c r="G512" s="52"/>
      <c r="H512" s="52"/>
      <c r="I512" s="54">
        <f t="shared" si="646"/>
        <v>1124.0433673469497</v>
      </c>
      <c r="J512" s="55"/>
      <c r="K512" s="55"/>
      <c r="L512" s="55">
        <f t="shared" si="647"/>
        <v>4.7000000000000455</v>
      </c>
      <c r="M512" s="56">
        <f t="shared" si="648"/>
        <v>1124.0433673469497</v>
      </c>
    </row>
    <row r="513" spans="1:13" s="57" customFormat="1" x14ac:dyDescent="0.25">
      <c r="A513" s="51">
        <v>43273</v>
      </c>
      <c r="B513" s="52" t="s">
        <v>530</v>
      </c>
      <c r="C513" s="53">
        <f t="shared" si="645"/>
        <v>382.4091778202677</v>
      </c>
      <c r="D513" s="52" t="s">
        <v>18</v>
      </c>
      <c r="E513" s="52">
        <v>392.25</v>
      </c>
      <c r="F513" s="52">
        <v>389.3</v>
      </c>
      <c r="G513" s="52">
        <v>385.6</v>
      </c>
      <c r="H513" s="52"/>
      <c r="I513" s="54">
        <f t="shared" si="646"/>
        <v>1128.1070745697855</v>
      </c>
      <c r="J513" s="55">
        <f t="shared" ref="J513" si="649">(IF(D513="SHORT",IF(G513="",0,F513-G513),IF(D513="LONG",IF(G513="",0,G513-F513))))*C513</f>
        <v>1414.9139579349862</v>
      </c>
      <c r="K513" s="55"/>
      <c r="L513" s="55">
        <f t="shared" si="647"/>
        <v>6.6499999999999782</v>
      </c>
      <c r="M513" s="56">
        <f t="shared" si="648"/>
        <v>2543.0210325047719</v>
      </c>
    </row>
    <row r="514" spans="1:13" s="57" customFormat="1" x14ac:dyDescent="0.25">
      <c r="A514" s="51">
        <v>43272</v>
      </c>
      <c r="B514" s="52" t="s">
        <v>492</v>
      </c>
      <c r="C514" s="53">
        <f t="shared" ref="C514:C521" si="650">150000/E514</f>
        <v>179.85611510791367</v>
      </c>
      <c r="D514" s="52" t="s">
        <v>18</v>
      </c>
      <c r="E514" s="52">
        <v>834</v>
      </c>
      <c r="F514" s="52">
        <v>827.75</v>
      </c>
      <c r="G514" s="52"/>
      <c r="H514" s="52"/>
      <c r="I514" s="54">
        <f t="shared" ref="I514:I521" si="651">(IF(D514="SHORT",E514-F514,IF(D514="LONG",F514-E514)))*C514</f>
        <v>1124.1007194244605</v>
      </c>
      <c r="J514" s="55"/>
      <c r="K514" s="55"/>
      <c r="L514" s="55">
        <f t="shared" ref="L514:L521" si="652">(J514+I514+K514)/C514</f>
        <v>6.2500000000000009</v>
      </c>
      <c r="M514" s="56">
        <f t="shared" ref="M514:M521" si="653">L514*C514</f>
        <v>1124.1007194244605</v>
      </c>
    </row>
    <row r="515" spans="1:13" s="57" customFormat="1" x14ac:dyDescent="0.25">
      <c r="A515" s="51">
        <v>43272</v>
      </c>
      <c r="B515" s="52" t="s">
        <v>529</v>
      </c>
      <c r="C515" s="53">
        <f t="shared" si="650"/>
        <v>936.62191695285662</v>
      </c>
      <c r="D515" s="52" t="s">
        <v>18</v>
      </c>
      <c r="E515" s="52">
        <v>160.15</v>
      </c>
      <c r="F515" s="52">
        <v>158.94999999999999</v>
      </c>
      <c r="G515" s="52"/>
      <c r="H515" s="52"/>
      <c r="I515" s="54">
        <f t="shared" si="651"/>
        <v>1123.9463003434439</v>
      </c>
      <c r="J515" s="55"/>
      <c r="K515" s="55"/>
      <c r="L515" s="55">
        <f t="shared" si="652"/>
        <v>1.2000000000000171</v>
      </c>
      <c r="M515" s="56">
        <f t="shared" si="653"/>
        <v>1123.9463003434439</v>
      </c>
    </row>
    <row r="516" spans="1:13" s="57" customFormat="1" x14ac:dyDescent="0.25">
      <c r="A516" s="51">
        <v>43272</v>
      </c>
      <c r="B516" s="52" t="s">
        <v>455</v>
      </c>
      <c r="C516" s="53">
        <f t="shared" si="650"/>
        <v>1106.6027296200664</v>
      </c>
      <c r="D516" s="52" t="s">
        <v>18</v>
      </c>
      <c r="E516" s="52">
        <v>135.55000000000001</v>
      </c>
      <c r="F516" s="52">
        <v>134.5</v>
      </c>
      <c r="G516" s="52">
        <v>133.25</v>
      </c>
      <c r="H516" s="52"/>
      <c r="I516" s="54">
        <f t="shared" si="651"/>
        <v>1161.9328661010823</v>
      </c>
      <c r="J516" s="55">
        <f t="shared" ref="J516:J521" si="654">(IF(D516="SHORT",IF(G516="",0,F516-G516),IF(D516="LONG",IF(G516="",0,G516-F516))))*C516</f>
        <v>1383.253412025083</v>
      </c>
      <c r="K516" s="55"/>
      <c r="L516" s="55">
        <f t="shared" si="652"/>
        <v>2.3000000000000114</v>
      </c>
      <c r="M516" s="56">
        <f t="shared" si="653"/>
        <v>2545.1862781261652</v>
      </c>
    </row>
    <row r="517" spans="1:13" s="57" customFormat="1" x14ac:dyDescent="0.25">
      <c r="A517" s="51">
        <v>43272</v>
      </c>
      <c r="B517" s="52" t="s">
        <v>528</v>
      </c>
      <c r="C517" s="53">
        <f t="shared" si="650"/>
        <v>2087.6826722338205</v>
      </c>
      <c r="D517" s="52" t="s">
        <v>18</v>
      </c>
      <c r="E517" s="52">
        <v>71.849999999999994</v>
      </c>
      <c r="F517" s="52">
        <v>71.3</v>
      </c>
      <c r="G517" s="52"/>
      <c r="H517" s="52"/>
      <c r="I517" s="54">
        <f t="shared" si="651"/>
        <v>1148.2254697285953</v>
      </c>
      <c r="J517" s="55"/>
      <c r="K517" s="55"/>
      <c r="L517" s="55">
        <f t="shared" si="652"/>
        <v>0.54999999999999716</v>
      </c>
      <c r="M517" s="56">
        <f t="shared" si="653"/>
        <v>1148.2254697285953</v>
      </c>
    </row>
    <row r="518" spans="1:13" s="57" customFormat="1" x14ac:dyDescent="0.25">
      <c r="A518" s="51">
        <v>43271</v>
      </c>
      <c r="B518" s="52" t="s">
        <v>527</v>
      </c>
      <c r="C518" s="53">
        <f t="shared" si="650"/>
        <v>425.41123085649457</v>
      </c>
      <c r="D518" s="52" t="s">
        <v>14</v>
      </c>
      <c r="E518" s="52">
        <v>352.6</v>
      </c>
      <c r="F518" s="52">
        <v>354.8</v>
      </c>
      <c r="G518" s="52"/>
      <c r="H518" s="52"/>
      <c r="I518" s="54">
        <f t="shared" si="651"/>
        <v>935.9047078842832</v>
      </c>
      <c r="J518" s="55"/>
      <c r="K518" s="55"/>
      <c r="L518" s="55">
        <f t="shared" si="652"/>
        <v>2.1999999999999886</v>
      </c>
      <c r="M518" s="56">
        <f t="shared" si="653"/>
        <v>935.9047078842832</v>
      </c>
    </row>
    <row r="519" spans="1:13" s="57" customFormat="1" x14ac:dyDescent="0.25">
      <c r="A519" s="51">
        <v>43271</v>
      </c>
      <c r="B519" s="52" t="s">
        <v>526</v>
      </c>
      <c r="C519" s="53">
        <f t="shared" si="650"/>
        <v>1184.3663639952624</v>
      </c>
      <c r="D519" s="52" t="s">
        <v>18</v>
      </c>
      <c r="E519" s="52">
        <v>126.65</v>
      </c>
      <c r="F519" s="52">
        <v>126.1</v>
      </c>
      <c r="G519" s="52"/>
      <c r="H519" s="52"/>
      <c r="I519" s="54">
        <f t="shared" si="651"/>
        <v>651.40150019740781</v>
      </c>
      <c r="J519" s="55"/>
      <c r="K519" s="55"/>
      <c r="L519" s="55">
        <f t="shared" si="652"/>
        <v>0.55000000000001137</v>
      </c>
      <c r="M519" s="56">
        <f t="shared" si="653"/>
        <v>651.40150019740781</v>
      </c>
    </row>
    <row r="520" spans="1:13" s="57" customFormat="1" x14ac:dyDescent="0.25">
      <c r="A520" s="51">
        <v>43271</v>
      </c>
      <c r="B520" s="52" t="s">
        <v>460</v>
      </c>
      <c r="C520" s="53">
        <f t="shared" si="650"/>
        <v>112.52813203300825</v>
      </c>
      <c r="D520" s="52" t="s">
        <v>14</v>
      </c>
      <c r="E520" s="52">
        <v>1333</v>
      </c>
      <c r="F520" s="52">
        <v>1320.3</v>
      </c>
      <c r="G520" s="52"/>
      <c r="H520" s="52"/>
      <c r="I520" s="54">
        <f t="shared" si="651"/>
        <v>-1429.1072768192098</v>
      </c>
      <c r="J520" s="55"/>
      <c r="K520" s="55"/>
      <c r="L520" s="55">
        <f t="shared" si="652"/>
        <v>-12.700000000000045</v>
      </c>
      <c r="M520" s="56">
        <f t="shared" si="653"/>
        <v>-1429.1072768192098</v>
      </c>
    </row>
    <row r="521" spans="1:13" s="66" customFormat="1" x14ac:dyDescent="0.25">
      <c r="A521" s="60">
        <v>43271</v>
      </c>
      <c r="B521" s="61" t="s">
        <v>506</v>
      </c>
      <c r="C521" s="62">
        <f t="shared" si="650"/>
        <v>137.36263736263737</v>
      </c>
      <c r="D521" s="61" t="s">
        <v>14</v>
      </c>
      <c r="E521" s="61">
        <v>1092</v>
      </c>
      <c r="F521" s="61">
        <v>1100.1500000000001</v>
      </c>
      <c r="G521" s="61">
        <v>1110.0999999999999</v>
      </c>
      <c r="H521" s="61">
        <v>1120.6500000000001</v>
      </c>
      <c r="I521" s="63">
        <f t="shared" si="651"/>
        <v>1119.5054945055072</v>
      </c>
      <c r="J521" s="64">
        <f t="shared" si="654"/>
        <v>1366.7582417582169</v>
      </c>
      <c r="K521" s="64">
        <f t="shared" ref="K521" si="655">(IF(D521="SHORT",IF(H521="",0,G521-H521),IF(D521="LONG",IF(H521="",0,(H521-G521)))))*C521</f>
        <v>1449.1758241758494</v>
      </c>
      <c r="L521" s="64">
        <f t="shared" si="652"/>
        <v>28.650000000000095</v>
      </c>
      <c r="M521" s="65">
        <f t="shared" si="653"/>
        <v>3935.4395604395736</v>
      </c>
    </row>
    <row r="522" spans="1:13" s="57" customFormat="1" x14ac:dyDescent="0.25">
      <c r="A522" s="51">
        <v>43270</v>
      </c>
      <c r="B522" s="52" t="s">
        <v>430</v>
      </c>
      <c r="C522" s="53">
        <f t="shared" ref="C522:C525" si="656">150000/E522</f>
        <v>164.92578339747115</v>
      </c>
      <c r="D522" s="52" t="s">
        <v>18</v>
      </c>
      <c r="E522" s="52">
        <v>909.5</v>
      </c>
      <c r="F522" s="52">
        <v>902.7</v>
      </c>
      <c r="G522" s="52">
        <v>894.1</v>
      </c>
      <c r="H522" s="52"/>
      <c r="I522" s="54">
        <f t="shared" ref="I522" si="657">(IF(D522="SHORT",E522-F522,IF(D522="LONG",F522-E522)))*C522</f>
        <v>1121.4953271027964</v>
      </c>
      <c r="J522" s="55">
        <f t="shared" ref="J522" si="658">(IF(D522="SHORT",IF(G522="",0,F522-G522),IF(D522="LONG",IF(G522="",0,G522-F522))))*C522</f>
        <v>1418.3617372182557</v>
      </c>
      <c r="K522" s="55"/>
      <c r="L522" s="55">
        <f t="shared" ref="L522" si="659">(J522+I522+K522)/C522</f>
        <v>15.399999999999979</v>
      </c>
      <c r="M522" s="56">
        <f t="shared" ref="M522" si="660">L522*C522</f>
        <v>2539.8570643210523</v>
      </c>
    </row>
    <row r="523" spans="1:13" s="57" customFormat="1" x14ac:dyDescent="0.25">
      <c r="A523" s="51">
        <v>43270</v>
      </c>
      <c r="B523" s="52" t="s">
        <v>525</v>
      </c>
      <c r="C523" s="53">
        <f t="shared" si="656"/>
        <v>488.99755501222495</v>
      </c>
      <c r="D523" s="52" t="s">
        <v>14</v>
      </c>
      <c r="E523" s="52">
        <v>306.75</v>
      </c>
      <c r="F523" s="52">
        <v>309.05</v>
      </c>
      <c r="G523" s="52"/>
      <c r="H523" s="52"/>
      <c r="I523" s="54">
        <f t="shared" ref="I523:I525" si="661">(IF(D523="SHORT",E523-F523,IF(D523="LONG",F523-E523)))*C523</f>
        <v>1124.694376528123</v>
      </c>
      <c r="J523" s="55"/>
      <c r="K523" s="55"/>
      <c r="L523" s="55">
        <f t="shared" ref="L523:L525" si="662">(J523+I523+K523)/C523</f>
        <v>2.3000000000000114</v>
      </c>
      <c r="M523" s="56">
        <f t="shared" ref="M523:M525" si="663">L523*C523</f>
        <v>1124.694376528123</v>
      </c>
    </row>
    <row r="524" spans="1:13" s="57" customFormat="1" x14ac:dyDescent="0.25">
      <c r="A524" s="51">
        <v>43270</v>
      </c>
      <c r="B524" s="52" t="s">
        <v>524</v>
      </c>
      <c r="C524" s="53">
        <f t="shared" si="656"/>
        <v>2167.6300578034679</v>
      </c>
      <c r="D524" s="52" t="s">
        <v>18</v>
      </c>
      <c r="E524" s="52">
        <v>69.2</v>
      </c>
      <c r="F524" s="52">
        <v>68.650000000000006</v>
      </c>
      <c r="G524" s="52"/>
      <c r="H524" s="52"/>
      <c r="I524" s="54">
        <f t="shared" si="661"/>
        <v>1192.1965317919012</v>
      </c>
      <c r="J524" s="55"/>
      <c r="K524" s="55"/>
      <c r="L524" s="55">
        <f t="shared" si="662"/>
        <v>0.54999999999999716</v>
      </c>
      <c r="M524" s="56">
        <f t="shared" si="663"/>
        <v>1192.1965317919012</v>
      </c>
    </row>
    <row r="525" spans="1:13" s="57" customFormat="1" x14ac:dyDescent="0.25">
      <c r="A525" s="51">
        <v>43270</v>
      </c>
      <c r="B525" s="52" t="s">
        <v>523</v>
      </c>
      <c r="C525" s="53">
        <f t="shared" si="656"/>
        <v>66.206166000926885</v>
      </c>
      <c r="D525" s="52" t="s">
        <v>14</v>
      </c>
      <c r="E525" s="52">
        <v>2265.65</v>
      </c>
      <c r="F525" s="52">
        <v>2272.6</v>
      </c>
      <c r="G525" s="52"/>
      <c r="H525" s="52"/>
      <c r="I525" s="54">
        <f t="shared" si="661"/>
        <v>460.13285370642978</v>
      </c>
      <c r="J525" s="55"/>
      <c r="K525" s="55"/>
      <c r="L525" s="55">
        <f t="shared" si="662"/>
        <v>6.9499999999998181</v>
      </c>
      <c r="M525" s="56">
        <f t="shared" si="663"/>
        <v>460.13285370642978</v>
      </c>
    </row>
    <row r="526" spans="1:13" s="57" customFormat="1" x14ac:dyDescent="0.25">
      <c r="A526" s="51">
        <v>43269</v>
      </c>
      <c r="B526" s="52" t="s">
        <v>419</v>
      </c>
      <c r="C526" s="53">
        <f t="shared" ref="C526" si="664">150000/E526</f>
        <v>101.59160176092109</v>
      </c>
      <c r="D526" s="52" t="s">
        <v>18</v>
      </c>
      <c r="E526" s="52">
        <v>1476.5</v>
      </c>
      <c r="F526" s="52">
        <v>1465.4</v>
      </c>
      <c r="G526" s="52"/>
      <c r="H526" s="52"/>
      <c r="I526" s="54">
        <f t="shared" ref="I526" si="665">(IF(D526="SHORT",E526-F526,IF(D526="LONG",F526-E526)))*C526</f>
        <v>1127.6667795462149</v>
      </c>
      <c r="J526" s="55"/>
      <c r="K526" s="55"/>
      <c r="L526" s="55">
        <f t="shared" ref="L526" si="666">(J526+I526+K526)/C526</f>
        <v>11.099999999999909</v>
      </c>
      <c r="M526" s="56">
        <f t="shared" ref="M526" si="667">L526*C526</f>
        <v>1127.6667795462149</v>
      </c>
    </row>
    <row r="527" spans="1:13" s="57" customFormat="1" x14ac:dyDescent="0.25">
      <c r="A527" s="51">
        <v>43266</v>
      </c>
      <c r="B527" s="52" t="s">
        <v>444</v>
      </c>
      <c r="C527" s="53">
        <f t="shared" ref="C527:C529" si="668">150000/E527</f>
        <v>247.93388429752065</v>
      </c>
      <c r="D527" s="52" t="s">
        <v>14</v>
      </c>
      <c r="E527" s="52">
        <v>605</v>
      </c>
      <c r="F527" s="52">
        <v>609.25</v>
      </c>
      <c r="G527" s="52"/>
      <c r="H527" s="52"/>
      <c r="I527" s="54">
        <f t="shared" ref="I527:I529" si="669">(IF(D527="SHORT",E527-F527,IF(D527="LONG",F527-E527)))*C527</f>
        <v>1053.7190082644627</v>
      </c>
      <c r="J527" s="55"/>
      <c r="K527" s="55"/>
      <c r="L527" s="55">
        <f t="shared" ref="L527:L529" si="670">(J527+I527+K527)/C527</f>
        <v>4.25</v>
      </c>
      <c r="M527" s="56">
        <f t="shared" ref="M527:M530" si="671">L527*C527</f>
        <v>1053.7190082644627</v>
      </c>
    </row>
    <row r="528" spans="1:13" s="57" customFormat="1" x14ac:dyDescent="0.25">
      <c r="A528" s="51">
        <v>43266</v>
      </c>
      <c r="B528" s="52" t="s">
        <v>480</v>
      </c>
      <c r="C528" s="53">
        <f t="shared" si="668"/>
        <v>205.76131687242798</v>
      </c>
      <c r="D528" s="52" t="s">
        <v>14</v>
      </c>
      <c r="E528" s="52">
        <v>729</v>
      </c>
      <c r="F528" s="52">
        <v>734.1</v>
      </c>
      <c r="G528" s="52"/>
      <c r="H528" s="52"/>
      <c r="I528" s="54">
        <f t="shared" si="669"/>
        <v>1049.3827160493875</v>
      </c>
      <c r="J528" s="55"/>
      <c r="K528" s="55"/>
      <c r="L528" s="55">
        <f t="shared" si="670"/>
        <v>5.1000000000000227</v>
      </c>
      <c r="M528" s="56">
        <f t="shared" si="671"/>
        <v>1049.3827160493875</v>
      </c>
    </row>
    <row r="529" spans="1:13" s="66" customFormat="1" x14ac:dyDescent="0.25">
      <c r="A529" s="60">
        <v>43266</v>
      </c>
      <c r="B529" s="61" t="s">
        <v>522</v>
      </c>
      <c r="C529" s="62">
        <f t="shared" si="668"/>
        <v>139.34045517882026</v>
      </c>
      <c r="D529" s="61" t="s">
        <v>14</v>
      </c>
      <c r="E529" s="61">
        <v>1076.5</v>
      </c>
      <c r="F529" s="61">
        <v>1084</v>
      </c>
      <c r="G529" s="61">
        <v>1093.8</v>
      </c>
      <c r="H529" s="61">
        <v>1103.6500000000001</v>
      </c>
      <c r="I529" s="63">
        <f t="shared" si="669"/>
        <v>1045.053413841152</v>
      </c>
      <c r="J529" s="64">
        <f t="shared" ref="J529" si="672">(IF(D529="SHORT",IF(G529="",0,F529-G529),IF(D529="LONG",IF(G529="",0,G529-F529))))*C529</f>
        <v>1365.5364607524323</v>
      </c>
      <c r="K529" s="64">
        <f t="shared" ref="K529" si="673">(IF(D529="SHORT",IF(H529="",0,G529-H529),IF(D529="LONG",IF(H529="",0,(H529-G529)))))*C529</f>
        <v>1372.5034835113986</v>
      </c>
      <c r="L529" s="64">
        <f t="shared" si="670"/>
        <v>27.150000000000091</v>
      </c>
      <c r="M529" s="65">
        <f t="shared" si="671"/>
        <v>3783.0933581049831</v>
      </c>
    </row>
    <row r="530" spans="1:13" s="57" customFormat="1" x14ac:dyDescent="0.25">
      <c r="A530" s="51">
        <v>43264</v>
      </c>
      <c r="B530" s="52" t="s">
        <v>521</v>
      </c>
      <c r="C530" s="53">
        <f t="shared" ref="C530" si="674">150000/E530</f>
        <v>271.73913043478262</v>
      </c>
      <c r="D530" s="52" t="s">
        <v>14</v>
      </c>
      <c r="E530" s="52">
        <v>552</v>
      </c>
      <c r="F530" s="52">
        <v>556.15</v>
      </c>
      <c r="G530" s="52"/>
      <c r="H530" s="52"/>
      <c r="I530" s="54">
        <f t="shared" ref="I530" si="675">(IF(D530="SHORT",E530-F530,IF(D530="LONG",F530-E530)))*C530</f>
        <v>1127.7173913043416</v>
      </c>
      <c r="J530" s="55"/>
      <c r="K530" s="55"/>
      <c r="L530" s="55">
        <f t="shared" ref="L530" si="676">(J530+I530+K530)/C530</f>
        <v>4.1499999999999773</v>
      </c>
      <c r="M530" s="65">
        <f t="shared" si="671"/>
        <v>1127.7173913043416</v>
      </c>
    </row>
    <row r="531" spans="1:13" s="57" customFormat="1" x14ac:dyDescent="0.25">
      <c r="A531" s="51">
        <v>43263</v>
      </c>
      <c r="B531" s="52" t="s">
        <v>520</v>
      </c>
      <c r="C531" s="53">
        <f t="shared" ref="C531:C534" si="677">150000/E531</f>
        <v>209.79020979020979</v>
      </c>
      <c r="D531" s="52" t="s">
        <v>14</v>
      </c>
      <c r="E531" s="52">
        <v>715</v>
      </c>
      <c r="F531" s="52">
        <v>720.4</v>
      </c>
      <c r="G531" s="52">
        <v>726.85</v>
      </c>
      <c r="H531" s="52"/>
      <c r="I531" s="54">
        <f t="shared" ref="I531:I534" si="678">(IF(D531="SHORT",E531-F531,IF(D531="LONG",F531-E531)))*C531</f>
        <v>1132.867132867128</v>
      </c>
      <c r="J531" s="55">
        <f t="shared" ref="J531" si="679">(IF(D531="SHORT",IF(G531="",0,F531-G531),IF(D531="LONG",IF(G531="",0,G531-F531))))*C531</f>
        <v>1353.1468531468627</v>
      </c>
      <c r="K531" s="55"/>
      <c r="L531" s="55">
        <f t="shared" ref="L531:L534" si="680">(J531+I531+K531)/C531</f>
        <v>11.850000000000023</v>
      </c>
      <c r="M531" s="56">
        <f t="shared" ref="M531:M534" si="681">L531*C531</f>
        <v>2486.0139860139907</v>
      </c>
    </row>
    <row r="532" spans="1:13" s="57" customFormat="1" x14ac:dyDescent="0.25">
      <c r="A532" s="51">
        <v>43263</v>
      </c>
      <c r="B532" s="52" t="s">
        <v>445</v>
      </c>
      <c r="C532" s="53">
        <f t="shared" si="677"/>
        <v>635.99745601017594</v>
      </c>
      <c r="D532" s="52" t="s">
        <v>14</v>
      </c>
      <c r="E532" s="52">
        <v>235.85</v>
      </c>
      <c r="F532" s="52">
        <v>236.45</v>
      </c>
      <c r="G532" s="52"/>
      <c r="H532" s="52"/>
      <c r="I532" s="54">
        <f t="shared" si="678"/>
        <v>381.59847360610195</v>
      </c>
      <c r="J532" s="55"/>
      <c r="K532" s="55"/>
      <c r="L532" s="55">
        <f t="shared" si="680"/>
        <v>0.59999999999999432</v>
      </c>
      <c r="M532" s="56">
        <f t="shared" si="681"/>
        <v>381.59847360610195</v>
      </c>
    </row>
    <row r="533" spans="1:13" s="57" customFormat="1" x14ac:dyDescent="0.25">
      <c r="A533" s="51">
        <v>43263</v>
      </c>
      <c r="B533" s="52" t="s">
        <v>519</v>
      </c>
      <c r="C533" s="53">
        <f t="shared" si="677"/>
        <v>553.91432791728209</v>
      </c>
      <c r="D533" s="52" t="s">
        <v>14</v>
      </c>
      <c r="E533" s="52">
        <v>270.8</v>
      </c>
      <c r="F533" s="52">
        <v>272.8</v>
      </c>
      <c r="G533" s="52"/>
      <c r="H533" s="52"/>
      <c r="I533" s="54">
        <f t="shared" si="678"/>
        <v>1107.8286558345642</v>
      </c>
      <c r="J533" s="55"/>
      <c r="K533" s="55"/>
      <c r="L533" s="55">
        <f t="shared" si="680"/>
        <v>2</v>
      </c>
      <c r="M533" s="56">
        <f t="shared" si="681"/>
        <v>1107.8286558345642</v>
      </c>
    </row>
    <row r="534" spans="1:13" s="57" customFormat="1" x14ac:dyDescent="0.25">
      <c r="A534" s="51">
        <v>43263</v>
      </c>
      <c r="B534" s="52" t="s">
        <v>417</v>
      </c>
      <c r="C534" s="53">
        <f t="shared" si="677"/>
        <v>249.16943521594683</v>
      </c>
      <c r="D534" s="52" t="s">
        <v>14</v>
      </c>
      <c r="E534" s="52">
        <v>602</v>
      </c>
      <c r="F534" s="52">
        <v>606.5</v>
      </c>
      <c r="G534" s="52"/>
      <c r="H534" s="52"/>
      <c r="I534" s="54">
        <f t="shared" si="678"/>
        <v>1121.2624584717607</v>
      </c>
      <c r="J534" s="55"/>
      <c r="K534" s="55"/>
      <c r="L534" s="55">
        <f t="shared" si="680"/>
        <v>4.5</v>
      </c>
      <c r="M534" s="56">
        <f t="shared" si="681"/>
        <v>1121.2624584717607</v>
      </c>
    </row>
    <row r="535" spans="1:13" s="57" customFormat="1" x14ac:dyDescent="0.25">
      <c r="A535" s="51">
        <v>43262</v>
      </c>
      <c r="B535" s="52" t="s">
        <v>434</v>
      </c>
      <c r="C535" s="53">
        <f t="shared" ref="C535:C536" si="682">150000/E535</f>
        <v>438.21209465381241</v>
      </c>
      <c r="D535" s="52" t="s">
        <v>14</v>
      </c>
      <c r="E535" s="52">
        <v>342.3</v>
      </c>
      <c r="F535" s="52">
        <v>344.85</v>
      </c>
      <c r="G535" s="52"/>
      <c r="H535" s="52"/>
      <c r="I535" s="54">
        <f t="shared" ref="I535:I536" si="683">(IF(D535="SHORT",E535-F535,IF(D535="LONG",F535-E535)))*C535</f>
        <v>1117.4408413672265</v>
      </c>
      <c r="J535" s="55"/>
      <c r="K535" s="55"/>
      <c r="L535" s="55">
        <f t="shared" ref="L535:L536" si="684">(J535+I535+K535)/C535</f>
        <v>2.5500000000000109</v>
      </c>
      <c r="M535" s="56">
        <f t="shared" ref="M535:M536" si="685">L535*C535</f>
        <v>1117.4408413672265</v>
      </c>
    </row>
    <row r="536" spans="1:13" s="57" customFormat="1" x14ac:dyDescent="0.25">
      <c r="A536" s="51">
        <v>43262</v>
      </c>
      <c r="B536" s="52" t="s">
        <v>395</v>
      </c>
      <c r="C536" s="53">
        <f t="shared" si="682"/>
        <v>277.77777777777777</v>
      </c>
      <c r="D536" s="52" t="s">
        <v>14</v>
      </c>
      <c r="E536" s="52">
        <v>540</v>
      </c>
      <c r="F536" s="52">
        <v>543.79999999999995</v>
      </c>
      <c r="G536" s="52"/>
      <c r="H536" s="52"/>
      <c r="I536" s="54">
        <f t="shared" si="683"/>
        <v>1055.5555555555429</v>
      </c>
      <c r="J536" s="55"/>
      <c r="K536" s="55"/>
      <c r="L536" s="55">
        <f t="shared" si="684"/>
        <v>3.7999999999999545</v>
      </c>
      <c r="M536" s="56">
        <f t="shared" si="685"/>
        <v>1055.5555555555429</v>
      </c>
    </row>
    <row r="537" spans="1:13" s="66" customFormat="1" x14ac:dyDescent="0.25">
      <c r="A537" s="60">
        <v>43259</v>
      </c>
      <c r="B537" s="61" t="s">
        <v>421</v>
      </c>
      <c r="C537" s="62">
        <f t="shared" ref="C537:C539" si="686">150000/E537</f>
        <v>2192.9824561403507</v>
      </c>
      <c r="D537" s="61" t="s">
        <v>18</v>
      </c>
      <c r="E537" s="61">
        <v>68.400000000000006</v>
      </c>
      <c r="F537" s="61">
        <v>67.849999999999994</v>
      </c>
      <c r="G537" s="61">
        <v>67.2</v>
      </c>
      <c r="H537" s="61">
        <v>66.55</v>
      </c>
      <c r="I537" s="63">
        <f t="shared" ref="I537:I539" si="687">(IF(D537="SHORT",E537-F537,IF(D537="LONG",F537-E537)))*C537</f>
        <v>1206.1403508772178</v>
      </c>
      <c r="J537" s="64">
        <f t="shared" ref="J537:J539" si="688">(IF(D537="SHORT",IF(G537="",0,F537-G537),IF(D537="LONG",IF(G537="",0,G537-F537))))*C537</f>
        <v>1425.4385964912092</v>
      </c>
      <c r="K537" s="64">
        <f t="shared" ref="K537" si="689">(IF(D537="SHORT",IF(H537="",0,G537-H537),IF(D537="LONG",IF(H537="",0,(H537-G537)))))*C537</f>
        <v>1425.4385964912403</v>
      </c>
      <c r="L537" s="64">
        <f t="shared" ref="L537:L539" si="690">(J537+I537+K537)/C537</f>
        <v>1.8500000000000085</v>
      </c>
      <c r="M537" s="65">
        <f t="shared" ref="M537:M539" si="691">L537*C537</f>
        <v>4057.0175438596675</v>
      </c>
    </row>
    <row r="538" spans="1:13" s="57" customFormat="1" x14ac:dyDescent="0.25">
      <c r="A538" s="51">
        <v>43259</v>
      </c>
      <c r="B538" s="52" t="s">
        <v>518</v>
      </c>
      <c r="C538" s="53">
        <f t="shared" si="686"/>
        <v>290.838584585555</v>
      </c>
      <c r="D538" s="52" t="s">
        <v>14</v>
      </c>
      <c r="E538" s="52">
        <v>515.75</v>
      </c>
      <c r="F538" s="52">
        <v>520.4</v>
      </c>
      <c r="G538" s="52"/>
      <c r="H538" s="52"/>
      <c r="I538" s="54">
        <f t="shared" si="687"/>
        <v>1352.3994183228242</v>
      </c>
      <c r="J538" s="55"/>
      <c r="K538" s="55"/>
      <c r="L538" s="55">
        <f t="shared" si="690"/>
        <v>4.6499999999999773</v>
      </c>
      <c r="M538" s="56">
        <f t="shared" si="691"/>
        <v>1352.3994183228242</v>
      </c>
    </row>
    <row r="539" spans="1:13" s="57" customFormat="1" x14ac:dyDescent="0.25">
      <c r="A539" s="51">
        <v>43259</v>
      </c>
      <c r="B539" s="52" t="s">
        <v>493</v>
      </c>
      <c r="C539" s="53">
        <f t="shared" si="686"/>
        <v>162.39917717750231</v>
      </c>
      <c r="D539" s="52" t="s">
        <v>14</v>
      </c>
      <c r="E539" s="52">
        <v>923.65</v>
      </c>
      <c r="F539" s="52">
        <v>930.55</v>
      </c>
      <c r="G539" s="52">
        <v>939.4</v>
      </c>
      <c r="H539" s="52"/>
      <c r="I539" s="54">
        <f t="shared" si="687"/>
        <v>1120.5543225247623</v>
      </c>
      <c r="J539" s="55">
        <f t="shared" si="688"/>
        <v>1437.232718020899</v>
      </c>
      <c r="K539" s="55"/>
      <c r="L539" s="55">
        <f t="shared" si="690"/>
        <v>15.75</v>
      </c>
      <c r="M539" s="56">
        <f t="shared" si="691"/>
        <v>2557.7870405456615</v>
      </c>
    </row>
    <row r="540" spans="1:13" s="57" customFormat="1" x14ac:dyDescent="0.25">
      <c r="A540" s="51">
        <v>43258</v>
      </c>
      <c r="B540" s="52" t="s">
        <v>511</v>
      </c>
      <c r="C540" s="53">
        <f t="shared" ref="C540:C542" si="692">150000/E540</f>
        <v>216.45021645021646</v>
      </c>
      <c r="D540" s="52" t="s">
        <v>14</v>
      </c>
      <c r="E540" s="52">
        <v>693</v>
      </c>
      <c r="F540" s="52">
        <v>698.5</v>
      </c>
      <c r="G540" s="52"/>
      <c r="H540" s="52"/>
      <c r="I540" s="54">
        <f t="shared" ref="I540:I542" si="693">(IF(D540="SHORT",E540-F540,IF(D540="LONG",F540-E540)))*C540</f>
        <v>1190.4761904761906</v>
      </c>
      <c r="J540" s="55"/>
      <c r="K540" s="55"/>
      <c r="L540" s="55">
        <f t="shared" ref="L540:L542" si="694">(J540+I540+K540)/C540</f>
        <v>5.5</v>
      </c>
      <c r="M540" s="56">
        <f t="shared" ref="M540:M542" si="695">L540*C540</f>
        <v>1190.4761904761906</v>
      </c>
    </row>
    <row r="541" spans="1:13" s="66" customFormat="1" x14ac:dyDescent="0.25">
      <c r="A541" s="60">
        <v>43258</v>
      </c>
      <c r="B541" s="61" t="s">
        <v>517</v>
      </c>
      <c r="C541" s="62">
        <f t="shared" si="692"/>
        <v>2013.4228187919464</v>
      </c>
      <c r="D541" s="61" t="s">
        <v>14</v>
      </c>
      <c r="E541" s="61">
        <v>74.5</v>
      </c>
      <c r="F541" s="61">
        <v>75.099999999999994</v>
      </c>
      <c r="G541" s="61">
        <v>76</v>
      </c>
      <c r="H541" s="61">
        <v>76.95</v>
      </c>
      <c r="I541" s="63">
        <f t="shared" si="693"/>
        <v>1208.0536912751563</v>
      </c>
      <c r="J541" s="64">
        <f t="shared" ref="J541:J542" si="696">(IF(D541="SHORT",IF(G541="",0,F541-G541),IF(D541="LONG",IF(G541="",0,G541-F541))))*C541</f>
        <v>1812.0805369127631</v>
      </c>
      <c r="K541" s="64">
        <f t="shared" ref="K541:K542" si="697">(IF(D541="SHORT",IF(H541="",0,G541-H541),IF(D541="LONG",IF(H541="",0,(H541-G541)))))*C541</f>
        <v>1912.7516778523548</v>
      </c>
      <c r="L541" s="64">
        <f t="shared" si="694"/>
        <v>2.4500000000000028</v>
      </c>
      <c r="M541" s="65">
        <f t="shared" si="695"/>
        <v>4932.8859060402747</v>
      </c>
    </row>
    <row r="542" spans="1:13" s="66" customFormat="1" x14ac:dyDescent="0.25">
      <c r="A542" s="60">
        <v>43258</v>
      </c>
      <c r="B542" s="61" t="s">
        <v>477</v>
      </c>
      <c r="C542" s="62">
        <f t="shared" si="692"/>
        <v>7125.8907363420421</v>
      </c>
      <c r="D542" s="61" t="s">
        <v>14</v>
      </c>
      <c r="E542" s="61">
        <v>21.05</v>
      </c>
      <c r="F542" s="61">
        <v>21.3</v>
      </c>
      <c r="G542" s="61">
        <v>21.55</v>
      </c>
      <c r="H542" s="61">
        <v>21.8</v>
      </c>
      <c r="I542" s="63">
        <f t="shared" si="693"/>
        <v>1781.4726840855105</v>
      </c>
      <c r="J542" s="64">
        <f t="shared" si="696"/>
        <v>1781.4726840855105</v>
      </c>
      <c r="K542" s="64">
        <f t="shared" si="697"/>
        <v>1781.4726840855105</v>
      </c>
      <c r="L542" s="64">
        <f t="shared" si="694"/>
        <v>0.74999999999999989</v>
      </c>
      <c r="M542" s="65">
        <f t="shared" si="695"/>
        <v>5344.4180522565312</v>
      </c>
    </row>
    <row r="543" spans="1:13" s="57" customFormat="1" x14ac:dyDescent="0.25">
      <c r="A543" s="51">
        <v>43257</v>
      </c>
      <c r="B543" s="52" t="s">
        <v>482</v>
      </c>
      <c r="C543" s="53">
        <f t="shared" ref="C543:C545" si="698">150000/E543</f>
        <v>560.74766355140184</v>
      </c>
      <c r="D543" s="52" t="s">
        <v>14</v>
      </c>
      <c r="E543" s="52">
        <v>267.5</v>
      </c>
      <c r="F543" s="52">
        <v>268</v>
      </c>
      <c r="G543" s="52"/>
      <c r="H543" s="52"/>
      <c r="I543" s="54">
        <f t="shared" ref="I543:I545" si="699">(IF(D543="SHORT",E543-F543,IF(D543="LONG",F543-E543)))*C543</f>
        <v>280.37383177570092</v>
      </c>
      <c r="J543" s="55"/>
      <c r="K543" s="55"/>
      <c r="L543" s="55">
        <f t="shared" ref="L543:L545" si="700">(J543+I543+K543)/C543</f>
        <v>0.5</v>
      </c>
      <c r="M543" s="56">
        <f t="shared" ref="M543:M545" si="701">L543*C543</f>
        <v>280.37383177570092</v>
      </c>
    </row>
    <row r="544" spans="1:13" s="57" customFormat="1" x14ac:dyDescent="0.25">
      <c r="A544" s="51">
        <v>43257</v>
      </c>
      <c r="B544" s="52" t="s">
        <v>516</v>
      </c>
      <c r="C544" s="53">
        <f t="shared" si="698"/>
        <v>145.06769825918761</v>
      </c>
      <c r="D544" s="52" t="s">
        <v>14</v>
      </c>
      <c r="E544" s="52">
        <v>1034</v>
      </c>
      <c r="F544" s="52">
        <v>1041.75</v>
      </c>
      <c r="G544" s="52"/>
      <c r="H544" s="52"/>
      <c r="I544" s="54">
        <f t="shared" si="699"/>
        <v>1124.274661508704</v>
      </c>
      <c r="J544" s="55"/>
      <c r="K544" s="55"/>
      <c r="L544" s="55">
        <f t="shared" si="700"/>
        <v>7.75</v>
      </c>
      <c r="M544" s="56">
        <f t="shared" si="701"/>
        <v>1124.274661508704</v>
      </c>
    </row>
    <row r="545" spans="1:13" s="57" customFormat="1" x14ac:dyDescent="0.25">
      <c r="A545" s="51">
        <v>43257</v>
      </c>
      <c r="B545" s="52" t="s">
        <v>474</v>
      </c>
      <c r="C545" s="53">
        <f t="shared" si="698"/>
        <v>267.90498303268441</v>
      </c>
      <c r="D545" s="52" t="s">
        <v>14</v>
      </c>
      <c r="E545" s="52">
        <v>559.9</v>
      </c>
      <c r="F545" s="52">
        <v>564</v>
      </c>
      <c r="G545" s="52"/>
      <c r="H545" s="52"/>
      <c r="I545" s="54">
        <f t="shared" si="699"/>
        <v>1098.4104304340121</v>
      </c>
      <c r="J545" s="55"/>
      <c r="K545" s="55"/>
      <c r="L545" s="55">
        <f t="shared" si="700"/>
        <v>4.1000000000000227</v>
      </c>
      <c r="M545" s="56">
        <f t="shared" si="701"/>
        <v>1098.4104304340121</v>
      </c>
    </row>
    <row r="546" spans="1:13" s="57" customFormat="1" x14ac:dyDescent="0.25">
      <c r="A546" s="51">
        <v>43256</v>
      </c>
      <c r="B546" s="52" t="s">
        <v>515</v>
      </c>
      <c r="C546" s="53">
        <f t="shared" ref="C546:C548" si="702">150000/E546</f>
        <v>279.06976744186045</v>
      </c>
      <c r="D546" s="52" t="s">
        <v>18</v>
      </c>
      <c r="E546" s="52">
        <v>537.5</v>
      </c>
      <c r="F546" s="52">
        <v>533.45000000000005</v>
      </c>
      <c r="G546" s="52"/>
      <c r="H546" s="52"/>
      <c r="I546" s="54">
        <f t="shared" ref="I546:I548" si="703">(IF(D546="SHORT",E546-F546,IF(D546="LONG",F546-E546)))*C546</f>
        <v>1130.2325581395221</v>
      </c>
      <c r="J546" s="55"/>
      <c r="K546" s="55"/>
      <c r="L546" s="55">
        <f t="shared" ref="L546:L548" si="704">(J546+I546+K546)/C546</f>
        <v>4.0499999999999545</v>
      </c>
      <c r="M546" s="56">
        <f t="shared" ref="M546:M548" si="705">L546*C546</f>
        <v>1130.2325581395221</v>
      </c>
    </row>
    <row r="547" spans="1:13" s="57" customFormat="1" x14ac:dyDescent="0.25">
      <c r="A547" s="51">
        <v>43256</v>
      </c>
      <c r="B547" s="52" t="s">
        <v>434</v>
      </c>
      <c r="C547" s="53">
        <f t="shared" si="702"/>
        <v>451.94335643266049</v>
      </c>
      <c r="D547" s="52" t="s">
        <v>18</v>
      </c>
      <c r="E547" s="52">
        <v>331.9</v>
      </c>
      <c r="F547" s="52">
        <v>329.4</v>
      </c>
      <c r="G547" s="52"/>
      <c r="H547" s="52"/>
      <c r="I547" s="54">
        <f t="shared" si="703"/>
        <v>1129.8583910816512</v>
      </c>
      <c r="J547" s="55"/>
      <c r="K547" s="55"/>
      <c r="L547" s="55">
        <f t="shared" si="704"/>
        <v>2.5</v>
      </c>
      <c r="M547" s="56">
        <f t="shared" si="705"/>
        <v>1129.8583910816512</v>
      </c>
    </row>
    <row r="548" spans="1:13" s="57" customFormat="1" x14ac:dyDescent="0.25">
      <c r="A548" s="51">
        <v>43256</v>
      </c>
      <c r="B548" s="52" t="s">
        <v>514</v>
      </c>
      <c r="C548" s="53">
        <f t="shared" si="702"/>
        <v>523.74301675977654</v>
      </c>
      <c r="D548" s="52" t="s">
        <v>18</v>
      </c>
      <c r="E548" s="52">
        <v>286.39999999999998</v>
      </c>
      <c r="F548" s="52">
        <v>284.25</v>
      </c>
      <c r="G548" s="52">
        <v>281.55</v>
      </c>
      <c r="H548" s="52"/>
      <c r="I548" s="54">
        <f t="shared" si="703"/>
        <v>1126.0474860335075</v>
      </c>
      <c r="J548" s="55">
        <f t="shared" ref="J548" si="706">(IF(D548="SHORT",IF(G548="",0,F548-G548),IF(D548="LONG",IF(G548="",0,G548-F548))))*C548</f>
        <v>1414.1061452513907</v>
      </c>
      <c r="K548" s="55"/>
      <c r="L548" s="55">
        <f t="shared" si="704"/>
        <v>4.8499999999999659</v>
      </c>
      <c r="M548" s="56">
        <f t="shared" si="705"/>
        <v>2540.1536312848984</v>
      </c>
    </row>
    <row r="549" spans="1:13" s="57" customFormat="1" x14ac:dyDescent="0.25">
      <c r="A549" s="51">
        <v>43255</v>
      </c>
      <c r="B549" s="52" t="s">
        <v>386</v>
      </c>
      <c r="C549" s="53">
        <f t="shared" ref="C549:C552" si="707">150000/E549</f>
        <v>861.32644272179152</v>
      </c>
      <c r="D549" s="52" t="s">
        <v>18</v>
      </c>
      <c r="E549" s="52">
        <v>174.15</v>
      </c>
      <c r="F549" s="52">
        <v>172.9</v>
      </c>
      <c r="G549" s="52">
        <v>171.25</v>
      </c>
      <c r="H549" s="52"/>
      <c r="I549" s="54">
        <f t="shared" ref="I549:I552" si="708">(IF(D549="SHORT",E549-F549,IF(D549="LONG",F549-E549)))*C549</f>
        <v>1076.6580534022394</v>
      </c>
      <c r="J549" s="55">
        <f t="shared" ref="J549" si="709">(IF(D549="SHORT",IF(G549="",0,F549-G549),IF(D549="LONG",IF(G549="",0,G549-F549))))*C549</f>
        <v>1421.1886304909608</v>
      </c>
      <c r="K549" s="55"/>
      <c r="L549" s="55">
        <f t="shared" ref="L549:L552" si="710">(J549+I549+K549)/C549</f>
        <v>2.9000000000000052</v>
      </c>
      <c r="M549" s="56">
        <f t="shared" ref="M549:M552" si="711">L549*C549</f>
        <v>2497.8466838932</v>
      </c>
    </row>
    <row r="550" spans="1:13" s="57" customFormat="1" x14ac:dyDescent="0.25">
      <c r="A550" s="51">
        <v>43255</v>
      </c>
      <c r="B550" s="52" t="s">
        <v>395</v>
      </c>
      <c r="C550" s="53">
        <f t="shared" si="707"/>
        <v>294.52189279403103</v>
      </c>
      <c r="D550" s="52" t="s">
        <v>18</v>
      </c>
      <c r="E550" s="52">
        <v>509.3</v>
      </c>
      <c r="F550" s="52">
        <v>505.45</v>
      </c>
      <c r="G550" s="52"/>
      <c r="H550" s="52"/>
      <c r="I550" s="54">
        <f t="shared" si="708"/>
        <v>1133.9092872570261</v>
      </c>
      <c r="J550" s="55"/>
      <c r="K550" s="55"/>
      <c r="L550" s="55">
        <f t="shared" si="710"/>
        <v>3.8500000000000227</v>
      </c>
      <c r="M550" s="56">
        <f t="shared" si="711"/>
        <v>1133.9092872570261</v>
      </c>
    </row>
    <row r="551" spans="1:13" s="57" customFormat="1" x14ac:dyDescent="0.25">
      <c r="A551" s="51">
        <v>43255</v>
      </c>
      <c r="B551" s="52" t="s">
        <v>513</v>
      </c>
      <c r="C551" s="53">
        <f t="shared" si="707"/>
        <v>1459.8540145985401</v>
      </c>
      <c r="D551" s="52" t="s">
        <v>14</v>
      </c>
      <c r="E551" s="52">
        <v>102.75</v>
      </c>
      <c r="F551" s="52">
        <v>103.55</v>
      </c>
      <c r="G551" s="52"/>
      <c r="H551" s="52"/>
      <c r="I551" s="54">
        <f t="shared" si="708"/>
        <v>1167.8832116788278</v>
      </c>
      <c r="J551" s="55"/>
      <c r="K551" s="55"/>
      <c r="L551" s="55">
        <f t="shared" si="710"/>
        <v>0.79999999999999716</v>
      </c>
      <c r="M551" s="56">
        <f t="shared" si="711"/>
        <v>1167.8832116788278</v>
      </c>
    </row>
    <row r="552" spans="1:13" s="57" customFormat="1" x14ac:dyDescent="0.25">
      <c r="A552" s="51">
        <v>43255</v>
      </c>
      <c r="B552" s="52" t="s">
        <v>472</v>
      </c>
      <c r="C552" s="53">
        <f t="shared" si="707"/>
        <v>147.23203769140164</v>
      </c>
      <c r="D552" s="52" t="s">
        <v>18</v>
      </c>
      <c r="E552" s="52">
        <v>1018.8</v>
      </c>
      <c r="F552" s="52">
        <v>1028.5</v>
      </c>
      <c r="G552" s="52"/>
      <c r="H552" s="52"/>
      <c r="I552" s="54">
        <f t="shared" si="708"/>
        <v>-1428.1507656066026</v>
      </c>
      <c r="J552" s="55"/>
      <c r="K552" s="55"/>
      <c r="L552" s="55">
        <f t="shared" si="710"/>
        <v>-9.7000000000000455</v>
      </c>
      <c r="M552" s="56">
        <f t="shared" si="711"/>
        <v>-1428.1507656066026</v>
      </c>
    </row>
    <row r="553" spans="1:13" s="66" customFormat="1" x14ac:dyDescent="0.25">
      <c r="A553" s="60">
        <v>43252</v>
      </c>
      <c r="B553" s="61" t="s">
        <v>512</v>
      </c>
      <c r="C553" s="62">
        <f t="shared" ref="C553:C555" si="712">150000/E553</f>
        <v>192.80205655526993</v>
      </c>
      <c r="D553" s="61" t="s">
        <v>18</v>
      </c>
      <c r="E553" s="61">
        <v>778</v>
      </c>
      <c r="F553" s="61">
        <v>772.15</v>
      </c>
      <c r="G553" s="61">
        <v>764.8</v>
      </c>
      <c r="H553" s="61">
        <v>757.5</v>
      </c>
      <c r="I553" s="63">
        <f t="shared" ref="I553:I555" si="713">(IF(D553="SHORT",E553-F553,IF(D553="LONG",F553-E553)))*C553</f>
        <v>1127.8920308483334</v>
      </c>
      <c r="J553" s="64">
        <f t="shared" ref="J553:J554" si="714">(IF(D553="SHORT",IF(G553="",0,F553-G553),IF(D553="LONG",IF(G553="",0,G553-F553))))*C553</f>
        <v>1417.0951156812384</v>
      </c>
      <c r="K553" s="64">
        <f t="shared" ref="K553" si="715">(IF(D553="SHORT",IF(H553="",0,G553-H553),IF(D553="LONG",IF(H553="",0,(H553-G553)))))*C553</f>
        <v>1407.4550128534618</v>
      </c>
      <c r="L553" s="64">
        <f t="shared" ref="L553:L555" si="716">(J553+I553+K553)/C553</f>
        <v>20.5</v>
      </c>
      <c r="M553" s="65">
        <f t="shared" ref="M553:M555" si="717">L553*C553</f>
        <v>3952.4421593830334</v>
      </c>
    </row>
    <row r="554" spans="1:13" s="57" customFormat="1" x14ac:dyDescent="0.25">
      <c r="A554" s="51">
        <v>43252</v>
      </c>
      <c r="B554" s="52" t="s">
        <v>511</v>
      </c>
      <c r="C554" s="53">
        <f t="shared" si="712"/>
        <v>211.01498206372651</v>
      </c>
      <c r="D554" s="52" t="s">
        <v>18</v>
      </c>
      <c r="E554" s="52">
        <v>710.85</v>
      </c>
      <c r="F554" s="52">
        <v>705.85</v>
      </c>
      <c r="G554" s="52">
        <v>699.5</v>
      </c>
      <c r="H554" s="52"/>
      <c r="I554" s="54">
        <f t="shared" si="713"/>
        <v>1055.0749103186326</v>
      </c>
      <c r="J554" s="55">
        <f t="shared" si="714"/>
        <v>1339.9451361046681</v>
      </c>
      <c r="K554" s="55"/>
      <c r="L554" s="55">
        <f t="shared" si="716"/>
        <v>11.350000000000023</v>
      </c>
      <c r="M554" s="56">
        <f t="shared" si="717"/>
        <v>2395.0200464233008</v>
      </c>
    </row>
    <row r="555" spans="1:13" s="57" customFormat="1" x14ac:dyDescent="0.25">
      <c r="A555" s="51">
        <v>43252</v>
      </c>
      <c r="B555" s="52" t="s">
        <v>223</v>
      </c>
      <c r="C555" s="53">
        <f t="shared" si="712"/>
        <v>113.03692539562924</v>
      </c>
      <c r="D555" s="52" t="s">
        <v>18</v>
      </c>
      <c r="E555" s="52">
        <v>1327</v>
      </c>
      <c r="F555" s="52">
        <v>1317</v>
      </c>
      <c r="G555" s="52"/>
      <c r="H555" s="52"/>
      <c r="I555" s="54">
        <f t="shared" si="713"/>
        <v>1130.3692539562924</v>
      </c>
      <c r="J555" s="55"/>
      <c r="K555" s="55"/>
      <c r="L555" s="55">
        <f t="shared" si="716"/>
        <v>10</v>
      </c>
      <c r="M555" s="56">
        <f t="shared" si="717"/>
        <v>1130.3692539562924</v>
      </c>
    </row>
    <row r="556" spans="1:13" ht="15.75" x14ac:dyDescent="0.25">
      <c r="A556" s="68"/>
      <c r="B556" s="69"/>
      <c r="C556" s="69"/>
      <c r="D556" s="69"/>
      <c r="E556" s="69"/>
      <c r="F556" s="69"/>
      <c r="G556" s="69"/>
      <c r="H556" s="69"/>
      <c r="I556" s="70"/>
      <c r="J556" s="71"/>
      <c r="K556" s="72"/>
      <c r="L556" s="73"/>
      <c r="M556" s="69"/>
    </row>
    <row r="557" spans="1:13" s="57" customFormat="1" x14ac:dyDescent="0.25">
      <c r="A557" s="51">
        <v>43251</v>
      </c>
      <c r="B557" s="52" t="s">
        <v>510</v>
      </c>
      <c r="C557" s="53">
        <f t="shared" ref="C557" si="718">150000/E557</f>
        <v>175.2336448598131</v>
      </c>
      <c r="D557" s="52" t="s">
        <v>14</v>
      </c>
      <c r="E557" s="52">
        <v>856</v>
      </c>
      <c r="F557" s="52">
        <v>862.4</v>
      </c>
      <c r="G557" s="52"/>
      <c r="H557" s="52"/>
      <c r="I557" s="54">
        <f t="shared" ref="I557" si="719">(IF(D557="SHORT",E557-F557,IF(D557="LONG",F557-E557)))*C557</f>
        <v>1121.4953271027998</v>
      </c>
      <c r="J557" s="55"/>
      <c r="K557" s="55"/>
      <c r="L557" s="55">
        <f t="shared" ref="L557" si="720">(J557+I557+K557)/C557</f>
        <v>6.3999999999999773</v>
      </c>
      <c r="M557" s="56">
        <f t="shared" ref="M557" si="721">L557*C557</f>
        <v>1121.4953271027998</v>
      </c>
    </row>
    <row r="558" spans="1:13" s="66" customFormat="1" x14ac:dyDescent="0.25">
      <c r="A558" s="60">
        <v>43250</v>
      </c>
      <c r="B558" s="61" t="s">
        <v>467</v>
      </c>
      <c r="C558" s="62">
        <f t="shared" ref="C558:C559" si="722">150000/E558</f>
        <v>394.73684210526318</v>
      </c>
      <c r="D558" s="61" t="s">
        <v>14</v>
      </c>
      <c r="E558" s="61">
        <v>380</v>
      </c>
      <c r="F558" s="61">
        <v>382.85</v>
      </c>
      <c r="G558" s="61">
        <v>386.5</v>
      </c>
      <c r="H558" s="61">
        <v>390.15</v>
      </c>
      <c r="I558" s="63">
        <f t="shared" ref="I558:I559" si="723">(IF(D558="SHORT",E558-F558,IF(D558="LONG",F558-E558)))*C558</f>
        <v>1125.0000000000091</v>
      </c>
      <c r="J558" s="64">
        <f t="shared" ref="J558" si="724">(IF(D558="SHORT",IF(G558="",0,F558-G558),IF(D558="LONG",IF(G558="",0,G558-F558))))*C558</f>
        <v>1440.7894736842015</v>
      </c>
      <c r="K558" s="64">
        <f t="shared" ref="K558" si="725">(IF(D558="SHORT",IF(H558="",0,G558-H558),IF(D558="LONG",IF(H558="",0,(H558-G558)))))*C558</f>
        <v>1440.7894736842015</v>
      </c>
      <c r="L558" s="64">
        <f t="shared" ref="L558:L559" si="726">(J558+I558+K558)/C558</f>
        <v>10.149999999999977</v>
      </c>
      <c r="M558" s="65">
        <f t="shared" ref="M558:M559" si="727">L558*C558</f>
        <v>4006.5789473684122</v>
      </c>
    </row>
    <row r="559" spans="1:13" s="57" customFormat="1" x14ac:dyDescent="0.25">
      <c r="A559" s="51">
        <v>43250</v>
      </c>
      <c r="B559" s="52" t="s">
        <v>462</v>
      </c>
      <c r="C559" s="53">
        <f t="shared" si="722"/>
        <v>123.58902529455384</v>
      </c>
      <c r="D559" s="52" t="s">
        <v>18</v>
      </c>
      <c r="E559" s="52">
        <v>1213.7</v>
      </c>
      <c r="F559" s="52">
        <v>1207.95</v>
      </c>
      <c r="G559" s="52"/>
      <c r="H559" s="52"/>
      <c r="I559" s="54">
        <f t="shared" si="723"/>
        <v>710.63689544368458</v>
      </c>
      <c r="J559" s="55"/>
      <c r="K559" s="55"/>
      <c r="L559" s="55">
        <f t="shared" si="726"/>
        <v>5.75</v>
      </c>
      <c r="M559" s="56">
        <f t="shared" si="727"/>
        <v>710.63689544368458</v>
      </c>
    </row>
    <row r="560" spans="1:13" s="57" customFormat="1" x14ac:dyDescent="0.25">
      <c r="A560" s="51">
        <v>43249</v>
      </c>
      <c r="B560" s="52" t="s">
        <v>509</v>
      </c>
      <c r="C560" s="53">
        <f t="shared" ref="C560" si="728">150000/E560</f>
        <v>116.10356437942644</v>
      </c>
      <c r="D560" s="52" t="s">
        <v>14</v>
      </c>
      <c r="E560" s="52">
        <v>1291.95</v>
      </c>
      <c r="F560" s="52">
        <v>1297.5</v>
      </c>
      <c r="G560" s="52"/>
      <c r="H560" s="52"/>
      <c r="I560" s="54">
        <f t="shared" ref="I560" si="729">(IF(D560="SHORT",E560-F560,IF(D560="LONG",F560-E560)))*C560</f>
        <v>644.37478230581144</v>
      </c>
      <c r="J560" s="55"/>
      <c r="K560" s="55"/>
      <c r="L560" s="55">
        <f t="shared" ref="L560" si="730">(J560+I560+K560)/C560</f>
        <v>5.5499999999999545</v>
      </c>
      <c r="M560" s="56">
        <f t="shared" ref="M560" si="731">L560*C560</f>
        <v>644.37478230581144</v>
      </c>
    </row>
    <row r="561" spans="1:13" s="57" customFormat="1" x14ac:dyDescent="0.25">
      <c r="A561" s="51">
        <v>43249</v>
      </c>
      <c r="B561" s="52" t="s">
        <v>506</v>
      </c>
      <c r="C561" s="53">
        <f t="shared" ref="C561:C562" si="732">150000/E561</f>
        <v>130.41777159500933</v>
      </c>
      <c r="D561" s="52" t="s">
        <v>18</v>
      </c>
      <c r="E561" s="52">
        <v>1150.1500000000001</v>
      </c>
      <c r="F561" s="52">
        <v>1141.5</v>
      </c>
      <c r="G561" s="52"/>
      <c r="H561" s="52"/>
      <c r="I561" s="54">
        <f t="shared" ref="I561:I562" si="733">(IF(D561="SHORT",E561-F561,IF(D561="LONG",F561-E561)))*C561</f>
        <v>1128.1137242968425</v>
      </c>
      <c r="J561" s="55"/>
      <c r="K561" s="55"/>
      <c r="L561" s="55">
        <f t="shared" ref="L561:L562" si="734">(J561+I561+K561)/C561</f>
        <v>8.6500000000000909</v>
      </c>
      <c r="M561" s="56">
        <f t="shared" ref="M561:M562" si="735">L561*C561</f>
        <v>1128.1137242968425</v>
      </c>
    </row>
    <row r="562" spans="1:13" s="57" customFormat="1" x14ac:dyDescent="0.25">
      <c r="A562" s="51">
        <v>43249</v>
      </c>
      <c r="B562" s="52" t="s">
        <v>508</v>
      </c>
      <c r="C562" s="53">
        <f t="shared" si="732"/>
        <v>371.51702786377712</v>
      </c>
      <c r="D562" s="52" t="s">
        <v>18</v>
      </c>
      <c r="E562" s="52">
        <v>403.75</v>
      </c>
      <c r="F562" s="52">
        <v>404.55</v>
      </c>
      <c r="G562" s="52"/>
      <c r="H562" s="52"/>
      <c r="I562" s="54">
        <f t="shared" si="733"/>
        <v>-297.2136222910259</v>
      </c>
      <c r="J562" s="55"/>
      <c r="K562" s="55"/>
      <c r="L562" s="55">
        <f t="shared" si="734"/>
        <v>-0.80000000000001137</v>
      </c>
      <c r="M562" s="56">
        <f t="shared" si="735"/>
        <v>-297.2136222910259</v>
      </c>
    </row>
    <row r="563" spans="1:13" s="57" customFormat="1" x14ac:dyDescent="0.25">
      <c r="A563" s="51">
        <v>43248</v>
      </c>
      <c r="B563" s="52" t="s">
        <v>495</v>
      </c>
      <c r="C563" s="53">
        <f t="shared" ref="C563:C564" si="736">150000/E563</f>
        <v>593.23709709313823</v>
      </c>
      <c r="D563" s="52" t="s">
        <v>14</v>
      </c>
      <c r="E563" s="52">
        <v>252.85</v>
      </c>
      <c r="F563" s="52">
        <v>253.65</v>
      </c>
      <c r="G563" s="52"/>
      <c r="H563" s="52"/>
      <c r="I563" s="54">
        <f t="shared" ref="I563:I564" si="737">(IF(D563="SHORT",E563-F563,IF(D563="LONG",F563-E563)))*C563</f>
        <v>474.5896776745173</v>
      </c>
      <c r="J563" s="55"/>
      <c r="K563" s="55"/>
      <c r="L563" s="55">
        <f t="shared" ref="L563:L564" si="738">(J563+I563+K563)/C563</f>
        <v>0.80000000000001137</v>
      </c>
      <c r="M563" s="56">
        <f t="shared" ref="M563:M564" si="739">L563*C563</f>
        <v>474.5896776745173</v>
      </c>
    </row>
    <row r="564" spans="1:13" s="57" customFormat="1" x14ac:dyDescent="0.25">
      <c r="A564" s="51">
        <v>43248</v>
      </c>
      <c r="B564" s="52" t="s">
        <v>437</v>
      </c>
      <c r="C564" s="53">
        <f t="shared" si="736"/>
        <v>291.26213592233012</v>
      </c>
      <c r="D564" s="52" t="s">
        <v>14</v>
      </c>
      <c r="E564" s="52">
        <v>515</v>
      </c>
      <c r="F564" s="52">
        <v>518.85</v>
      </c>
      <c r="G564" s="52">
        <v>523.79999999999995</v>
      </c>
      <c r="H564" s="52"/>
      <c r="I564" s="54">
        <f t="shared" si="737"/>
        <v>1121.3592233009776</v>
      </c>
      <c r="J564" s="55">
        <f t="shared" ref="J564" si="740">(IF(D564="SHORT",IF(G564="",0,F564-G564),IF(D564="LONG",IF(G564="",0,G564-F564))))*C564</f>
        <v>1441.7475728155141</v>
      </c>
      <c r="K564" s="55"/>
      <c r="L564" s="55">
        <f t="shared" si="738"/>
        <v>8.7999999999999545</v>
      </c>
      <c r="M564" s="56">
        <f t="shared" si="739"/>
        <v>2563.1067961164918</v>
      </c>
    </row>
    <row r="565" spans="1:13" s="66" customFormat="1" x14ac:dyDescent="0.25">
      <c r="A565" s="60">
        <v>43245</v>
      </c>
      <c r="B565" s="61" t="s">
        <v>507</v>
      </c>
      <c r="C565" s="62">
        <f t="shared" ref="C565:C568" si="741">150000/E565</f>
        <v>273.3236151603499</v>
      </c>
      <c r="D565" s="61" t="s">
        <v>14</v>
      </c>
      <c r="E565" s="61">
        <v>548.79999999999995</v>
      </c>
      <c r="F565" s="61">
        <v>552.1</v>
      </c>
      <c r="G565" s="61">
        <v>557.35</v>
      </c>
      <c r="H565" s="61">
        <v>562.65</v>
      </c>
      <c r="I565" s="63">
        <f t="shared" ref="I565:I568" si="742">(IF(D565="SHORT",E565-F565,IF(D565="LONG",F565-E565)))*C565</f>
        <v>901.96793002917332</v>
      </c>
      <c r="J565" s="64">
        <f t="shared" ref="J565:J568" si="743">(IF(D565="SHORT",IF(G565="",0,F565-G565),IF(D565="LONG",IF(G565="",0,G565-F565))))*C565</f>
        <v>1434.9489795918371</v>
      </c>
      <c r="K565" s="64">
        <f t="shared" ref="K565" si="744">(IF(D565="SHORT",IF(H565="",0,G565-H565),IF(D565="LONG",IF(H565="",0,(H565-G565)))))*C565</f>
        <v>1448.615160349842</v>
      </c>
      <c r="L565" s="64">
        <f t="shared" ref="L565:L568" si="745">(J565+I565+K565)/C565</f>
        <v>13.850000000000023</v>
      </c>
      <c r="M565" s="65">
        <f t="shared" ref="M565:M568" si="746">L565*C565</f>
        <v>3785.5320699708523</v>
      </c>
    </row>
    <row r="566" spans="1:13" s="57" customFormat="1" x14ac:dyDescent="0.25">
      <c r="A566" s="51">
        <v>43245</v>
      </c>
      <c r="B566" s="52" t="s">
        <v>506</v>
      </c>
      <c r="C566" s="53">
        <f t="shared" si="741"/>
        <v>137.61467889908258</v>
      </c>
      <c r="D566" s="52" t="s">
        <v>14</v>
      </c>
      <c r="E566" s="52">
        <v>1090</v>
      </c>
      <c r="F566" s="52">
        <v>1092</v>
      </c>
      <c r="G566" s="52"/>
      <c r="H566" s="52"/>
      <c r="I566" s="54">
        <f t="shared" si="742"/>
        <v>275.22935779816515</v>
      </c>
      <c r="J566" s="55"/>
      <c r="K566" s="55"/>
      <c r="L566" s="55">
        <f t="shared" si="745"/>
        <v>2</v>
      </c>
      <c r="M566" s="56">
        <f t="shared" si="746"/>
        <v>275.22935779816515</v>
      </c>
    </row>
    <row r="567" spans="1:13" s="57" customFormat="1" x14ac:dyDescent="0.25">
      <c r="A567" s="51">
        <v>43245</v>
      </c>
      <c r="B567" s="52" t="s">
        <v>500</v>
      </c>
      <c r="C567" s="53">
        <f t="shared" si="741"/>
        <v>1576.4582238570677</v>
      </c>
      <c r="D567" s="52" t="s">
        <v>14</v>
      </c>
      <c r="E567" s="52">
        <v>95.15</v>
      </c>
      <c r="F567" s="52">
        <v>95.85</v>
      </c>
      <c r="G567" s="52">
        <v>96.65</v>
      </c>
      <c r="H567" s="52"/>
      <c r="I567" s="54">
        <f t="shared" si="742"/>
        <v>1103.5207566999295</v>
      </c>
      <c r="J567" s="55">
        <f t="shared" si="743"/>
        <v>1261.1665790856721</v>
      </c>
      <c r="K567" s="55"/>
      <c r="L567" s="55">
        <f t="shared" si="745"/>
        <v>1.5</v>
      </c>
      <c r="M567" s="56">
        <f t="shared" si="746"/>
        <v>2364.6873357856016</v>
      </c>
    </row>
    <row r="568" spans="1:13" s="57" customFormat="1" x14ac:dyDescent="0.25">
      <c r="A568" s="51">
        <v>43245</v>
      </c>
      <c r="B568" s="52" t="s">
        <v>386</v>
      </c>
      <c r="C568" s="53">
        <f t="shared" si="741"/>
        <v>882.35294117647061</v>
      </c>
      <c r="D568" s="52" t="s">
        <v>14</v>
      </c>
      <c r="E568" s="52">
        <v>170</v>
      </c>
      <c r="F568" s="52">
        <v>171.3</v>
      </c>
      <c r="G568" s="52">
        <v>172.9</v>
      </c>
      <c r="H568" s="52"/>
      <c r="I568" s="54">
        <f t="shared" si="742"/>
        <v>1147.0588235294217</v>
      </c>
      <c r="J568" s="55">
        <f t="shared" si="743"/>
        <v>1411.7647058823479</v>
      </c>
      <c r="K568" s="55"/>
      <c r="L568" s="55">
        <f t="shared" si="745"/>
        <v>2.9000000000000052</v>
      </c>
      <c r="M568" s="56">
        <f t="shared" si="746"/>
        <v>2558.8235294117694</v>
      </c>
    </row>
    <row r="569" spans="1:13" s="57" customFormat="1" x14ac:dyDescent="0.25">
      <c r="A569" s="51">
        <v>43244</v>
      </c>
      <c r="B569" s="52" t="s">
        <v>445</v>
      </c>
      <c r="C569" s="53">
        <f t="shared" ref="C569:C570" si="747">150000/E569</f>
        <v>657.31814198071868</v>
      </c>
      <c r="D569" s="52" t="s">
        <v>14</v>
      </c>
      <c r="E569" s="52">
        <v>228.2</v>
      </c>
      <c r="F569" s="52">
        <v>229.95</v>
      </c>
      <c r="G569" s="52"/>
      <c r="H569" s="52"/>
      <c r="I569" s="54">
        <f t="shared" ref="I569:I570" si="748">(IF(D569="SHORT",E569-F569,IF(D569="LONG",F569-E569)))*C569</f>
        <v>1150.3067484662577</v>
      </c>
      <c r="J569" s="55"/>
      <c r="K569" s="55"/>
      <c r="L569" s="55">
        <f t="shared" ref="L569:L570" si="749">(J569+I569+K569)/C569</f>
        <v>1.75</v>
      </c>
      <c r="M569" s="56">
        <f t="shared" ref="M569:M570" si="750">L569*C569</f>
        <v>1150.3067484662577</v>
      </c>
    </row>
    <row r="570" spans="1:13" s="57" customFormat="1" x14ac:dyDescent="0.25">
      <c r="A570" s="51">
        <v>43244</v>
      </c>
      <c r="B570" s="52" t="s">
        <v>505</v>
      </c>
      <c r="C570" s="53">
        <f t="shared" si="747"/>
        <v>248.44720496894411</v>
      </c>
      <c r="D570" s="52" t="s">
        <v>18</v>
      </c>
      <c r="E570" s="52">
        <v>603.75</v>
      </c>
      <c r="F570" s="52">
        <v>600.9</v>
      </c>
      <c r="G570" s="52"/>
      <c r="H570" s="52"/>
      <c r="I570" s="54">
        <f t="shared" si="748"/>
        <v>708.07453416149633</v>
      </c>
      <c r="J570" s="55"/>
      <c r="K570" s="55"/>
      <c r="L570" s="55">
        <f t="shared" si="749"/>
        <v>2.8500000000000227</v>
      </c>
      <c r="M570" s="56">
        <f t="shared" si="750"/>
        <v>708.07453416149633</v>
      </c>
    </row>
    <row r="571" spans="1:13" s="57" customFormat="1" x14ac:dyDescent="0.25">
      <c r="A571" s="51">
        <v>43243</v>
      </c>
      <c r="B571" s="52" t="s">
        <v>464</v>
      </c>
      <c r="C571" s="53">
        <f t="shared" ref="C571:C574" si="751">150000/E571</f>
        <v>1049.3179433368311</v>
      </c>
      <c r="D571" s="52" t="s">
        <v>14</v>
      </c>
      <c r="E571" s="52">
        <v>142.94999999999999</v>
      </c>
      <c r="F571" s="52">
        <v>144</v>
      </c>
      <c r="G571" s="52"/>
      <c r="H571" s="52"/>
      <c r="I571" s="54">
        <f t="shared" ref="I571:I574" si="752">(IF(D571="SHORT",E571-F571,IF(D571="LONG",F571-E571)))*C571</f>
        <v>1101.7838405036846</v>
      </c>
      <c r="J571" s="55"/>
      <c r="K571" s="55"/>
      <c r="L571" s="55">
        <f t="shared" ref="L571:L574" si="753">(J571+I571+K571)/C571</f>
        <v>1.0500000000000114</v>
      </c>
      <c r="M571" s="56">
        <f t="shared" ref="M571:M574" si="754">L571*C571</f>
        <v>1101.7838405036846</v>
      </c>
    </row>
    <row r="572" spans="1:13" s="57" customFormat="1" x14ac:dyDescent="0.25">
      <c r="A572" s="51">
        <v>43243</v>
      </c>
      <c r="B572" s="52" t="s">
        <v>504</v>
      </c>
      <c r="C572" s="53">
        <f t="shared" si="751"/>
        <v>561.79775280898878</v>
      </c>
      <c r="D572" s="52" t="s">
        <v>14</v>
      </c>
      <c r="E572" s="52">
        <v>267</v>
      </c>
      <c r="F572" s="52">
        <v>268.14999999999998</v>
      </c>
      <c r="G572" s="52"/>
      <c r="H572" s="52"/>
      <c r="I572" s="54">
        <f t="shared" si="752"/>
        <v>646.06741573032434</v>
      </c>
      <c r="J572" s="55"/>
      <c r="K572" s="55"/>
      <c r="L572" s="55">
        <f t="shared" si="753"/>
        <v>1.1499999999999773</v>
      </c>
      <c r="M572" s="56">
        <f t="shared" si="754"/>
        <v>646.06741573032434</v>
      </c>
    </row>
    <row r="573" spans="1:13" s="57" customFormat="1" x14ac:dyDescent="0.25">
      <c r="A573" s="51">
        <v>43243</v>
      </c>
      <c r="B573" s="52" t="s">
        <v>428</v>
      </c>
      <c r="C573" s="53">
        <f t="shared" si="751"/>
        <v>131.99577613516365</v>
      </c>
      <c r="D573" s="52" t="s">
        <v>14</v>
      </c>
      <c r="E573" s="52">
        <v>1136.4000000000001</v>
      </c>
      <c r="F573" s="52">
        <v>1144.3499999999999</v>
      </c>
      <c r="G573" s="52"/>
      <c r="H573" s="52"/>
      <c r="I573" s="54">
        <f t="shared" si="752"/>
        <v>1049.3664202745269</v>
      </c>
      <c r="J573" s="55"/>
      <c r="K573" s="55"/>
      <c r="L573" s="55">
        <f t="shared" si="753"/>
        <v>7.9499999999998172</v>
      </c>
      <c r="M573" s="56">
        <f t="shared" si="754"/>
        <v>1049.3664202745269</v>
      </c>
    </row>
    <row r="574" spans="1:13" s="57" customFormat="1" x14ac:dyDescent="0.25">
      <c r="A574" s="51">
        <v>43243</v>
      </c>
      <c r="B574" s="52" t="s">
        <v>479</v>
      </c>
      <c r="C574" s="53">
        <f t="shared" si="751"/>
        <v>310.68765534382766</v>
      </c>
      <c r="D574" s="52" t="s">
        <v>14</v>
      </c>
      <c r="E574" s="52">
        <v>482.8</v>
      </c>
      <c r="F574" s="52">
        <v>478.2</v>
      </c>
      <c r="G574" s="52"/>
      <c r="H574" s="52"/>
      <c r="I574" s="54">
        <f t="shared" si="752"/>
        <v>-1429.1632145816143</v>
      </c>
      <c r="J574" s="55"/>
      <c r="K574" s="55"/>
      <c r="L574" s="55">
        <f t="shared" si="753"/>
        <v>-4.6000000000000227</v>
      </c>
      <c r="M574" s="56">
        <f t="shared" si="754"/>
        <v>-1429.1632145816143</v>
      </c>
    </row>
    <row r="575" spans="1:13" s="57" customFormat="1" x14ac:dyDescent="0.25">
      <c r="A575" s="51">
        <v>43242</v>
      </c>
      <c r="B575" s="52" t="s">
        <v>74</v>
      </c>
      <c r="C575" s="53">
        <f t="shared" ref="C575:C577" si="755">150000/E575</f>
        <v>110.57461943901811</v>
      </c>
      <c r="D575" s="52" t="s">
        <v>14</v>
      </c>
      <c r="E575" s="52">
        <v>1356.55</v>
      </c>
      <c r="F575" s="52">
        <v>1366.7</v>
      </c>
      <c r="G575" s="52"/>
      <c r="H575" s="52"/>
      <c r="I575" s="54">
        <f t="shared" ref="I575:I577" si="756">(IF(D575="SHORT",E575-F575,IF(D575="LONG",F575-E575)))*C575</f>
        <v>1122.3323873060438</v>
      </c>
      <c r="J575" s="55"/>
      <c r="K575" s="55"/>
      <c r="L575" s="55">
        <f t="shared" ref="L575:L577" si="757">(J575+I575+K575)/C575</f>
        <v>10.150000000000091</v>
      </c>
      <c r="M575" s="56">
        <f t="shared" ref="M575:M577" si="758">L575*C575</f>
        <v>1122.3323873060438</v>
      </c>
    </row>
    <row r="576" spans="1:13" s="57" customFormat="1" x14ac:dyDescent="0.25">
      <c r="A576" s="51">
        <v>43242</v>
      </c>
      <c r="B576" s="52" t="s">
        <v>503</v>
      </c>
      <c r="C576" s="53">
        <f t="shared" si="755"/>
        <v>1147.227533460803</v>
      </c>
      <c r="D576" s="52" t="s">
        <v>14</v>
      </c>
      <c r="E576" s="52">
        <v>130.75</v>
      </c>
      <c r="F576" s="52">
        <v>131.75</v>
      </c>
      <c r="G576" s="52"/>
      <c r="H576" s="52"/>
      <c r="I576" s="54">
        <f t="shared" si="756"/>
        <v>1147.227533460803</v>
      </c>
      <c r="J576" s="55"/>
      <c r="K576" s="55"/>
      <c r="L576" s="55">
        <f t="shared" si="757"/>
        <v>1</v>
      </c>
      <c r="M576" s="56">
        <f t="shared" si="758"/>
        <v>1147.227533460803</v>
      </c>
    </row>
    <row r="577" spans="1:13" s="57" customFormat="1" x14ac:dyDescent="0.25">
      <c r="A577" s="51">
        <v>43242</v>
      </c>
      <c r="B577" s="52" t="s">
        <v>494</v>
      </c>
      <c r="C577" s="53">
        <f t="shared" si="755"/>
        <v>167.95431642593215</v>
      </c>
      <c r="D577" s="52" t="s">
        <v>14</v>
      </c>
      <c r="E577" s="52">
        <v>893.1</v>
      </c>
      <c r="F577" s="52">
        <v>884.6</v>
      </c>
      <c r="G577" s="52"/>
      <c r="H577" s="52"/>
      <c r="I577" s="54">
        <f t="shared" si="756"/>
        <v>-1427.6116896204232</v>
      </c>
      <c r="J577" s="55"/>
      <c r="K577" s="55"/>
      <c r="L577" s="55">
        <f t="shared" si="757"/>
        <v>-8.5</v>
      </c>
      <c r="M577" s="56">
        <f t="shared" si="758"/>
        <v>-1427.6116896204232</v>
      </c>
    </row>
    <row r="578" spans="1:13" s="57" customFormat="1" x14ac:dyDescent="0.25">
      <c r="A578" s="51">
        <v>43241</v>
      </c>
      <c r="B578" s="52" t="s">
        <v>421</v>
      </c>
      <c r="C578" s="53">
        <f t="shared" ref="C578:C581" si="759">150000/E578</f>
        <v>2264.1509433962265</v>
      </c>
      <c r="D578" s="52" t="s">
        <v>18</v>
      </c>
      <c r="E578" s="52">
        <v>66.25</v>
      </c>
      <c r="F578" s="52">
        <v>65.75</v>
      </c>
      <c r="G578" s="52">
        <v>65.150000000000006</v>
      </c>
      <c r="H578" s="52"/>
      <c r="I578" s="54">
        <f t="shared" ref="I578:I581" si="760">(IF(D578="SHORT",E578-F578,IF(D578="LONG",F578-E578)))*C578</f>
        <v>1132.0754716981132</v>
      </c>
      <c r="J578" s="55">
        <f t="shared" ref="J578:J581" si="761">(IF(D578="SHORT",IF(G578="",0,F578-G578),IF(D578="LONG",IF(G578="",0,G578-F578))))*C578</f>
        <v>1358.4905660377231</v>
      </c>
      <c r="K578" s="55"/>
      <c r="L578" s="55">
        <f t="shared" ref="L578:L581" si="762">(J578+I578+K578)/C578</f>
        <v>1.0999999999999943</v>
      </c>
      <c r="M578" s="56">
        <f t="shared" ref="M578:M581" si="763">L578*C578</f>
        <v>2490.5660377358363</v>
      </c>
    </row>
    <row r="579" spans="1:13" s="57" customFormat="1" x14ac:dyDescent="0.25">
      <c r="A579" s="51">
        <v>43241</v>
      </c>
      <c r="B579" s="52" t="s">
        <v>502</v>
      </c>
      <c r="C579" s="53">
        <f t="shared" si="759"/>
        <v>146.34146341463415</v>
      </c>
      <c r="D579" s="52" t="s">
        <v>18</v>
      </c>
      <c r="E579" s="52">
        <v>1025</v>
      </c>
      <c r="F579" s="52">
        <v>1030.6500000000001</v>
      </c>
      <c r="G579" s="52"/>
      <c r="H579" s="52"/>
      <c r="I579" s="54">
        <f t="shared" si="760"/>
        <v>-826.82926829269627</v>
      </c>
      <c r="J579" s="55"/>
      <c r="K579" s="55"/>
      <c r="L579" s="55">
        <f t="shared" si="762"/>
        <v>-5.6500000000000909</v>
      </c>
      <c r="M579" s="56">
        <f t="shared" si="763"/>
        <v>-826.82926829269627</v>
      </c>
    </row>
    <row r="580" spans="1:13" s="57" customFormat="1" x14ac:dyDescent="0.25">
      <c r="A580" s="51">
        <v>43241</v>
      </c>
      <c r="B580" s="52" t="s">
        <v>501</v>
      </c>
      <c r="C580" s="53">
        <f t="shared" si="759"/>
        <v>352.56786931484311</v>
      </c>
      <c r="D580" s="52" t="s">
        <v>18</v>
      </c>
      <c r="E580" s="52">
        <v>425.45</v>
      </c>
      <c r="F580" s="52">
        <v>422.05</v>
      </c>
      <c r="G580" s="52">
        <v>418</v>
      </c>
      <c r="H580" s="52"/>
      <c r="I580" s="54">
        <f t="shared" si="760"/>
        <v>1198.7307556704586</v>
      </c>
      <c r="J580" s="55">
        <f t="shared" si="761"/>
        <v>1427.8998707251185</v>
      </c>
      <c r="K580" s="55"/>
      <c r="L580" s="55">
        <f t="shared" si="762"/>
        <v>7.4499999999999886</v>
      </c>
      <c r="M580" s="56">
        <f t="shared" si="763"/>
        <v>2626.6306263955771</v>
      </c>
    </row>
    <row r="581" spans="1:13" s="66" customFormat="1" x14ac:dyDescent="0.25">
      <c r="A581" s="60">
        <v>43241</v>
      </c>
      <c r="B581" s="61" t="s">
        <v>476</v>
      </c>
      <c r="C581" s="62">
        <f t="shared" si="759"/>
        <v>896.86098654708519</v>
      </c>
      <c r="D581" s="61" t="s">
        <v>18</v>
      </c>
      <c r="E581" s="61">
        <v>167.25</v>
      </c>
      <c r="F581" s="61">
        <v>165.95</v>
      </c>
      <c r="G581" s="61">
        <v>164.3</v>
      </c>
      <c r="H581" s="61">
        <v>162.75</v>
      </c>
      <c r="I581" s="63">
        <f t="shared" si="760"/>
        <v>1165.9192825112209</v>
      </c>
      <c r="J581" s="64">
        <f t="shared" si="761"/>
        <v>1479.8206278026701</v>
      </c>
      <c r="K581" s="64">
        <f t="shared" ref="K581" si="764">(IF(D581="SHORT",IF(H581="",0,G581-H581),IF(D581="LONG",IF(H581="",0,(H581-G581)))))*C581</f>
        <v>1390.1345291479922</v>
      </c>
      <c r="L581" s="64">
        <f t="shared" si="762"/>
        <v>4.5</v>
      </c>
      <c r="M581" s="65">
        <f t="shared" si="763"/>
        <v>4035.8744394618834</v>
      </c>
    </row>
    <row r="582" spans="1:13" s="57" customFormat="1" x14ac:dyDescent="0.25">
      <c r="A582" s="51">
        <v>43238</v>
      </c>
      <c r="B582" s="52" t="s">
        <v>420</v>
      </c>
      <c r="C582" s="53">
        <f t="shared" ref="C582:C585" si="765">150000/E582</f>
        <v>1293.1034482758621</v>
      </c>
      <c r="D582" s="52" t="s">
        <v>18</v>
      </c>
      <c r="E582" s="52">
        <v>116</v>
      </c>
      <c r="F582" s="52">
        <v>115.15</v>
      </c>
      <c r="G582" s="52">
        <v>114.05</v>
      </c>
      <c r="H582" s="52"/>
      <c r="I582" s="54">
        <f t="shared" ref="I582:I585" si="766">(IF(D582="SHORT",E582-F582,IF(D582="LONG",F582-E582)))*C582</f>
        <v>1099.1379310344755</v>
      </c>
      <c r="J582" s="55">
        <f t="shared" ref="J582:J585" si="767">(IF(D582="SHORT",IF(G582="",0,F582-G582),IF(D582="LONG",IF(G582="",0,G582-F582))))*C582</f>
        <v>1422.4137931034593</v>
      </c>
      <c r="K582" s="55"/>
      <c r="L582" s="55">
        <f t="shared" ref="L582:L585" si="768">(J582+I582+K582)/C582</f>
        <v>1.9500000000000028</v>
      </c>
      <c r="M582" s="56">
        <f t="shared" ref="M582:M585" si="769">L582*C582</f>
        <v>2521.5517241379348</v>
      </c>
    </row>
    <row r="583" spans="1:13" s="57" customFormat="1" x14ac:dyDescent="0.25">
      <c r="A583" s="51">
        <v>43238</v>
      </c>
      <c r="B583" s="52" t="s">
        <v>500</v>
      </c>
      <c r="C583" s="53">
        <f t="shared" si="765"/>
        <v>1436.0938247965532</v>
      </c>
      <c r="D583" s="52" t="s">
        <v>18</v>
      </c>
      <c r="E583" s="52">
        <v>104.45</v>
      </c>
      <c r="F583" s="52">
        <v>103.7</v>
      </c>
      <c r="G583" s="52"/>
      <c r="H583" s="52"/>
      <c r="I583" s="54">
        <f t="shared" si="766"/>
        <v>1077.0703685974149</v>
      </c>
      <c r="J583" s="55"/>
      <c r="K583" s="55"/>
      <c r="L583" s="55">
        <f t="shared" si="768"/>
        <v>0.75</v>
      </c>
      <c r="M583" s="56">
        <f t="shared" si="769"/>
        <v>1077.0703685974149</v>
      </c>
    </row>
    <row r="584" spans="1:13" s="57" customFormat="1" x14ac:dyDescent="0.25">
      <c r="A584" s="51">
        <v>43238</v>
      </c>
      <c r="B584" s="52" t="s">
        <v>470</v>
      </c>
      <c r="C584" s="53">
        <f t="shared" si="765"/>
        <v>139.08205841446454</v>
      </c>
      <c r="D584" s="52" t="s">
        <v>18</v>
      </c>
      <c r="E584" s="52">
        <v>1078.5</v>
      </c>
      <c r="F584" s="52">
        <v>1081.5</v>
      </c>
      <c r="G584" s="52"/>
      <c r="H584" s="52"/>
      <c r="I584" s="54">
        <f t="shared" si="766"/>
        <v>-417.24617524339362</v>
      </c>
      <c r="J584" s="55"/>
      <c r="K584" s="55"/>
      <c r="L584" s="55">
        <f t="shared" si="768"/>
        <v>-3</v>
      </c>
      <c r="M584" s="56">
        <f t="shared" si="769"/>
        <v>-417.24617524339362</v>
      </c>
    </row>
    <row r="585" spans="1:13" s="57" customFormat="1" x14ac:dyDescent="0.25">
      <c r="A585" s="51">
        <v>43238</v>
      </c>
      <c r="B585" s="52" t="s">
        <v>499</v>
      </c>
      <c r="C585" s="53">
        <f t="shared" si="765"/>
        <v>316.55587211142768</v>
      </c>
      <c r="D585" s="52" t="s">
        <v>18</v>
      </c>
      <c r="E585" s="52">
        <v>473.85</v>
      </c>
      <c r="F585" s="52">
        <v>470.55</v>
      </c>
      <c r="G585" s="52">
        <v>466.05</v>
      </c>
      <c r="H585" s="52"/>
      <c r="I585" s="54">
        <f t="shared" si="766"/>
        <v>1044.634377967715</v>
      </c>
      <c r="J585" s="55">
        <f t="shared" si="767"/>
        <v>1424.5014245014245</v>
      </c>
      <c r="K585" s="55"/>
      <c r="L585" s="55">
        <f t="shared" si="768"/>
        <v>7.8000000000000114</v>
      </c>
      <c r="M585" s="56">
        <f t="shared" si="769"/>
        <v>2469.1358024691394</v>
      </c>
    </row>
    <row r="586" spans="1:13" s="57" customFormat="1" x14ac:dyDescent="0.25">
      <c r="A586" s="51">
        <v>43237</v>
      </c>
      <c r="B586" s="52" t="s">
        <v>498</v>
      </c>
      <c r="C586" s="53">
        <f t="shared" ref="C586:C588" si="770">150000/E586</f>
        <v>136.27691469065141</v>
      </c>
      <c r="D586" s="52" t="s">
        <v>18</v>
      </c>
      <c r="E586" s="52">
        <v>1100.7</v>
      </c>
      <c r="F586" s="52">
        <v>1100</v>
      </c>
      <c r="G586" s="52"/>
      <c r="H586" s="52"/>
      <c r="I586" s="54">
        <f t="shared" ref="I586:I588" si="771">(IF(D586="SHORT",E586-F586,IF(D586="LONG",F586-E586)))*C586</f>
        <v>95.393840283462183</v>
      </c>
      <c r="J586" s="55"/>
      <c r="K586" s="55"/>
      <c r="L586" s="55">
        <f t="shared" ref="L586:L588" si="772">(J586+I586+K586)/C586</f>
        <v>0.70000000000004547</v>
      </c>
      <c r="M586" s="56">
        <f t="shared" ref="M586:M588" si="773">L586*C586</f>
        <v>95.393840283462183</v>
      </c>
    </row>
    <row r="587" spans="1:13" s="57" customFormat="1" x14ac:dyDescent="0.25">
      <c r="A587" s="51">
        <v>43237</v>
      </c>
      <c r="B587" s="52" t="s">
        <v>497</v>
      </c>
      <c r="C587" s="53">
        <f t="shared" si="770"/>
        <v>242.32633279483036</v>
      </c>
      <c r="D587" s="52" t="s">
        <v>18</v>
      </c>
      <c r="E587" s="52">
        <v>619</v>
      </c>
      <c r="F587" s="52">
        <v>617.15</v>
      </c>
      <c r="G587" s="52"/>
      <c r="H587" s="52"/>
      <c r="I587" s="54">
        <f t="shared" si="771"/>
        <v>448.3037156704417</v>
      </c>
      <c r="J587" s="55"/>
      <c r="K587" s="55"/>
      <c r="L587" s="55">
        <f t="shared" si="772"/>
        <v>1.8500000000000227</v>
      </c>
      <c r="M587" s="56">
        <f t="shared" si="773"/>
        <v>448.3037156704417</v>
      </c>
    </row>
    <row r="588" spans="1:13" s="57" customFormat="1" x14ac:dyDescent="0.25">
      <c r="A588" s="51">
        <v>43237</v>
      </c>
      <c r="B588" s="52" t="s">
        <v>496</v>
      </c>
      <c r="C588" s="53">
        <f t="shared" si="770"/>
        <v>37.598696578518613</v>
      </c>
      <c r="D588" s="52" t="s">
        <v>18</v>
      </c>
      <c r="E588" s="52">
        <v>3989.5</v>
      </c>
      <c r="F588" s="52">
        <v>3975</v>
      </c>
      <c r="G588" s="52"/>
      <c r="H588" s="52"/>
      <c r="I588" s="54">
        <f t="shared" si="771"/>
        <v>545.18110038851989</v>
      </c>
      <c r="J588" s="55"/>
      <c r="K588" s="55"/>
      <c r="L588" s="55">
        <f t="shared" si="772"/>
        <v>14.5</v>
      </c>
      <c r="M588" s="56">
        <f t="shared" si="773"/>
        <v>545.18110038851989</v>
      </c>
    </row>
    <row r="589" spans="1:13" s="57" customFormat="1" x14ac:dyDescent="0.25">
      <c r="A589" s="51">
        <v>43236</v>
      </c>
      <c r="B589" s="52" t="s">
        <v>495</v>
      </c>
      <c r="C589" s="53">
        <f t="shared" ref="C589:C590" si="774">150000/E589</f>
        <v>537.05692803437159</v>
      </c>
      <c r="D589" s="52" t="s">
        <v>18</v>
      </c>
      <c r="E589" s="52">
        <v>279.3</v>
      </c>
      <c r="F589" s="52">
        <v>277.3</v>
      </c>
      <c r="G589" s="52"/>
      <c r="H589" s="52"/>
      <c r="I589" s="54">
        <f t="shared" ref="I589:I590" si="775">(IF(D589="SHORT",E589-F589,IF(D589="LONG",F589-E589)))*C589</f>
        <v>1074.1138560687432</v>
      </c>
      <c r="J589" s="55"/>
      <c r="K589" s="55"/>
      <c r="L589" s="55">
        <f t="shared" ref="L589:L590" si="776">(J589+I589+K589)/C589</f>
        <v>2</v>
      </c>
      <c r="M589" s="56">
        <f t="shared" ref="M589:M590" si="777">L589*C589</f>
        <v>1074.1138560687432</v>
      </c>
    </row>
    <row r="590" spans="1:13" s="57" customFormat="1" x14ac:dyDescent="0.25">
      <c r="A590" s="51">
        <v>43236</v>
      </c>
      <c r="B590" s="52" t="s">
        <v>403</v>
      </c>
      <c r="C590" s="53">
        <f t="shared" si="774"/>
        <v>66.72597864768683</v>
      </c>
      <c r="D590" s="52" t="s">
        <v>14</v>
      </c>
      <c r="E590" s="52">
        <v>2248</v>
      </c>
      <c r="F590" s="52">
        <v>2263.6999999999998</v>
      </c>
      <c r="G590" s="52"/>
      <c r="H590" s="52"/>
      <c r="I590" s="54">
        <f t="shared" si="775"/>
        <v>1047.5978647686711</v>
      </c>
      <c r="J590" s="55"/>
      <c r="K590" s="55"/>
      <c r="L590" s="55">
        <f t="shared" si="776"/>
        <v>15.699999999999818</v>
      </c>
      <c r="M590" s="56">
        <f t="shared" si="777"/>
        <v>1047.5978647686711</v>
      </c>
    </row>
    <row r="591" spans="1:13" s="57" customFormat="1" x14ac:dyDescent="0.25">
      <c r="A591" s="51">
        <v>43235</v>
      </c>
      <c r="B591" s="52" t="s">
        <v>388</v>
      </c>
      <c r="C591" s="53">
        <f t="shared" ref="C591:C593" si="778">150000/E591</f>
        <v>431.34435657800145</v>
      </c>
      <c r="D591" s="52" t="s">
        <v>18</v>
      </c>
      <c r="E591" s="52">
        <v>347.75</v>
      </c>
      <c r="F591" s="52">
        <v>345.3</v>
      </c>
      <c r="G591" s="52"/>
      <c r="H591" s="52"/>
      <c r="I591" s="54">
        <f t="shared" ref="I591:I593" si="779">(IF(D591="SHORT",E591-F591,IF(D591="LONG",F591-E591)))*C591</f>
        <v>1056.7936736160987</v>
      </c>
      <c r="J591" s="55"/>
      <c r="K591" s="55"/>
      <c r="L591" s="55">
        <f t="shared" ref="L591:L593" si="780">(J591+I591+K591)/C591</f>
        <v>2.4499999999999886</v>
      </c>
      <c r="M591" s="56">
        <f t="shared" ref="M591:M593" si="781">L591*C591</f>
        <v>1056.7936736160987</v>
      </c>
    </row>
    <row r="592" spans="1:13" s="57" customFormat="1" x14ac:dyDescent="0.25">
      <c r="A592" s="51">
        <v>43235</v>
      </c>
      <c r="B592" s="52" t="s">
        <v>494</v>
      </c>
      <c r="C592" s="53">
        <f t="shared" si="778"/>
        <v>157.72870662460568</v>
      </c>
      <c r="D592" s="52" t="s">
        <v>14</v>
      </c>
      <c r="E592" s="52">
        <v>951</v>
      </c>
      <c r="F592" s="52">
        <v>941.95</v>
      </c>
      <c r="G592" s="52"/>
      <c r="H592" s="52"/>
      <c r="I592" s="54">
        <f t="shared" si="779"/>
        <v>-1427.4447949526741</v>
      </c>
      <c r="J592" s="55"/>
      <c r="K592" s="55"/>
      <c r="L592" s="55">
        <f t="shared" si="780"/>
        <v>-9.0499999999999545</v>
      </c>
      <c r="M592" s="56">
        <f t="shared" si="781"/>
        <v>-1427.4447949526741</v>
      </c>
    </row>
    <row r="593" spans="1:13" s="57" customFormat="1" x14ac:dyDescent="0.25">
      <c r="A593" s="51">
        <v>43235</v>
      </c>
      <c r="B593" s="52" t="s">
        <v>454</v>
      </c>
      <c r="C593" s="53">
        <f t="shared" si="778"/>
        <v>883.65243004418267</v>
      </c>
      <c r="D593" s="52" t="s">
        <v>14</v>
      </c>
      <c r="E593" s="52">
        <v>169.75</v>
      </c>
      <c r="F593" s="52">
        <v>171.05</v>
      </c>
      <c r="G593" s="52"/>
      <c r="H593" s="52"/>
      <c r="I593" s="54">
        <f t="shared" si="779"/>
        <v>1148.7481590574475</v>
      </c>
      <c r="J593" s="55"/>
      <c r="K593" s="55"/>
      <c r="L593" s="55">
        <f t="shared" si="780"/>
        <v>1.3000000000000114</v>
      </c>
      <c r="M593" s="56">
        <f t="shared" si="781"/>
        <v>1148.7481590574475</v>
      </c>
    </row>
    <row r="594" spans="1:13" s="57" customFormat="1" x14ac:dyDescent="0.25">
      <c r="A594" s="51">
        <v>43235</v>
      </c>
      <c r="B594" s="52" t="s">
        <v>492</v>
      </c>
      <c r="C594" s="53">
        <f t="shared" ref="C594" si="782">150000/E594</f>
        <v>155.19917227108121</v>
      </c>
      <c r="D594" s="52" t="s">
        <v>18</v>
      </c>
      <c r="E594" s="52">
        <v>966.5</v>
      </c>
      <c r="F594" s="52">
        <v>959.75</v>
      </c>
      <c r="G594" s="52"/>
      <c r="H594" s="52"/>
      <c r="I594" s="54">
        <f t="shared" ref="I594" si="783">(IF(D594="SHORT",E594-F594,IF(D594="LONG",F594-E594)))*C594</f>
        <v>1047.5944128297981</v>
      </c>
      <c r="J594" s="55"/>
      <c r="K594" s="55"/>
      <c r="L594" s="55">
        <f t="shared" ref="L594" si="784">(J594+I594+K594)/C594</f>
        <v>6.75</v>
      </c>
      <c r="M594" s="56">
        <f t="shared" ref="M594" si="785">L594*C594</f>
        <v>1047.5944128297981</v>
      </c>
    </row>
    <row r="595" spans="1:13" s="57" customFormat="1" x14ac:dyDescent="0.25">
      <c r="A595" s="51">
        <v>43234</v>
      </c>
      <c r="B595" s="52" t="s">
        <v>493</v>
      </c>
      <c r="C595" s="53">
        <f t="shared" ref="C595:C597" si="786">150000/E595</f>
        <v>137.77900248002203</v>
      </c>
      <c r="D595" s="52" t="s">
        <v>18</v>
      </c>
      <c r="E595" s="52">
        <v>1088.7</v>
      </c>
      <c r="F595" s="52">
        <v>1080.55</v>
      </c>
      <c r="G595" s="52"/>
      <c r="H595" s="52"/>
      <c r="I595" s="54">
        <f t="shared" ref="I595:I597" si="787">(IF(D595="SHORT",E595-F595,IF(D595="LONG",F595-E595)))*C595</f>
        <v>1122.8988702121922</v>
      </c>
      <c r="J595" s="55"/>
      <c r="K595" s="55"/>
      <c r="L595" s="55">
        <f t="shared" ref="L595:L597" si="788">(J595+I595+K595)/C595</f>
        <v>8.1500000000000909</v>
      </c>
      <c r="M595" s="56">
        <f t="shared" ref="M595:M597" si="789">L595*C595</f>
        <v>1122.8988702121922</v>
      </c>
    </row>
    <row r="596" spans="1:13" s="57" customFormat="1" x14ac:dyDescent="0.25">
      <c r="A596" s="51">
        <v>43234</v>
      </c>
      <c r="B596" s="52" t="s">
        <v>489</v>
      </c>
      <c r="C596" s="53">
        <f t="shared" si="786"/>
        <v>300</v>
      </c>
      <c r="D596" s="52" t="s">
        <v>14</v>
      </c>
      <c r="E596" s="52">
        <v>500</v>
      </c>
      <c r="F596" s="52">
        <v>503.65</v>
      </c>
      <c r="G596" s="52"/>
      <c r="H596" s="52"/>
      <c r="I596" s="54">
        <f t="shared" si="787"/>
        <v>1094.9999999999932</v>
      </c>
      <c r="J596" s="55"/>
      <c r="K596" s="55"/>
      <c r="L596" s="55">
        <f t="shared" si="788"/>
        <v>3.6499999999999773</v>
      </c>
      <c r="M596" s="56">
        <f t="shared" si="789"/>
        <v>1094.9999999999932</v>
      </c>
    </row>
    <row r="597" spans="1:13" s="57" customFormat="1" x14ac:dyDescent="0.25">
      <c r="A597" s="51">
        <v>43234</v>
      </c>
      <c r="B597" s="52" t="s">
        <v>492</v>
      </c>
      <c r="C597" s="53">
        <f t="shared" si="786"/>
        <v>156.3232765358762</v>
      </c>
      <c r="D597" s="52" t="s">
        <v>18</v>
      </c>
      <c r="E597" s="52">
        <v>959.55</v>
      </c>
      <c r="F597" s="52">
        <v>957</v>
      </c>
      <c r="G597" s="52"/>
      <c r="H597" s="52"/>
      <c r="I597" s="54">
        <f t="shared" si="787"/>
        <v>398.62435516647719</v>
      </c>
      <c r="J597" s="55"/>
      <c r="K597" s="55"/>
      <c r="L597" s="55">
        <f t="shared" si="788"/>
        <v>2.5499999999999545</v>
      </c>
      <c r="M597" s="56">
        <f t="shared" si="789"/>
        <v>398.62435516647719</v>
      </c>
    </row>
    <row r="598" spans="1:13" s="57" customFormat="1" x14ac:dyDescent="0.25">
      <c r="A598" s="51">
        <v>43231</v>
      </c>
      <c r="B598" s="52" t="s">
        <v>460</v>
      </c>
      <c r="C598" s="53">
        <f t="shared" ref="C598:C600" si="790">150000/E598</f>
        <v>125.8600436314818</v>
      </c>
      <c r="D598" s="52" t="s">
        <v>14</v>
      </c>
      <c r="E598" s="52">
        <v>1191.8</v>
      </c>
      <c r="F598" s="52">
        <v>1188.4000000000001</v>
      </c>
      <c r="G598" s="52"/>
      <c r="H598" s="52"/>
      <c r="I598" s="54">
        <f t="shared" ref="I598:I600" si="791">(IF(D598="SHORT",E598-F598,IF(D598="LONG",F598-E598)))*C598</f>
        <v>-427.92414834702095</v>
      </c>
      <c r="J598" s="55"/>
      <c r="K598" s="55"/>
      <c r="L598" s="55">
        <f t="shared" ref="L598:L600" si="792">(J598+I598+K598)/C598</f>
        <v>-3.3999999999998636</v>
      </c>
      <c r="M598" s="56">
        <f t="shared" ref="M598:M600" si="793">L598*C598</f>
        <v>-427.92414834702095</v>
      </c>
    </row>
    <row r="599" spans="1:13" s="57" customFormat="1" x14ac:dyDescent="0.25">
      <c r="A599" s="51">
        <v>43231</v>
      </c>
      <c r="B599" s="52" t="s">
        <v>436</v>
      </c>
      <c r="C599" s="53">
        <f t="shared" si="790"/>
        <v>94.191522762951337</v>
      </c>
      <c r="D599" s="52" t="s">
        <v>14</v>
      </c>
      <c r="E599" s="52">
        <v>1592.5</v>
      </c>
      <c r="F599" s="52">
        <v>1589</v>
      </c>
      <c r="G599" s="52"/>
      <c r="H599" s="52"/>
      <c r="I599" s="54">
        <f t="shared" si="791"/>
        <v>-329.67032967032969</v>
      </c>
      <c r="J599" s="55"/>
      <c r="K599" s="55"/>
      <c r="L599" s="55">
        <f t="shared" si="792"/>
        <v>-3.5</v>
      </c>
      <c r="M599" s="56">
        <f t="shared" si="793"/>
        <v>-329.67032967032969</v>
      </c>
    </row>
    <row r="600" spans="1:13" s="57" customFormat="1" x14ac:dyDescent="0.25">
      <c r="A600" s="51">
        <v>43231</v>
      </c>
      <c r="B600" s="52" t="s">
        <v>492</v>
      </c>
      <c r="C600" s="53">
        <f t="shared" si="790"/>
        <v>174.02401531411334</v>
      </c>
      <c r="D600" s="52" t="s">
        <v>14</v>
      </c>
      <c r="E600" s="52">
        <v>861.95</v>
      </c>
      <c r="F600" s="52">
        <v>868</v>
      </c>
      <c r="G600" s="52">
        <v>876.25</v>
      </c>
      <c r="H600" s="52"/>
      <c r="I600" s="54">
        <f t="shared" si="791"/>
        <v>1052.8452926503778</v>
      </c>
      <c r="J600" s="55">
        <f t="shared" ref="J600" si="794">(IF(D600="SHORT",IF(G600="",0,F600-G600),IF(D600="LONG",IF(G600="",0,G600-F600))))*C600</f>
        <v>1435.698126341435</v>
      </c>
      <c r="K600" s="55"/>
      <c r="L600" s="55">
        <f t="shared" si="792"/>
        <v>14.299999999999955</v>
      </c>
      <c r="M600" s="56">
        <f t="shared" si="793"/>
        <v>2488.5434189918128</v>
      </c>
    </row>
    <row r="601" spans="1:13" s="57" customFormat="1" x14ac:dyDescent="0.25">
      <c r="A601" s="51">
        <v>43231</v>
      </c>
      <c r="B601" s="52" t="s">
        <v>434</v>
      </c>
      <c r="C601" s="53">
        <f t="shared" ref="C601:C603" si="795">150000/E601</f>
        <v>440.98191974129065</v>
      </c>
      <c r="D601" s="52" t="s">
        <v>14</v>
      </c>
      <c r="E601" s="52">
        <v>340.15</v>
      </c>
      <c r="F601" s="52">
        <v>342.5</v>
      </c>
      <c r="G601" s="52"/>
      <c r="H601" s="52"/>
      <c r="I601" s="54">
        <f t="shared" ref="I601:I603" si="796">(IF(D601="SHORT",E601-F601,IF(D601="LONG",F601-E601)))*C601</f>
        <v>1036.3075113920431</v>
      </c>
      <c r="J601" s="55"/>
      <c r="K601" s="55"/>
      <c r="L601" s="55">
        <f t="shared" ref="L601:L603" si="797">(J601+I601+K601)/C601</f>
        <v>2.3500000000000227</v>
      </c>
      <c r="M601" s="56">
        <f t="shared" ref="M601:M603" si="798">L601*C601</f>
        <v>1036.3075113920431</v>
      </c>
    </row>
    <row r="602" spans="1:13" s="57" customFormat="1" x14ac:dyDescent="0.25">
      <c r="A602" s="51">
        <v>43230</v>
      </c>
      <c r="B602" s="52" t="s">
        <v>491</v>
      </c>
      <c r="C602" s="53">
        <f t="shared" si="795"/>
        <v>43.102209706617629</v>
      </c>
      <c r="D602" s="52" t="s">
        <v>18</v>
      </c>
      <c r="E602" s="52">
        <v>3480.1</v>
      </c>
      <c r="F602" s="52">
        <v>3455.75</v>
      </c>
      <c r="G602" s="52"/>
      <c r="H602" s="52"/>
      <c r="I602" s="54">
        <f t="shared" si="796"/>
        <v>1049.5388063561354</v>
      </c>
      <c r="J602" s="55"/>
      <c r="K602" s="55"/>
      <c r="L602" s="55">
        <f t="shared" si="797"/>
        <v>24.349999999999909</v>
      </c>
      <c r="M602" s="56">
        <f t="shared" si="798"/>
        <v>1049.5388063561354</v>
      </c>
    </row>
    <row r="603" spans="1:13" s="57" customFormat="1" x14ac:dyDescent="0.25">
      <c r="A603" s="51">
        <v>43230</v>
      </c>
      <c r="B603" s="52" t="s">
        <v>464</v>
      </c>
      <c r="C603" s="53">
        <f t="shared" si="795"/>
        <v>919.39932577382774</v>
      </c>
      <c r="D603" s="52" t="s">
        <v>14</v>
      </c>
      <c r="E603" s="52">
        <v>163.15</v>
      </c>
      <c r="F603" s="52">
        <v>162.19999999999999</v>
      </c>
      <c r="G603" s="52"/>
      <c r="H603" s="52"/>
      <c r="I603" s="54">
        <f t="shared" si="796"/>
        <v>-873.42935948515208</v>
      </c>
      <c r="J603" s="55"/>
      <c r="K603" s="55"/>
      <c r="L603" s="55">
        <f t="shared" si="797"/>
        <v>-0.95000000000001705</v>
      </c>
      <c r="M603" s="56">
        <f t="shared" si="798"/>
        <v>-873.42935948515208</v>
      </c>
    </row>
    <row r="604" spans="1:13" s="57" customFormat="1" x14ac:dyDescent="0.25">
      <c r="A604" s="51">
        <v>43229</v>
      </c>
      <c r="B604" s="52" t="s">
        <v>490</v>
      </c>
      <c r="C604" s="53">
        <f t="shared" ref="C604:C608" si="799">150000/E604</f>
        <v>405.40540540540542</v>
      </c>
      <c r="D604" s="52" t="s">
        <v>14</v>
      </c>
      <c r="E604" s="52">
        <v>370</v>
      </c>
      <c r="F604" s="52">
        <v>372.8</v>
      </c>
      <c r="G604" s="52"/>
      <c r="H604" s="52"/>
      <c r="I604" s="54">
        <f t="shared" ref="I604:I608" si="800">(IF(D604="SHORT",E604-F604,IF(D604="LONG",F604-E604)))*C604</f>
        <v>1135.1351351351398</v>
      </c>
      <c r="J604" s="55"/>
      <c r="K604" s="55"/>
      <c r="L604" s="55">
        <f t="shared" ref="L604:L608" si="801">(J604+I604+K604)/C604</f>
        <v>2.8000000000000114</v>
      </c>
      <c r="M604" s="56">
        <f t="shared" ref="M604:M608" si="802">L604*C604</f>
        <v>1135.1351351351398</v>
      </c>
    </row>
    <row r="605" spans="1:13" s="57" customFormat="1" x14ac:dyDescent="0.25">
      <c r="A605" s="51">
        <v>43229</v>
      </c>
      <c r="B605" s="52" t="s">
        <v>440</v>
      </c>
      <c r="C605" s="53">
        <f t="shared" si="799"/>
        <v>100.418410041841</v>
      </c>
      <c r="D605" s="52" t="s">
        <v>14</v>
      </c>
      <c r="E605" s="52">
        <v>1493.75</v>
      </c>
      <c r="F605" s="52">
        <v>1504.2</v>
      </c>
      <c r="G605" s="52"/>
      <c r="H605" s="52"/>
      <c r="I605" s="54">
        <f t="shared" si="800"/>
        <v>1049.3723849372429</v>
      </c>
      <c r="J605" s="55"/>
      <c r="K605" s="55"/>
      <c r="L605" s="55">
        <f t="shared" si="801"/>
        <v>10.450000000000045</v>
      </c>
      <c r="M605" s="56">
        <f t="shared" si="802"/>
        <v>1049.3723849372429</v>
      </c>
    </row>
    <row r="606" spans="1:13" s="57" customFormat="1" x14ac:dyDescent="0.25">
      <c r="A606" s="51">
        <v>43229</v>
      </c>
      <c r="B606" s="52" t="s">
        <v>421</v>
      </c>
      <c r="C606" s="53">
        <f t="shared" si="799"/>
        <v>2130.681818181818</v>
      </c>
      <c r="D606" s="52" t="s">
        <v>14</v>
      </c>
      <c r="E606" s="52">
        <v>70.400000000000006</v>
      </c>
      <c r="F606" s="52">
        <v>69.7</v>
      </c>
      <c r="G606" s="52"/>
      <c r="H606" s="52"/>
      <c r="I606" s="54">
        <f t="shared" si="800"/>
        <v>-1491.4772727272787</v>
      </c>
      <c r="J606" s="55"/>
      <c r="K606" s="55"/>
      <c r="L606" s="55">
        <f t="shared" si="801"/>
        <v>-0.70000000000000284</v>
      </c>
      <c r="M606" s="56">
        <f t="shared" si="802"/>
        <v>-1491.4772727272787</v>
      </c>
    </row>
    <row r="607" spans="1:13" s="66" customFormat="1" x14ac:dyDescent="0.25">
      <c r="A607" s="60">
        <v>43229</v>
      </c>
      <c r="B607" s="61" t="s">
        <v>489</v>
      </c>
      <c r="C607" s="62">
        <f t="shared" si="799"/>
        <v>283.55387523629491</v>
      </c>
      <c r="D607" s="61" t="s">
        <v>14</v>
      </c>
      <c r="E607" s="61">
        <v>529</v>
      </c>
      <c r="F607" s="61">
        <v>532.95000000000005</v>
      </c>
      <c r="G607" s="61">
        <v>538.04999999999995</v>
      </c>
      <c r="H607" s="61">
        <v>543.15</v>
      </c>
      <c r="I607" s="63">
        <f t="shared" si="800"/>
        <v>1120.0378071833777</v>
      </c>
      <c r="J607" s="64">
        <f t="shared" ref="J607" si="803">(IF(D607="SHORT",IF(G607="",0,F607-G607),IF(D607="LONG",IF(G607="",0,G607-F607))))*C607</f>
        <v>1446.1247637050783</v>
      </c>
      <c r="K607" s="64">
        <f t="shared" ref="K607" si="804">(IF(D607="SHORT",IF(H607="",0,G607-H607),IF(D607="LONG",IF(H607="",0,(H607-G607)))))*C607</f>
        <v>1446.1247637051106</v>
      </c>
      <c r="L607" s="64">
        <f t="shared" si="801"/>
        <v>14.149999999999977</v>
      </c>
      <c r="M607" s="65">
        <f t="shared" si="802"/>
        <v>4012.2873345935668</v>
      </c>
    </row>
    <row r="608" spans="1:13" s="57" customFormat="1" x14ac:dyDescent="0.25">
      <c r="A608" s="51">
        <v>43229</v>
      </c>
      <c r="B608" s="52" t="s">
        <v>488</v>
      </c>
      <c r="C608" s="53">
        <f t="shared" si="799"/>
        <v>241.15755627009645</v>
      </c>
      <c r="D608" s="52" t="s">
        <v>14</v>
      </c>
      <c r="E608" s="52">
        <v>622</v>
      </c>
      <c r="F608" s="52">
        <v>616.04999999999995</v>
      </c>
      <c r="G608" s="52"/>
      <c r="H608" s="52"/>
      <c r="I608" s="54">
        <f t="shared" si="800"/>
        <v>-1434.887459807085</v>
      </c>
      <c r="J608" s="55"/>
      <c r="K608" s="55"/>
      <c r="L608" s="55">
        <f t="shared" si="801"/>
        <v>-5.9500000000000464</v>
      </c>
      <c r="M608" s="56">
        <f t="shared" si="802"/>
        <v>-1434.887459807085</v>
      </c>
    </row>
    <row r="609" spans="1:13" s="57" customFormat="1" x14ac:dyDescent="0.25">
      <c r="A609" s="51">
        <v>43228</v>
      </c>
      <c r="B609" s="52" t="s">
        <v>471</v>
      </c>
      <c r="C609" s="53">
        <f t="shared" ref="C609:C610" si="805">150000/E609</f>
        <v>4065.040650406504</v>
      </c>
      <c r="D609" s="52" t="s">
        <v>18</v>
      </c>
      <c r="E609" s="52">
        <v>36.9</v>
      </c>
      <c r="F609" s="52">
        <v>36.6</v>
      </c>
      <c r="G609" s="52"/>
      <c r="H609" s="52"/>
      <c r="I609" s="54">
        <f t="shared" ref="I609:I610" si="806">(IF(D609="SHORT",E609-F609,IF(D609="LONG",F609-E609)))*C609</f>
        <v>1219.5121951219396</v>
      </c>
      <c r="J609" s="55"/>
      <c r="K609" s="55"/>
      <c r="L609" s="55">
        <f t="shared" ref="L609:L610" si="807">(J609+I609+K609)/C609</f>
        <v>0.29999999999999716</v>
      </c>
      <c r="M609" s="56">
        <f t="shared" ref="M609:M610" si="808">L609*C609</f>
        <v>1219.5121951219396</v>
      </c>
    </row>
    <row r="610" spans="1:13" s="57" customFormat="1" x14ac:dyDescent="0.25">
      <c r="A610" s="51">
        <v>43228</v>
      </c>
      <c r="B610" s="52" t="s">
        <v>487</v>
      </c>
      <c r="C610" s="53">
        <f t="shared" si="805"/>
        <v>566.03773584905662</v>
      </c>
      <c r="D610" s="52" t="s">
        <v>14</v>
      </c>
      <c r="E610" s="52">
        <v>265</v>
      </c>
      <c r="F610" s="52">
        <v>266.85000000000002</v>
      </c>
      <c r="G610" s="52">
        <v>269.39999999999998</v>
      </c>
      <c r="H610" s="52"/>
      <c r="I610" s="54">
        <f t="shared" si="806"/>
        <v>1047.1698113207676</v>
      </c>
      <c r="J610" s="55">
        <f t="shared" ref="J610" si="809">(IF(D610="SHORT",IF(G610="",0,F610-G610),IF(D610="LONG",IF(G610="",0,G610-F610))))*C610</f>
        <v>1443.3962264150687</v>
      </c>
      <c r="K610" s="55"/>
      <c r="L610" s="55">
        <f t="shared" si="807"/>
        <v>4.3999999999999773</v>
      </c>
      <c r="M610" s="56">
        <f t="shared" si="808"/>
        <v>2490.5660377358363</v>
      </c>
    </row>
    <row r="611" spans="1:13" s="66" customFormat="1" x14ac:dyDescent="0.25">
      <c r="A611" s="60">
        <v>43227</v>
      </c>
      <c r="B611" s="61" t="s">
        <v>486</v>
      </c>
      <c r="C611" s="62">
        <f t="shared" ref="C611" si="810">150000/E611</f>
        <v>1260.5042016806722</v>
      </c>
      <c r="D611" s="61" t="s">
        <v>14</v>
      </c>
      <c r="E611" s="61">
        <v>119</v>
      </c>
      <c r="F611" s="61">
        <v>119.8</v>
      </c>
      <c r="G611" s="61">
        <v>121</v>
      </c>
      <c r="H611" s="61">
        <v>122.15</v>
      </c>
      <c r="I611" s="63">
        <f t="shared" ref="I611" si="811">(IF(D611="SHORT",E611-F611,IF(D611="LONG",F611-E611)))*C611</f>
        <v>1008.4033613445341</v>
      </c>
      <c r="J611" s="64">
        <f t="shared" ref="J611" si="812">(IF(D611="SHORT",IF(G611="",0,F611-G611),IF(D611="LONG",IF(G611="",0,G611-F611))))*C611</f>
        <v>1512.6050420168101</v>
      </c>
      <c r="K611" s="64">
        <f t="shared" ref="K611" si="813">(IF(D611="SHORT",IF(H611="",0,G611-H611),IF(D611="LONG",IF(H611="",0,(H611-G611)))))*C611</f>
        <v>1449.5798319327801</v>
      </c>
      <c r="L611" s="64">
        <f t="shared" ref="L611" si="814">(J611+I611+K611)/C611</f>
        <v>3.1500000000000057</v>
      </c>
      <c r="M611" s="65">
        <f t="shared" ref="M611" si="815">L611*C611</f>
        <v>3970.5882352941244</v>
      </c>
    </row>
    <row r="612" spans="1:13" s="66" customFormat="1" x14ac:dyDescent="0.25">
      <c r="A612" s="60">
        <v>43227</v>
      </c>
      <c r="B612" s="61" t="s">
        <v>421</v>
      </c>
      <c r="C612" s="62">
        <f t="shared" ref="C612:C615" si="816">150000/E612</f>
        <v>2290.0763358778627</v>
      </c>
      <c r="D612" s="61" t="s">
        <v>14</v>
      </c>
      <c r="E612" s="61">
        <v>65.5</v>
      </c>
      <c r="F612" s="61">
        <v>65.95</v>
      </c>
      <c r="G612" s="61">
        <v>66.599999999999994</v>
      </c>
      <c r="H612" s="61">
        <v>67.25</v>
      </c>
      <c r="I612" s="63">
        <f t="shared" ref="I612:I615" si="817">(IF(D612="SHORT",E612-F612,IF(D612="LONG",F612-E612)))*C612</f>
        <v>1030.5343511450446</v>
      </c>
      <c r="J612" s="64">
        <f t="shared" ref="J612:J615" si="818">(IF(D612="SHORT",IF(G612="",0,F612-G612),IF(D612="LONG",IF(G612="",0,G612-F612))))*C612</f>
        <v>1488.5496183205912</v>
      </c>
      <c r="K612" s="64">
        <f t="shared" ref="K612:K615" si="819">(IF(D612="SHORT",IF(H612="",0,G612-H612),IF(D612="LONG",IF(H612="",0,(H612-G612)))))*C612</f>
        <v>1488.5496183206237</v>
      </c>
      <c r="L612" s="64">
        <f t="shared" ref="L612:L615" si="820">(J612+I612+K612)/C612</f>
        <v>1.75</v>
      </c>
      <c r="M612" s="65">
        <f t="shared" ref="M612:M615" si="821">L612*C612</f>
        <v>4007.6335877862598</v>
      </c>
    </row>
    <row r="613" spans="1:13" s="57" customFormat="1" x14ac:dyDescent="0.25">
      <c r="A613" s="51">
        <v>43227</v>
      </c>
      <c r="B613" s="52" t="s">
        <v>484</v>
      </c>
      <c r="C613" s="53">
        <f t="shared" si="816"/>
        <v>144.02304368698992</v>
      </c>
      <c r="D613" s="52" t="s">
        <v>14</v>
      </c>
      <c r="E613" s="52">
        <v>1041.5</v>
      </c>
      <c r="F613" s="52">
        <v>1048.8</v>
      </c>
      <c r="G613" s="52">
        <v>1058.75</v>
      </c>
      <c r="H613" s="52"/>
      <c r="I613" s="54">
        <f t="shared" si="817"/>
        <v>1051.36821891502</v>
      </c>
      <c r="J613" s="55">
        <f t="shared" si="818"/>
        <v>1433.0292846855564</v>
      </c>
      <c r="K613" s="55"/>
      <c r="L613" s="55">
        <f t="shared" si="820"/>
        <v>17.25</v>
      </c>
      <c r="M613" s="56">
        <f t="shared" si="821"/>
        <v>2484.3975036005763</v>
      </c>
    </row>
    <row r="614" spans="1:13" s="57" customFormat="1" x14ac:dyDescent="0.25">
      <c r="A614" s="51">
        <v>43227</v>
      </c>
      <c r="B614" s="52" t="s">
        <v>483</v>
      </c>
      <c r="C614" s="53">
        <f t="shared" si="816"/>
        <v>551.16663604629809</v>
      </c>
      <c r="D614" s="52" t="s">
        <v>14</v>
      </c>
      <c r="E614" s="52">
        <v>272.14999999999998</v>
      </c>
      <c r="F614" s="52">
        <v>269.55</v>
      </c>
      <c r="G614" s="52"/>
      <c r="H614" s="52"/>
      <c r="I614" s="54">
        <f t="shared" si="817"/>
        <v>-1433.0332537203562</v>
      </c>
      <c r="J614" s="55"/>
      <c r="K614" s="55"/>
      <c r="L614" s="55">
        <f t="shared" si="820"/>
        <v>-2.5999999999999659</v>
      </c>
      <c r="M614" s="56">
        <f t="shared" si="821"/>
        <v>-1433.0332537203562</v>
      </c>
    </row>
    <row r="615" spans="1:13" s="66" customFormat="1" x14ac:dyDescent="0.25">
      <c r="A615" s="60">
        <v>43224</v>
      </c>
      <c r="B615" s="61" t="s">
        <v>485</v>
      </c>
      <c r="C615" s="62">
        <f t="shared" si="816"/>
        <v>471.40163419233187</v>
      </c>
      <c r="D615" s="61" t="s">
        <v>14</v>
      </c>
      <c r="E615" s="61">
        <v>318.2</v>
      </c>
      <c r="F615" s="61">
        <v>320.39999999999998</v>
      </c>
      <c r="G615" s="61">
        <v>323.5</v>
      </c>
      <c r="H615" s="61">
        <v>326.55</v>
      </c>
      <c r="I615" s="63">
        <f t="shared" si="817"/>
        <v>1037.0835952231248</v>
      </c>
      <c r="J615" s="64">
        <f t="shared" si="818"/>
        <v>1461.3450659962396</v>
      </c>
      <c r="K615" s="64">
        <f t="shared" si="819"/>
        <v>1437.7749842866176</v>
      </c>
      <c r="L615" s="64">
        <f t="shared" si="820"/>
        <v>8.3500000000000245</v>
      </c>
      <c r="M615" s="65">
        <f t="shared" si="821"/>
        <v>3936.2036455059829</v>
      </c>
    </row>
    <row r="616" spans="1:13" s="57" customFormat="1" x14ac:dyDescent="0.25">
      <c r="A616" s="51">
        <v>43224</v>
      </c>
      <c r="B616" s="52" t="s">
        <v>482</v>
      </c>
      <c r="C616" s="53">
        <f t="shared" ref="C616:C619" si="822">150000/E616</f>
        <v>598.80239520958082</v>
      </c>
      <c r="D616" s="52" t="s">
        <v>14</v>
      </c>
      <c r="E616" s="52">
        <v>250.5</v>
      </c>
      <c r="F616" s="52">
        <v>252.25</v>
      </c>
      <c r="G616" s="52"/>
      <c r="H616" s="52"/>
      <c r="I616" s="54">
        <f t="shared" ref="I616:I619" si="823">(IF(D616="SHORT",E616-F616,IF(D616="LONG",F616-E616)))*C616</f>
        <v>1047.9041916167664</v>
      </c>
      <c r="J616" s="55"/>
      <c r="K616" s="55"/>
      <c r="L616" s="55">
        <f t="shared" ref="L616:L619" si="824">(J616+I616+K616)/C616</f>
        <v>1.75</v>
      </c>
      <c r="M616" s="56">
        <f t="shared" ref="M616:M619" si="825">L616*C616</f>
        <v>1047.9041916167664</v>
      </c>
    </row>
    <row r="617" spans="1:13" s="57" customFormat="1" x14ac:dyDescent="0.25">
      <c r="A617" s="51">
        <v>43224</v>
      </c>
      <c r="B617" s="52" t="s">
        <v>481</v>
      </c>
      <c r="C617" s="53">
        <f t="shared" si="822"/>
        <v>255.2322613578356</v>
      </c>
      <c r="D617" s="52" t="s">
        <v>14</v>
      </c>
      <c r="E617" s="52">
        <v>587.70000000000005</v>
      </c>
      <c r="F617" s="52">
        <v>582.1</v>
      </c>
      <c r="G617" s="52"/>
      <c r="H617" s="52"/>
      <c r="I617" s="54">
        <f t="shared" si="823"/>
        <v>-1429.3006636038851</v>
      </c>
      <c r="J617" s="55"/>
      <c r="K617" s="55"/>
      <c r="L617" s="55">
        <f t="shared" si="824"/>
        <v>-5.6000000000000227</v>
      </c>
      <c r="M617" s="56">
        <f t="shared" si="825"/>
        <v>-1429.3006636038851</v>
      </c>
    </row>
    <row r="618" spans="1:13" s="57" customFormat="1" x14ac:dyDescent="0.25">
      <c r="A618" s="51">
        <v>43224</v>
      </c>
      <c r="B618" s="52" t="s">
        <v>477</v>
      </c>
      <c r="C618" s="53">
        <f t="shared" si="822"/>
        <v>4731.8611987381701</v>
      </c>
      <c r="D618" s="52" t="s">
        <v>14</v>
      </c>
      <c r="E618" s="52">
        <v>31.7</v>
      </c>
      <c r="F618" s="52">
        <v>31.35</v>
      </c>
      <c r="G618" s="52"/>
      <c r="H618" s="52"/>
      <c r="I618" s="54">
        <f t="shared" si="823"/>
        <v>-1656.1514195583495</v>
      </c>
      <c r="J618" s="55"/>
      <c r="K618" s="55"/>
      <c r="L618" s="55">
        <f t="shared" si="824"/>
        <v>-0.34999999999999787</v>
      </c>
      <c r="M618" s="56">
        <f t="shared" si="825"/>
        <v>-1656.1514195583495</v>
      </c>
    </row>
    <row r="619" spans="1:13" s="57" customFormat="1" x14ac:dyDescent="0.25">
      <c r="A619" s="51">
        <v>43224</v>
      </c>
      <c r="B619" s="52" t="s">
        <v>480</v>
      </c>
      <c r="C619" s="53">
        <f t="shared" si="822"/>
        <v>182.94914013904136</v>
      </c>
      <c r="D619" s="52" t="s">
        <v>14</v>
      </c>
      <c r="E619" s="52">
        <v>819.9</v>
      </c>
      <c r="F619" s="52">
        <v>825.6</v>
      </c>
      <c r="G619" s="52">
        <v>833.5</v>
      </c>
      <c r="H619" s="52"/>
      <c r="I619" s="54">
        <f t="shared" si="823"/>
        <v>1042.8100987925441</v>
      </c>
      <c r="J619" s="55">
        <f t="shared" ref="J619" si="826">(IF(D619="SHORT",IF(G619="",0,F619-G619),IF(D619="LONG",IF(G619="",0,G619-F619))))*C619</f>
        <v>1445.2982070984226</v>
      </c>
      <c r="K619" s="55"/>
      <c r="L619" s="55">
        <f t="shared" si="824"/>
        <v>13.600000000000023</v>
      </c>
      <c r="M619" s="56">
        <f t="shared" si="825"/>
        <v>2488.1083058909667</v>
      </c>
    </row>
    <row r="620" spans="1:13" s="57" customFormat="1" x14ac:dyDescent="0.25">
      <c r="A620" s="51">
        <v>43223</v>
      </c>
      <c r="B620" s="52" t="s">
        <v>479</v>
      </c>
      <c r="C620" s="53">
        <f t="shared" ref="C620:C624" si="827">150000/E620</f>
        <v>285.82317073170736</v>
      </c>
      <c r="D620" s="52" t="s">
        <v>14</v>
      </c>
      <c r="E620" s="52">
        <v>524.79999999999995</v>
      </c>
      <c r="F620" s="52">
        <v>526.25</v>
      </c>
      <c r="G620" s="52"/>
      <c r="H620" s="52"/>
      <c r="I620" s="54">
        <f t="shared" ref="I620:I624" si="828">(IF(D620="SHORT",E620-F620,IF(D620="LONG",F620-E620)))*C620</f>
        <v>414.44359756098868</v>
      </c>
      <c r="J620" s="55"/>
      <c r="K620" s="55"/>
      <c r="L620" s="55">
        <f t="shared" ref="L620:L624" si="829">(J620+I620+K620)/C620</f>
        <v>1.4500000000000455</v>
      </c>
      <c r="M620" s="56">
        <f t="shared" ref="M620:M624" si="830">L620*C620</f>
        <v>414.44359756098868</v>
      </c>
    </row>
    <row r="621" spans="1:13" s="57" customFormat="1" x14ac:dyDescent="0.25">
      <c r="A621" s="51">
        <v>43223</v>
      </c>
      <c r="B621" s="52" t="s">
        <v>476</v>
      </c>
      <c r="C621" s="53">
        <f t="shared" si="827"/>
        <v>1526.7175572519084</v>
      </c>
      <c r="D621" s="52" t="s">
        <v>18</v>
      </c>
      <c r="E621" s="52">
        <v>98.25</v>
      </c>
      <c r="F621" s="52">
        <v>97.5</v>
      </c>
      <c r="G621" s="52">
        <v>96.55</v>
      </c>
      <c r="H621" s="52"/>
      <c r="I621" s="54">
        <f t="shared" si="828"/>
        <v>1145.0381679389313</v>
      </c>
      <c r="J621" s="55">
        <f t="shared" ref="J621:J624" si="831">(IF(D621="SHORT",IF(G621="",0,F621-G621),IF(D621="LONG",IF(G621="",0,G621-F621))))*C621</f>
        <v>1450.3816793893172</v>
      </c>
      <c r="K621" s="55"/>
      <c r="L621" s="55">
        <f t="shared" si="829"/>
        <v>1.7000000000000028</v>
      </c>
      <c r="M621" s="56">
        <f t="shared" si="830"/>
        <v>2595.4198473282486</v>
      </c>
    </row>
    <row r="622" spans="1:13" s="57" customFormat="1" x14ac:dyDescent="0.25">
      <c r="A622" s="51">
        <v>43223</v>
      </c>
      <c r="B622" s="52" t="s">
        <v>391</v>
      </c>
      <c r="C622" s="53">
        <f t="shared" si="827"/>
        <v>934.57943925233644</v>
      </c>
      <c r="D622" s="52" t="s">
        <v>18</v>
      </c>
      <c r="E622" s="52">
        <v>160.5</v>
      </c>
      <c r="F622" s="52">
        <v>161.05000000000001</v>
      </c>
      <c r="G622" s="52"/>
      <c r="H622" s="52"/>
      <c r="I622" s="54">
        <f t="shared" si="828"/>
        <v>-514.01869158879572</v>
      </c>
      <c r="J622" s="55"/>
      <c r="K622" s="55"/>
      <c r="L622" s="55">
        <f t="shared" si="829"/>
        <v>-0.55000000000001137</v>
      </c>
      <c r="M622" s="56">
        <f t="shared" si="830"/>
        <v>-514.01869158879572</v>
      </c>
    </row>
    <row r="623" spans="1:13" s="57" customFormat="1" x14ac:dyDescent="0.25">
      <c r="A623" s="51">
        <v>43223</v>
      </c>
      <c r="B623" s="52" t="s">
        <v>478</v>
      </c>
      <c r="C623" s="53">
        <f t="shared" si="827"/>
        <v>76.883649410558689</v>
      </c>
      <c r="D623" s="52" t="s">
        <v>18</v>
      </c>
      <c r="E623" s="52">
        <v>1951</v>
      </c>
      <c r="F623" s="52">
        <v>1969.55</v>
      </c>
      <c r="G623" s="52"/>
      <c r="H623" s="52"/>
      <c r="I623" s="54">
        <f t="shared" si="828"/>
        <v>-1426.1916965658602</v>
      </c>
      <c r="J623" s="55"/>
      <c r="K623" s="55"/>
      <c r="L623" s="55">
        <f t="shared" si="829"/>
        <v>-18.549999999999955</v>
      </c>
      <c r="M623" s="56">
        <f t="shared" si="830"/>
        <v>-1426.1916965658602</v>
      </c>
    </row>
    <row r="624" spans="1:13" s="66" customFormat="1" x14ac:dyDescent="0.25">
      <c r="A624" s="60">
        <v>43223</v>
      </c>
      <c r="B624" s="61" t="s">
        <v>477</v>
      </c>
      <c r="C624" s="62">
        <f t="shared" si="827"/>
        <v>4580.1526717557254</v>
      </c>
      <c r="D624" s="61" t="s">
        <v>18</v>
      </c>
      <c r="E624" s="61">
        <v>32.75</v>
      </c>
      <c r="F624" s="61">
        <v>32.5</v>
      </c>
      <c r="G624" s="61">
        <v>32.15</v>
      </c>
      <c r="H624" s="61">
        <v>31.85</v>
      </c>
      <c r="I624" s="63">
        <f t="shared" si="828"/>
        <v>1145.0381679389313</v>
      </c>
      <c r="J624" s="64">
        <f t="shared" si="831"/>
        <v>1603.0534351145104</v>
      </c>
      <c r="K624" s="64">
        <f t="shared" ref="K624" si="832">(IF(D624="SHORT",IF(H624="",0,G624-H624),IF(D624="LONG",IF(H624="",0,(H624-G624)))))*C624</f>
        <v>1374.0458015267045</v>
      </c>
      <c r="L624" s="64">
        <f t="shared" si="829"/>
        <v>0.89999999999999847</v>
      </c>
      <c r="M624" s="65">
        <f t="shared" si="830"/>
        <v>4122.1374045801458</v>
      </c>
    </row>
    <row r="625" spans="1:13" s="66" customFormat="1" x14ac:dyDescent="0.25">
      <c r="A625" s="60">
        <v>43222</v>
      </c>
      <c r="B625" s="61" t="s">
        <v>476</v>
      </c>
      <c r="C625" s="62">
        <f t="shared" ref="C625:C629" si="833">150000/E625</f>
        <v>1237.1134020618556</v>
      </c>
      <c r="D625" s="61" t="s">
        <v>18</v>
      </c>
      <c r="E625" s="61">
        <v>121.25</v>
      </c>
      <c r="F625" s="61">
        <v>120.4</v>
      </c>
      <c r="G625" s="61">
        <v>119.15</v>
      </c>
      <c r="H625" s="61">
        <v>117.9</v>
      </c>
      <c r="I625" s="63">
        <f t="shared" ref="I625:I629" si="834">(IF(D625="SHORT",E625-F625,IF(D625="LONG",F625-E625)))*C625</f>
        <v>1051.5463917525701</v>
      </c>
      <c r="J625" s="64">
        <f t="shared" ref="J625:J629" si="835">(IF(D625="SHORT",IF(G625="",0,F625-G625),IF(D625="LONG",IF(G625="",0,G625-F625))))*C625</f>
        <v>1546.3917525773195</v>
      </c>
      <c r="K625" s="64">
        <f t="shared" ref="K625" si="836">(IF(D625="SHORT",IF(H625="",0,G625-H625),IF(D625="LONG",IF(H625="",0,(H625-G625)))))*C625</f>
        <v>1546.3917525773195</v>
      </c>
      <c r="L625" s="64">
        <f t="shared" ref="L625:L629" si="837">(J625+I625+K625)/C625</f>
        <v>3.3499999999999943</v>
      </c>
      <c r="M625" s="65">
        <f t="shared" ref="M625:M629" si="838">L625*C625</f>
        <v>4144.3298969072093</v>
      </c>
    </row>
    <row r="626" spans="1:13" s="57" customFormat="1" x14ac:dyDescent="0.25">
      <c r="A626" s="51">
        <v>43222</v>
      </c>
      <c r="B626" s="52" t="s">
        <v>475</v>
      </c>
      <c r="C626" s="53">
        <f t="shared" si="833"/>
        <v>366.83785766691125</v>
      </c>
      <c r="D626" s="52" t="s">
        <v>14</v>
      </c>
      <c r="E626" s="52">
        <v>408.9</v>
      </c>
      <c r="F626" s="52">
        <v>410.5</v>
      </c>
      <c r="G626" s="52"/>
      <c r="H626" s="52"/>
      <c r="I626" s="54">
        <f>(IF(D626="SHORT",E626-F626,IF(D626="LONG",F626-E626)))*C626</f>
        <v>586.94057226706639</v>
      </c>
      <c r="J626" s="55"/>
      <c r="K626" s="55"/>
      <c r="L626" s="55">
        <f t="shared" si="837"/>
        <v>1.600000000000023</v>
      </c>
      <c r="M626" s="56">
        <f t="shared" si="838"/>
        <v>586.94057226706639</v>
      </c>
    </row>
    <row r="627" spans="1:13" s="57" customFormat="1" x14ac:dyDescent="0.25">
      <c r="A627" s="51">
        <v>43222</v>
      </c>
      <c r="B627" s="52" t="s">
        <v>474</v>
      </c>
      <c r="C627" s="53">
        <f t="shared" si="833"/>
        <v>236.51844843897823</v>
      </c>
      <c r="D627" s="52" t="s">
        <v>18</v>
      </c>
      <c r="E627" s="52">
        <v>634.20000000000005</v>
      </c>
      <c r="F627" s="52">
        <v>634</v>
      </c>
      <c r="G627" s="52"/>
      <c r="H627" s="52"/>
      <c r="I627" s="54">
        <f t="shared" si="834"/>
        <v>47.303689687806404</v>
      </c>
      <c r="J627" s="55"/>
      <c r="K627" s="55"/>
      <c r="L627" s="55">
        <f t="shared" si="837"/>
        <v>0.2000000000000455</v>
      </c>
      <c r="M627" s="56">
        <f t="shared" si="838"/>
        <v>47.303689687806404</v>
      </c>
    </row>
    <row r="628" spans="1:13" s="57" customFormat="1" x14ac:dyDescent="0.25">
      <c r="A628" s="51">
        <v>43222</v>
      </c>
      <c r="B628" s="52" t="s">
        <v>473</v>
      </c>
      <c r="C628" s="53">
        <f t="shared" si="833"/>
        <v>170.67759003242872</v>
      </c>
      <c r="D628" s="52" t="s">
        <v>18</v>
      </c>
      <c r="E628" s="52">
        <v>878.85</v>
      </c>
      <c r="F628" s="52">
        <v>872.7</v>
      </c>
      <c r="G628" s="52">
        <v>864.4</v>
      </c>
      <c r="H628" s="52"/>
      <c r="I628" s="54">
        <f t="shared" si="834"/>
        <v>1049.6671786994327</v>
      </c>
      <c r="J628" s="55">
        <f t="shared" si="835"/>
        <v>1416.6239972691701</v>
      </c>
      <c r="K628" s="55"/>
      <c r="L628" s="55">
        <f t="shared" si="837"/>
        <v>14.450000000000047</v>
      </c>
      <c r="M628" s="56">
        <f t="shared" si="838"/>
        <v>2466.2911759686031</v>
      </c>
    </row>
    <row r="629" spans="1:13" s="57" customFormat="1" x14ac:dyDescent="0.25">
      <c r="A629" s="51">
        <v>43222</v>
      </c>
      <c r="B629" s="52" t="s">
        <v>472</v>
      </c>
      <c r="C629" s="53">
        <f t="shared" si="833"/>
        <v>131.46362839614375</v>
      </c>
      <c r="D629" s="52" t="s">
        <v>18</v>
      </c>
      <c r="E629" s="52">
        <v>1141</v>
      </c>
      <c r="F629" s="52">
        <v>1133.05</v>
      </c>
      <c r="G629" s="52">
        <v>1122.25</v>
      </c>
      <c r="H629" s="52"/>
      <c r="I629" s="54">
        <f t="shared" si="834"/>
        <v>1045.1358457493488</v>
      </c>
      <c r="J629" s="55">
        <f t="shared" si="835"/>
        <v>1419.8071866783464</v>
      </c>
      <c r="K629" s="55"/>
      <c r="L629" s="55">
        <f t="shared" si="837"/>
        <v>18.75</v>
      </c>
      <c r="M629" s="56">
        <f t="shared" si="838"/>
        <v>2464.9430324276955</v>
      </c>
    </row>
    <row r="630" spans="1:13" ht="15.75" x14ac:dyDescent="0.25">
      <c r="A630" s="68"/>
      <c r="B630" s="69"/>
      <c r="C630" s="69"/>
      <c r="D630" s="69"/>
      <c r="E630" s="69"/>
      <c r="F630" s="69"/>
      <c r="G630" s="69"/>
      <c r="H630" s="69"/>
      <c r="I630" s="70"/>
      <c r="J630" s="71"/>
      <c r="K630" s="72"/>
      <c r="L630" s="73"/>
      <c r="M630" s="69"/>
    </row>
    <row r="631" spans="1:13" s="57" customFormat="1" x14ac:dyDescent="0.25">
      <c r="A631" s="51">
        <v>43220</v>
      </c>
      <c r="B631" s="52" t="s">
        <v>471</v>
      </c>
      <c r="C631" s="53">
        <f t="shared" ref="C631:C634" si="839">150000/E631</f>
        <v>3783.1021437578815</v>
      </c>
      <c r="D631" s="52" t="s">
        <v>14</v>
      </c>
      <c r="E631" s="52">
        <v>39.65</v>
      </c>
      <c r="F631" s="52">
        <v>39.9</v>
      </c>
      <c r="G631" s="52"/>
      <c r="H631" s="52"/>
      <c r="I631" s="54">
        <f t="shared" ref="I631:I634" si="840">(IF(D631="SHORT",E631-F631,IF(D631="LONG",F631-E631)))*C631</f>
        <v>945.77553593947039</v>
      </c>
      <c r="J631" s="55"/>
      <c r="K631" s="55"/>
      <c r="L631" s="55">
        <f t="shared" ref="L631:L634" si="841">(J631+I631+K631)/C631</f>
        <v>0.25</v>
      </c>
      <c r="M631" s="56">
        <f t="shared" ref="M631:M634" si="842">L631*C631</f>
        <v>945.77553593947039</v>
      </c>
    </row>
    <row r="632" spans="1:13" s="66" customFormat="1" x14ac:dyDescent="0.25">
      <c r="A632" s="60">
        <v>43220</v>
      </c>
      <c r="B632" s="61" t="s">
        <v>380</v>
      </c>
      <c r="C632" s="62">
        <f t="shared" si="839"/>
        <v>1851.851851851852</v>
      </c>
      <c r="D632" s="61" t="s">
        <v>14</v>
      </c>
      <c r="E632" s="61">
        <v>81</v>
      </c>
      <c r="F632" s="61">
        <v>81.55</v>
      </c>
      <c r="G632" s="61">
        <v>82.35</v>
      </c>
      <c r="H632" s="61">
        <v>83.1</v>
      </c>
      <c r="I632" s="63">
        <f t="shared" si="840"/>
        <v>1018.5185185185134</v>
      </c>
      <c r="J632" s="64">
        <f t="shared" ref="J632" si="843">(IF(D632="SHORT",IF(G632="",0,F632-G632),IF(D632="LONG",IF(G632="",0,G632-F632))))*C632</f>
        <v>1481.4814814814763</v>
      </c>
      <c r="K632" s="64">
        <f t="shared" ref="K632" si="844">(IF(D632="SHORT",IF(H632="",0,G632-H632),IF(D632="LONG",IF(H632="",0,(H632-G632)))))*C632</f>
        <v>1388.8888888888889</v>
      </c>
      <c r="L632" s="64">
        <f t="shared" si="841"/>
        <v>2.0999999999999943</v>
      </c>
      <c r="M632" s="65">
        <f t="shared" si="842"/>
        <v>3888.8888888888787</v>
      </c>
    </row>
    <row r="633" spans="1:13" s="57" customFormat="1" x14ac:dyDescent="0.25">
      <c r="A633" s="51">
        <v>43220</v>
      </c>
      <c r="B633" s="52" t="s">
        <v>470</v>
      </c>
      <c r="C633" s="53">
        <f t="shared" si="839"/>
        <v>139.21113689095128</v>
      </c>
      <c r="D633" s="52" t="s">
        <v>14</v>
      </c>
      <c r="E633" s="52">
        <v>1077.5</v>
      </c>
      <c r="F633" s="52">
        <v>1085</v>
      </c>
      <c r="G633" s="52"/>
      <c r="H633" s="52"/>
      <c r="I633" s="54">
        <f t="shared" si="840"/>
        <v>1044.0835266821346</v>
      </c>
      <c r="J633" s="55"/>
      <c r="K633" s="55"/>
      <c r="L633" s="55">
        <f t="shared" si="841"/>
        <v>7.5</v>
      </c>
      <c r="M633" s="56">
        <f t="shared" si="842"/>
        <v>1044.0835266821346</v>
      </c>
    </row>
    <row r="634" spans="1:13" s="57" customFormat="1" x14ac:dyDescent="0.25">
      <c r="A634" s="51">
        <v>43220</v>
      </c>
      <c r="B634" s="52" t="s">
        <v>469</v>
      </c>
      <c r="C634" s="53">
        <f t="shared" si="839"/>
        <v>153.97249024840895</v>
      </c>
      <c r="D634" s="52" t="s">
        <v>14</v>
      </c>
      <c r="E634" s="52">
        <v>974.2</v>
      </c>
      <c r="F634" s="52">
        <v>981</v>
      </c>
      <c r="G634" s="52"/>
      <c r="H634" s="52"/>
      <c r="I634" s="54">
        <f t="shared" si="840"/>
        <v>1047.0129336891739</v>
      </c>
      <c r="J634" s="55"/>
      <c r="K634" s="55"/>
      <c r="L634" s="55">
        <f t="shared" si="841"/>
        <v>6.7999999999999554</v>
      </c>
      <c r="M634" s="56">
        <f t="shared" si="842"/>
        <v>1047.0129336891739</v>
      </c>
    </row>
    <row r="635" spans="1:13" s="57" customFormat="1" x14ac:dyDescent="0.25">
      <c r="A635" s="51">
        <v>43217</v>
      </c>
      <c r="B635" s="52" t="s">
        <v>468</v>
      </c>
      <c r="C635" s="53">
        <f t="shared" ref="C635" si="845">150000/E635</f>
        <v>772.20077220077224</v>
      </c>
      <c r="D635" s="52" t="s">
        <v>14</v>
      </c>
      <c r="E635" s="52">
        <v>194.25</v>
      </c>
      <c r="F635" s="52">
        <v>195.8</v>
      </c>
      <c r="G635" s="52"/>
      <c r="H635" s="52"/>
      <c r="I635" s="54">
        <f t="shared" ref="I635" si="846">(IF(D635="SHORT",E635-F635,IF(D635="LONG",F635-E635)))*C635</f>
        <v>1196.9111969112057</v>
      </c>
      <c r="J635" s="55"/>
      <c r="K635" s="55"/>
      <c r="L635" s="55">
        <f t="shared" ref="L635" si="847">(J635+I635+K635)/C635</f>
        <v>1.5500000000000114</v>
      </c>
      <c r="M635" s="56">
        <f t="shared" ref="M635" si="848">L635*C635</f>
        <v>1196.9111969112057</v>
      </c>
    </row>
    <row r="636" spans="1:13" s="57" customFormat="1" x14ac:dyDescent="0.25">
      <c r="A636" s="51">
        <v>43216</v>
      </c>
      <c r="B636" s="52" t="s">
        <v>247</v>
      </c>
      <c r="C636" s="53">
        <f t="shared" ref="C636:C639" si="849">150000/E636</f>
        <v>59.731209556993527</v>
      </c>
      <c r="D636" s="52" t="s">
        <v>14</v>
      </c>
      <c r="E636" s="52">
        <v>2511.25</v>
      </c>
      <c r="F636" s="52">
        <v>2531.3000000000002</v>
      </c>
      <c r="G636" s="52"/>
      <c r="H636" s="52"/>
      <c r="I636" s="54">
        <f t="shared" ref="I636:I639" si="850">(IF(D636="SHORT",E636-F636,IF(D636="LONG",F636-E636)))*C636</f>
        <v>1197.610751617731</v>
      </c>
      <c r="J636" s="55"/>
      <c r="K636" s="55"/>
      <c r="L636" s="55">
        <f t="shared" ref="L636:L639" si="851">(J636+I636+K636)/C636</f>
        <v>20.050000000000182</v>
      </c>
      <c r="M636" s="56">
        <f t="shared" ref="M636:M639" si="852">L636*C636</f>
        <v>1197.610751617731</v>
      </c>
    </row>
    <row r="637" spans="1:13" s="57" customFormat="1" x14ac:dyDescent="0.25">
      <c r="A637" s="51">
        <v>43216</v>
      </c>
      <c r="B637" s="52" t="s">
        <v>458</v>
      </c>
      <c r="C637" s="53">
        <f t="shared" si="849"/>
        <v>136.40083659179777</v>
      </c>
      <c r="D637" s="52" t="s">
        <v>14</v>
      </c>
      <c r="E637" s="52">
        <v>1099.7</v>
      </c>
      <c r="F637" s="52">
        <v>1092.4000000000001</v>
      </c>
      <c r="G637" s="52"/>
      <c r="H637" s="52"/>
      <c r="I637" s="54">
        <f t="shared" si="850"/>
        <v>-995.72610712011749</v>
      </c>
      <c r="J637" s="55"/>
      <c r="K637" s="55"/>
      <c r="L637" s="55">
        <f t="shared" si="851"/>
        <v>-7.2999999999999545</v>
      </c>
      <c r="M637" s="56">
        <f t="shared" si="852"/>
        <v>-995.72610712011749</v>
      </c>
    </row>
    <row r="638" spans="1:13" s="66" customFormat="1" x14ac:dyDescent="0.25">
      <c r="A638" s="60">
        <v>43216</v>
      </c>
      <c r="B638" s="61" t="s">
        <v>467</v>
      </c>
      <c r="C638" s="62">
        <f t="shared" si="849"/>
        <v>354.35861091424522</v>
      </c>
      <c r="D638" s="61" t="s">
        <v>14</v>
      </c>
      <c r="E638" s="61">
        <v>423.3</v>
      </c>
      <c r="F638" s="61">
        <v>426.7</v>
      </c>
      <c r="G638" s="61">
        <v>431.05</v>
      </c>
      <c r="H638" s="61">
        <v>435.35</v>
      </c>
      <c r="I638" s="63">
        <f t="shared" si="850"/>
        <v>1204.8192771084257</v>
      </c>
      <c r="J638" s="64">
        <f t="shared" ref="J638" si="853">(IF(D638="SHORT",IF(G638="",0,F638-G638),IF(D638="LONG",IF(G638="",0,G638-F638))))*C638</f>
        <v>1541.4599574769748</v>
      </c>
      <c r="K638" s="64">
        <f t="shared" ref="K638" si="854">(IF(D638="SHORT",IF(H638="",0,G638-H638),IF(D638="LONG",IF(H638="",0,(H638-G638)))))*C638</f>
        <v>1523.7420269312586</v>
      </c>
      <c r="L638" s="64">
        <f t="shared" si="851"/>
        <v>12.050000000000013</v>
      </c>
      <c r="M638" s="65">
        <f t="shared" si="852"/>
        <v>4270.0212615166593</v>
      </c>
    </row>
    <row r="639" spans="1:13" s="57" customFormat="1" x14ac:dyDescent="0.25">
      <c r="A639" s="51">
        <v>43216</v>
      </c>
      <c r="B639" s="52" t="s">
        <v>466</v>
      </c>
      <c r="C639" s="53">
        <f t="shared" si="849"/>
        <v>517.24137931034488</v>
      </c>
      <c r="D639" s="52" t="s">
        <v>14</v>
      </c>
      <c r="E639" s="52">
        <v>290</v>
      </c>
      <c r="F639" s="52">
        <v>292.3</v>
      </c>
      <c r="G639" s="52"/>
      <c r="H639" s="52"/>
      <c r="I639" s="54">
        <f t="shared" si="850"/>
        <v>1189.6551724137992</v>
      </c>
      <c r="J639" s="55"/>
      <c r="K639" s="55"/>
      <c r="L639" s="55">
        <f t="shared" si="851"/>
        <v>2.3000000000000114</v>
      </c>
      <c r="M639" s="56">
        <f t="shared" si="852"/>
        <v>1189.6551724137992</v>
      </c>
    </row>
    <row r="640" spans="1:13" s="57" customFormat="1" x14ac:dyDescent="0.25">
      <c r="A640" s="51">
        <v>43215</v>
      </c>
      <c r="B640" s="52" t="s">
        <v>223</v>
      </c>
      <c r="C640" s="53">
        <f t="shared" ref="C640:C641" si="855">150000/E640</f>
        <v>95.846645367412137</v>
      </c>
      <c r="D640" s="52" t="s">
        <v>14</v>
      </c>
      <c r="E640" s="52">
        <v>1565</v>
      </c>
      <c r="F640" s="52">
        <v>1576.75</v>
      </c>
      <c r="G640" s="52"/>
      <c r="H640" s="52"/>
      <c r="I640" s="54">
        <f t="shared" ref="I640:I641" si="856">(IF(D640="SHORT",E640-F640,IF(D640="LONG",F640-E640)))*C640</f>
        <v>1126.1980830670925</v>
      </c>
      <c r="J640" s="55"/>
      <c r="K640" s="55"/>
      <c r="L640" s="55">
        <f t="shared" ref="L640:L641" si="857">(J640+I640+K640)/C640</f>
        <v>11.749999999999998</v>
      </c>
      <c r="M640" s="56">
        <f t="shared" ref="M640:M641" si="858">L640*C640</f>
        <v>1126.1980830670925</v>
      </c>
    </row>
    <row r="641" spans="1:13" s="57" customFormat="1" x14ac:dyDescent="0.25">
      <c r="A641" s="51">
        <v>43215</v>
      </c>
      <c r="B641" s="52" t="s">
        <v>465</v>
      </c>
      <c r="C641" s="53">
        <f t="shared" si="855"/>
        <v>136.05442176870747</v>
      </c>
      <c r="D641" s="52" t="s">
        <v>14</v>
      </c>
      <c r="E641" s="52">
        <v>1102.5</v>
      </c>
      <c r="F641" s="52">
        <v>1110</v>
      </c>
      <c r="G641" s="52"/>
      <c r="H641" s="52"/>
      <c r="I641" s="54">
        <f t="shared" si="856"/>
        <v>1020.408163265306</v>
      </c>
      <c r="J641" s="55"/>
      <c r="K641" s="55"/>
      <c r="L641" s="55">
        <f t="shared" si="857"/>
        <v>7.5</v>
      </c>
      <c r="M641" s="56">
        <f t="shared" si="858"/>
        <v>1020.408163265306</v>
      </c>
    </row>
    <row r="642" spans="1:13" s="57" customFormat="1" x14ac:dyDescent="0.25">
      <c r="A642" s="51">
        <v>43214</v>
      </c>
      <c r="B642" s="52" t="s">
        <v>464</v>
      </c>
      <c r="C642" s="53">
        <f t="shared" ref="C642:C644" si="859">150000/E642</f>
        <v>938.3797309978105</v>
      </c>
      <c r="D642" s="52" t="s">
        <v>18</v>
      </c>
      <c r="E642" s="52">
        <v>159.85</v>
      </c>
      <c r="F642" s="52">
        <v>158.6</v>
      </c>
      <c r="G642" s="52"/>
      <c r="H642" s="52"/>
      <c r="I642" s="54">
        <f t="shared" ref="I642:I644" si="860">(IF(D642="SHORT",E642-F642,IF(D642="LONG",F642-E642)))*C642</f>
        <v>1172.9746637472631</v>
      </c>
      <c r="J642" s="55"/>
      <c r="K642" s="55"/>
      <c r="L642" s="55">
        <f t="shared" ref="L642:L644" si="861">(J642+I642+K642)/C642</f>
        <v>1.25</v>
      </c>
      <c r="M642" s="56">
        <f t="shared" ref="M642:M644" si="862">L642*C642</f>
        <v>1172.9746637472631</v>
      </c>
    </row>
    <row r="643" spans="1:13" s="57" customFormat="1" x14ac:dyDescent="0.25">
      <c r="A643" s="51">
        <v>43214</v>
      </c>
      <c r="B643" s="52" t="s">
        <v>459</v>
      </c>
      <c r="C643" s="53">
        <f t="shared" si="859"/>
        <v>101.48849797023004</v>
      </c>
      <c r="D643" s="52" t="s">
        <v>14</v>
      </c>
      <c r="E643" s="52">
        <v>1478</v>
      </c>
      <c r="F643" s="52">
        <v>1489.8</v>
      </c>
      <c r="G643" s="52"/>
      <c r="H643" s="52"/>
      <c r="I643" s="54">
        <f t="shared" si="860"/>
        <v>1197.5642760487099</v>
      </c>
      <c r="J643" s="55"/>
      <c r="K643" s="55"/>
      <c r="L643" s="55">
        <f t="shared" si="861"/>
        <v>11.799999999999955</v>
      </c>
      <c r="M643" s="56">
        <f t="shared" si="862"/>
        <v>1197.5642760487099</v>
      </c>
    </row>
    <row r="644" spans="1:13" s="57" customFormat="1" x14ac:dyDescent="0.25">
      <c r="A644" s="51">
        <v>43214</v>
      </c>
      <c r="B644" s="52" t="s">
        <v>460</v>
      </c>
      <c r="C644" s="53">
        <f t="shared" si="859"/>
        <v>123.56866298706647</v>
      </c>
      <c r="D644" s="52" t="s">
        <v>14</v>
      </c>
      <c r="E644" s="52">
        <v>1213.9000000000001</v>
      </c>
      <c r="F644" s="52">
        <v>1201.5</v>
      </c>
      <c r="G644" s="52"/>
      <c r="H644" s="52"/>
      <c r="I644" s="54">
        <f t="shared" si="860"/>
        <v>-1532.2514210396355</v>
      </c>
      <c r="J644" s="55"/>
      <c r="K644" s="55"/>
      <c r="L644" s="55">
        <f t="shared" si="861"/>
        <v>-12.400000000000091</v>
      </c>
      <c r="M644" s="56">
        <f t="shared" si="862"/>
        <v>-1532.2514210396355</v>
      </c>
    </row>
    <row r="645" spans="1:13" s="57" customFormat="1" x14ac:dyDescent="0.25">
      <c r="A645" s="51">
        <v>43213</v>
      </c>
      <c r="B645" s="52" t="s">
        <v>463</v>
      </c>
      <c r="C645" s="53">
        <f t="shared" ref="C645:C646" si="863">150000/E645</f>
        <v>70.865025747626021</v>
      </c>
      <c r="D645" s="52" t="s">
        <v>14</v>
      </c>
      <c r="E645" s="52">
        <v>2116.6999999999998</v>
      </c>
      <c r="F645" s="52">
        <v>2133.6</v>
      </c>
      <c r="G645" s="52"/>
      <c r="H645" s="52"/>
      <c r="I645" s="54">
        <f t="shared" ref="I645:I646" si="864">(IF(D645="SHORT",E645-F645,IF(D645="LONG",F645-E645)))*C645</f>
        <v>1197.6189351348862</v>
      </c>
      <c r="J645" s="55"/>
      <c r="K645" s="55"/>
      <c r="L645" s="55">
        <f t="shared" ref="L645:L646" si="865">(J645+I645+K645)/C645</f>
        <v>16.900000000000091</v>
      </c>
      <c r="M645" s="56">
        <f t="shared" ref="M645:M646" si="866">L645*C645</f>
        <v>1197.6189351348862</v>
      </c>
    </row>
    <row r="646" spans="1:13" s="57" customFormat="1" x14ac:dyDescent="0.25">
      <c r="A646" s="51">
        <v>43213</v>
      </c>
      <c r="B646" s="52" t="s">
        <v>462</v>
      </c>
      <c r="C646" s="53">
        <f t="shared" si="863"/>
        <v>126.98412698412699</v>
      </c>
      <c r="D646" s="52" t="s">
        <v>14</v>
      </c>
      <c r="E646" s="52">
        <v>1181.25</v>
      </c>
      <c r="F646" s="52">
        <v>1190.7</v>
      </c>
      <c r="G646" s="52">
        <v>1203.2</v>
      </c>
      <c r="H646" s="52"/>
      <c r="I646" s="54">
        <f t="shared" si="864"/>
        <v>1200.0000000000059</v>
      </c>
      <c r="J646" s="55">
        <f t="shared" ref="J646" si="867">(IF(D646="SHORT",IF(G646="",0,F646-G646),IF(D646="LONG",IF(G646="",0,G646-F646))))*C646</f>
        <v>1587.3015873015875</v>
      </c>
      <c r="K646" s="55"/>
      <c r="L646" s="55">
        <f t="shared" si="865"/>
        <v>21.950000000000045</v>
      </c>
      <c r="M646" s="56">
        <f t="shared" si="866"/>
        <v>2787.3015873015934</v>
      </c>
    </row>
    <row r="647" spans="1:13" s="66" customFormat="1" x14ac:dyDescent="0.25">
      <c r="A647" s="60">
        <v>43213</v>
      </c>
      <c r="B647" s="61" t="s">
        <v>461</v>
      </c>
      <c r="C647" s="62">
        <f t="shared" ref="C647" si="868">150000/E647</f>
        <v>1116.9024571854056</v>
      </c>
      <c r="D647" s="61" t="s">
        <v>14</v>
      </c>
      <c r="E647" s="61">
        <v>134.30000000000001</v>
      </c>
      <c r="F647" s="61">
        <v>135.4</v>
      </c>
      <c r="G647" s="61">
        <v>136.80000000000001</v>
      </c>
      <c r="H647" s="61">
        <v>138.30000000000001</v>
      </c>
      <c r="I647" s="63">
        <f t="shared" ref="I647" si="869">(IF(D647="SHORT",E647-F647,IF(D647="LONG",F647-E647)))*C647</f>
        <v>1228.5927029039399</v>
      </c>
      <c r="J647" s="64">
        <f t="shared" ref="J647" si="870">(IF(D647="SHORT",IF(G647="",0,F647-G647),IF(D647="LONG",IF(G647="",0,G647-F647))))*C647</f>
        <v>1563.6634400595742</v>
      </c>
      <c r="K647" s="64">
        <f t="shared" ref="K647" si="871">(IF(D647="SHORT",IF(H647="",0,G647-H647),IF(D647="LONG",IF(H647="",0,(H647-G647)))))*C647</f>
        <v>1675.3536857781085</v>
      </c>
      <c r="L647" s="64">
        <f t="shared" ref="L647" si="872">(J647+I647+K647)/C647</f>
        <v>4</v>
      </c>
      <c r="M647" s="65">
        <f t="shared" ref="M647" si="873">L647*C647</f>
        <v>4467.6098287416226</v>
      </c>
    </row>
    <row r="648" spans="1:13" s="57" customFormat="1" x14ac:dyDescent="0.25">
      <c r="A648" s="51">
        <v>43210</v>
      </c>
      <c r="B648" s="58" t="s">
        <v>460</v>
      </c>
      <c r="C648" s="53">
        <f t="shared" ref="C648:C650" si="874">150000/E648</f>
        <v>134.01232913428035</v>
      </c>
      <c r="D648" s="58" t="s">
        <v>18</v>
      </c>
      <c r="E648" s="59">
        <v>1119.3</v>
      </c>
      <c r="F648" s="59">
        <v>1130.75</v>
      </c>
      <c r="G648" s="59"/>
      <c r="H648" s="59"/>
      <c r="I648" s="54">
        <f t="shared" ref="I648:I650" si="875">(IF(D648="SHORT",E648-F648,IF(D648="LONG",F648-E648)))*C648</f>
        <v>-1534.4411685875161</v>
      </c>
      <c r="J648" s="55"/>
      <c r="K648" s="55"/>
      <c r="L648" s="55">
        <f t="shared" ref="L648:L650" si="876">(J648+I648+K648)/C648</f>
        <v>-11.450000000000045</v>
      </c>
      <c r="M648" s="67">
        <f t="shared" ref="M648:M650" si="877">L648*C648</f>
        <v>-1534.4411685875161</v>
      </c>
    </row>
    <row r="649" spans="1:13" s="57" customFormat="1" x14ac:dyDescent="0.25">
      <c r="A649" s="51">
        <v>43210</v>
      </c>
      <c r="B649" s="58" t="s">
        <v>459</v>
      </c>
      <c r="C649" s="53">
        <f t="shared" si="874"/>
        <v>98.944591029023741</v>
      </c>
      <c r="D649" s="58" t="s">
        <v>14</v>
      </c>
      <c r="E649" s="59">
        <v>1516</v>
      </c>
      <c r="F649" s="59">
        <v>1499.3</v>
      </c>
      <c r="G649" s="59"/>
      <c r="H649" s="59"/>
      <c r="I649" s="54">
        <f t="shared" si="875"/>
        <v>-1652.374670184701</v>
      </c>
      <c r="J649" s="55"/>
      <c r="K649" s="55"/>
      <c r="L649" s="55">
        <f t="shared" si="876"/>
        <v>-16.700000000000045</v>
      </c>
      <c r="M649" s="67">
        <f t="shared" si="877"/>
        <v>-1652.374670184701</v>
      </c>
    </row>
    <row r="650" spans="1:13" s="57" customFormat="1" x14ac:dyDescent="0.25">
      <c r="A650" s="51">
        <v>43210</v>
      </c>
      <c r="B650" s="58" t="s">
        <v>458</v>
      </c>
      <c r="C650" s="53">
        <f t="shared" si="874"/>
        <v>133.51134846461949</v>
      </c>
      <c r="D650" s="58" t="s">
        <v>14</v>
      </c>
      <c r="E650" s="59">
        <v>1123.5</v>
      </c>
      <c r="F650" s="59">
        <v>1132.5</v>
      </c>
      <c r="G650" s="59"/>
      <c r="H650" s="59"/>
      <c r="I650" s="54">
        <f t="shared" si="875"/>
        <v>1201.6021361815754</v>
      </c>
      <c r="J650" s="55"/>
      <c r="K650" s="55"/>
      <c r="L650" s="55">
        <f t="shared" si="876"/>
        <v>9</v>
      </c>
      <c r="M650" s="67">
        <f t="shared" si="877"/>
        <v>1201.6021361815754</v>
      </c>
    </row>
    <row r="651" spans="1:13" s="66" customFormat="1" x14ac:dyDescent="0.25">
      <c r="A651" s="60">
        <v>43209</v>
      </c>
      <c r="B651" s="61" t="s">
        <v>457</v>
      </c>
      <c r="C651" s="62">
        <f t="shared" ref="C651:C652" si="878">150000/E651</f>
        <v>583.65758754863816</v>
      </c>
      <c r="D651" s="61" t="s">
        <v>14</v>
      </c>
      <c r="E651" s="61">
        <v>257</v>
      </c>
      <c r="F651" s="61">
        <v>259.05</v>
      </c>
      <c r="G651" s="61">
        <v>261.7</v>
      </c>
      <c r="H651" s="61">
        <v>264.45</v>
      </c>
      <c r="I651" s="63">
        <f t="shared" ref="I651:I652" si="879">(IF(D651="SHORT",E651-F651,IF(D651="LONG",F651-E651)))*C651</f>
        <v>1196.4980544747148</v>
      </c>
      <c r="J651" s="64">
        <f t="shared" ref="J651:J652" si="880">(IF(D651="SHORT",IF(G651="",0,F651-G651),IF(D651="LONG",IF(G651="",0,G651-F651))))*C651</f>
        <v>1546.6926070038778</v>
      </c>
      <c r="K651" s="64">
        <f t="shared" ref="K651:K652" si="881">(IF(D651="SHORT",IF(H651="",0,G651-H651),IF(D651="LONG",IF(H651="",0,(H651-G651)))))*C651</f>
        <v>1605.0583657587549</v>
      </c>
      <c r="L651" s="64">
        <f t="shared" ref="L651:L652" si="882">(J651+I651+K651)/C651</f>
        <v>7.4499999999999877</v>
      </c>
      <c r="M651" s="65">
        <f t="shared" ref="M651:M652" si="883">L651*C651</f>
        <v>4348.249027237347</v>
      </c>
    </row>
    <row r="652" spans="1:13" s="66" customFormat="1" x14ac:dyDescent="0.25">
      <c r="A652" s="60">
        <v>43209</v>
      </c>
      <c r="B652" s="61" t="s">
        <v>456</v>
      </c>
      <c r="C652" s="62">
        <f t="shared" si="878"/>
        <v>331.30866924351187</v>
      </c>
      <c r="D652" s="61" t="s">
        <v>14</v>
      </c>
      <c r="E652" s="61">
        <v>452.75</v>
      </c>
      <c r="F652" s="61">
        <v>456.35</v>
      </c>
      <c r="G652" s="61">
        <v>461.05</v>
      </c>
      <c r="H652" s="61">
        <v>465.9</v>
      </c>
      <c r="I652" s="63">
        <f t="shared" si="879"/>
        <v>1192.7112092766504</v>
      </c>
      <c r="J652" s="64">
        <f t="shared" si="880"/>
        <v>1557.150745444502</v>
      </c>
      <c r="K652" s="64">
        <f t="shared" si="881"/>
        <v>1606.8470458310212</v>
      </c>
      <c r="L652" s="64">
        <f t="shared" si="882"/>
        <v>13.149999999999975</v>
      </c>
      <c r="M652" s="65">
        <f t="shared" si="883"/>
        <v>4356.7090005521732</v>
      </c>
    </row>
    <row r="653" spans="1:13" s="57" customFormat="1" x14ac:dyDescent="0.25">
      <c r="A653" s="51">
        <v>43208</v>
      </c>
      <c r="B653" s="58" t="s">
        <v>455</v>
      </c>
      <c r="C653" s="53">
        <f t="shared" ref="C653:C655" si="884">150000/E653</f>
        <v>1024.5901639344263</v>
      </c>
      <c r="D653" s="58" t="s">
        <v>14</v>
      </c>
      <c r="E653" s="59">
        <v>146.4</v>
      </c>
      <c r="F653" s="59">
        <v>144.9</v>
      </c>
      <c r="G653" s="59"/>
      <c r="H653" s="59"/>
      <c r="I653" s="54">
        <f t="shared" ref="I653:I655" si="885">(IF(D653="SHORT",E653-F653,IF(D653="LONG",F653-E653)))*C653</f>
        <v>-1536.8852459016393</v>
      </c>
      <c r="J653" s="55"/>
      <c r="K653" s="55"/>
      <c r="L653" s="55">
        <f t="shared" ref="L653:L655" si="886">(J653+I653+K653)/C653</f>
        <v>-1.5</v>
      </c>
      <c r="M653" s="67">
        <f t="shared" ref="M653:M655" si="887">L653*C653</f>
        <v>-1536.8852459016393</v>
      </c>
    </row>
    <row r="654" spans="1:13" s="57" customFormat="1" x14ac:dyDescent="0.25">
      <c r="A654" s="51">
        <v>43208</v>
      </c>
      <c r="B654" s="58" t="s">
        <v>454</v>
      </c>
      <c r="C654" s="53">
        <f t="shared" si="884"/>
        <v>986.19329388560163</v>
      </c>
      <c r="D654" s="58" t="s">
        <v>18</v>
      </c>
      <c r="E654" s="59">
        <v>152.1</v>
      </c>
      <c r="F654" s="59">
        <v>150.9</v>
      </c>
      <c r="G654" s="59"/>
      <c r="H654" s="59"/>
      <c r="I654" s="54">
        <f t="shared" si="885"/>
        <v>1183.4319526627107</v>
      </c>
      <c r="J654" s="55"/>
      <c r="K654" s="55"/>
      <c r="L654" s="55">
        <f t="shared" si="886"/>
        <v>1.1999999999999886</v>
      </c>
      <c r="M654" s="67">
        <f t="shared" si="887"/>
        <v>1183.4319526627107</v>
      </c>
    </row>
    <row r="655" spans="1:13" s="57" customFormat="1" x14ac:dyDescent="0.25">
      <c r="A655" s="51">
        <v>43208</v>
      </c>
      <c r="B655" s="58" t="s">
        <v>453</v>
      </c>
      <c r="C655" s="53">
        <f t="shared" si="884"/>
        <v>2086.2308762169678</v>
      </c>
      <c r="D655" s="58" t="s">
        <v>14</v>
      </c>
      <c r="E655" s="59">
        <v>71.900000000000006</v>
      </c>
      <c r="F655" s="59">
        <v>72.45</v>
      </c>
      <c r="G655" s="59"/>
      <c r="H655" s="59"/>
      <c r="I655" s="54">
        <f t="shared" si="885"/>
        <v>1147.4269819193264</v>
      </c>
      <c r="J655" s="55"/>
      <c r="K655" s="55"/>
      <c r="L655" s="55">
        <f t="shared" si="886"/>
        <v>0.54999999999999716</v>
      </c>
      <c r="M655" s="67">
        <f t="shared" si="887"/>
        <v>1147.4269819193264</v>
      </c>
    </row>
    <row r="656" spans="1:13" s="57" customFormat="1" x14ac:dyDescent="0.25">
      <c r="A656" s="51">
        <v>43207</v>
      </c>
      <c r="B656" s="58" t="s">
        <v>403</v>
      </c>
      <c r="C656" s="53">
        <f t="shared" ref="C656" si="888">150000/E656</f>
        <v>70.262547719980333</v>
      </c>
      <c r="D656" s="58" t="s">
        <v>14</v>
      </c>
      <c r="E656" s="59">
        <v>2134.85</v>
      </c>
      <c r="F656" s="59">
        <v>2151.9</v>
      </c>
      <c r="G656" s="59"/>
      <c r="H656" s="59"/>
      <c r="I656" s="54">
        <f t="shared" ref="I656" si="889">(IF(D656="SHORT",E656-F656,IF(D656="LONG",F656-E656)))*C656</f>
        <v>1197.9764386256775</v>
      </c>
      <c r="J656" s="55"/>
      <c r="K656" s="55"/>
      <c r="L656" s="55">
        <f t="shared" ref="L656" si="890">(J656+I656+K656)/C656</f>
        <v>17.050000000000182</v>
      </c>
      <c r="M656" s="67">
        <f t="shared" ref="M656" si="891">L656*C656</f>
        <v>1197.9764386256775</v>
      </c>
    </row>
    <row r="657" spans="1:13" s="66" customFormat="1" x14ac:dyDescent="0.25">
      <c r="A657" s="60">
        <v>43206</v>
      </c>
      <c r="B657" s="61" t="s">
        <v>452</v>
      </c>
      <c r="C657" s="62">
        <f t="shared" ref="C657:C658" si="892">150000/E657</f>
        <v>815.88251291813981</v>
      </c>
      <c r="D657" s="61" t="s">
        <v>14</v>
      </c>
      <c r="E657" s="61">
        <v>183.85</v>
      </c>
      <c r="F657" s="61">
        <v>185.3</v>
      </c>
      <c r="G657" s="61">
        <v>187.2</v>
      </c>
      <c r="H657" s="61">
        <v>189</v>
      </c>
      <c r="I657" s="63">
        <f t="shared" ref="I657:I658" si="893">(IF(D657="SHORT",E657-F657,IF(D657="LONG",F657-E657)))*C657</f>
        <v>1183.0296437313166</v>
      </c>
      <c r="J657" s="64">
        <f t="shared" ref="J657:J658" si="894">(IF(D657="SHORT",IF(G657="",0,F657-G657),IF(D657="LONG",IF(G657="",0,G657-F657))))*C657</f>
        <v>1550.1767745444472</v>
      </c>
      <c r="K657" s="64">
        <f t="shared" ref="K657:K658" si="895">(IF(D657="SHORT",IF(H657="",0,G657-H657),IF(D657="LONG",IF(H657="",0,(H657-G657)))))*C657</f>
        <v>1468.5885232526609</v>
      </c>
      <c r="L657" s="64">
        <f t="shared" ref="L657:L658" si="896">(J657+I657+K657)/C657</f>
        <v>5.1500000000000057</v>
      </c>
      <c r="M657" s="65">
        <f t="shared" ref="M657:M658" si="897">L657*C657</f>
        <v>4201.7949415284247</v>
      </c>
    </row>
    <row r="658" spans="1:13" s="66" customFormat="1" x14ac:dyDescent="0.25">
      <c r="A658" s="60">
        <v>43206</v>
      </c>
      <c r="B658" s="61" t="s">
        <v>451</v>
      </c>
      <c r="C658" s="62">
        <f t="shared" si="892"/>
        <v>302.08438223743832</v>
      </c>
      <c r="D658" s="61" t="s">
        <v>14</v>
      </c>
      <c r="E658" s="61">
        <v>496.55</v>
      </c>
      <c r="F658" s="61">
        <v>500.5</v>
      </c>
      <c r="G658" s="61">
        <v>505.8</v>
      </c>
      <c r="H658" s="61">
        <v>511.1</v>
      </c>
      <c r="I658" s="63">
        <f t="shared" si="893"/>
        <v>1193.2333098378779</v>
      </c>
      <c r="J658" s="64">
        <f t="shared" si="894"/>
        <v>1601.0472258584266</v>
      </c>
      <c r="K658" s="64">
        <f t="shared" si="895"/>
        <v>1601.0472258584266</v>
      </c>
      <c r="L658" s="64">
        <f t="shared" si="896"/>
        <v>14.550000000000013</v>
      </c>
      <c r="M658" s="65">
        <f t="shared" si="897"/>
        <v>4395.3277615547313</v>
      </c>
    </row>
    <row r="659" spans="1:13" s="57" customFormat="1" x14ac:dyDescent="0.25">
      <c r="A659" s="51">
        <v>43203</v>
      </c>
      <c r="B659" s="58" t="s">
        <v>403</v>
      </c>
      <c r="C659" s="53">
        <f t="shared" ref="C659:C660" si="898">150000/E659</f>
        <v>72.336218744725485</v>
      </c>
      <c r="D659" s="58" t="s">
        <v>14</v>
      </c>
      <c r="E659" s="59">
        <v>2073.65</v>
      </c>
      <c r="F659" s="59">
        <v>2090.1999999999998</v>
      </c>
      <c r="G659" s="59"/>
      <c r="H659" s="59"/>
      <c r="I659" s="54">
        <f t="shared" ref="I659:I660" si="899">(IF(D659="SHORT",E659-F659,IF(D659="LONG",F659-E659)))*C659</f>
        <v>1197.1644202251871</v>
      </c>
      <c r="J659" s="55"/>
      <c r="K659" s="55"/>
      <c r="L659" s="55">
        <f t="shared" ref="L659:L660" si="900">(J659+I659+K659)/C659</f>
        <v>16.549999999999727</v>
      </c>
      <c r="M659" s="67">
        <f t="shared" ref="M659:M660" si="901">L659*C659</f>
        <v>1197.1644202251871</v>
      </c>
    </row>
    <row r="660" spans="1:13" s="57" customFormat="1" x14ac:dyDescent="0.25">
      <c r="A660" s="51">
        <v>43203</v>
      </c>
      <c r="B660" s="58" t="s">
        <v>450</v>
      </c>
      <c r="C660" s="53">
        <f t="shared" si="898"/>
        <v>1504.5135406218656</v>
      </c>
      <c r="D660" s="58" t="s">
        <v>14</v>
      </c>
      <c r="E660" s="59">
        <v>99.7</v>
      </c>
      <c r="F660" s="59">
        <v>100.5</v>
      </c>
      <c r="G660" s="59"/>
      <c r="H660" s="59"/>
      <c r="I660" s="54">
        <f t="shared" si="899"/>
        <v>1203.6108324974882</v>
      </c>
      <c r="J660" s="55"/>
      <c r="K660" s="55"/>
      <c r="L660" s="55">
        <f t="shared" si="900"/>
        <v>0.79999999999999716</v>
      </c>
      <c r="M660" s="67">
        <f t="shared" si="901"/>
        <v>1203.6108324974882</v>
      </c>
    </row>
    <row r="661" spans="1:13" s="57" customFormat="1" x14ac:dyDescent="0.25">
      <c r="A661" s="51">
        <v>43202</v>
      </c>
      <c r="B661" s="58" t="s">
        <v>449</v>
      </c>
      <c r="C661" s="53">
        <f t="shared" ref="C661:C662" si="902">150000/E661</f>
        <v>161.37708445400753</v>
      </c>
      <c r="D661" s="58" t="s">
        <v>14</v>
      </c>
      <c r="E661" s="59">
        <v>929.5</v>
      </c>
      <c r="F661" s="59">
        <v>937.4</v>
      </c>
      <c r="G661" s="59"/>
      <c r="H661" s="59"/>
      <c r="I661" s="54">
        <f t="shared" ref="I661:I662" si="903">(IF(D661="SHORT",E661-F661,IF(D661="LONG",F661-E661)))*C661</f>
        <v>1274.8789671866559</v>
      </c>
      <c r="J661" s="55"/>
      <c r="K661" s="55"/>
      <c r="L661" s="55">
        <f t="shared" ref="L661:L662" si="904">(J661+I661+K661)/C661</f>
        <v>7.8999999999999782</v>
      </c>
      <c r="M661" s="67">
        <f t="shared" ref="M661:M662" si="905">L661*C661</f>
        <v>1274.8789671866559</v>
      </c>
    </row>
    <row r="662" spans="1:13" s="57" customFormat="1" x14ac:dyDescent="0.25">
      <c r="A662" s="51">
        <v>43202</v>
      </c>
      <c r="B662" s="58" t="s">
        <v>448</v>
      </c>
      <c r="C662" s="53">
        <f t="shared" si="902"/>
        <v>519.93067590987869</v>
      </c>
      <c r="D662" s="58" t="s">
        <v>18</v>
      </c>
      <c r="E662" s="59">
        <v>288.5</v>
      </c>
      <c r="F662" s="59">
        <v>286.2</v>
      </c>
      <c r="G662" s="59"/>
      <c r="H662" s="59"/>
      <c r="I662" s="54">
        <f t="shared" si="903"/>
        <v>1195.8405545927269</v>
      </c>
      <c r="J662" s="55"/>
      <c r="K662" s="55"/>
      <c r="L662" s="55">
        <f t="shared" si="904"/>
        <v>2.3000000000000114</v>
      </c>
      <c r="M662" s="67">
        <f t="shared" si="905"/>
        <v>1195.8405545927269</v>
      </c>
    </row>
    <row r="663" spans="1:13" s="57" customFormat="1" x14ac:dyDescent="0.25">
      <c r="A663" s="51">
        <v>43201</v>
      </c>
      <c r="B663" s="58" t="s">
        <v>447</v>
      </c>
      <c r="C663" s="53">
        <f t="shared" ref="C663:C664" si="906">150000/E663</f>
        <v>1528.2730514518594</v>
      </c>
      <c r="D663" s="58" t="s">
        <v>14</v>
      </c>
      <c r="E663" s="59">
        <v>98.15</v>
      </c>
      <c r="F663" s="59">
        <v>98.9</v>
      </c>
      <c r="G663" s="59"/>
      <c r="H663" s="59"/>
      <c r="I663" s="54">
        <f t="shared" ref="I663:I664" si="907">(IF(D663="SHORT",E663-F663,IF(D663="LONG",F663-E663)))*C663</f>
        <v>1146.2047885888946</v>
      </c>
      <c r="J663" s="55"/>
      <c r="K663" s="55"/>
      <c r="L663" s="55">
        <f t="shared" ref="L663:L664" si="908">(J663+I663+K663)/C663</f>
        <v>0.75000000000000011</v>
      </c>
      <c r="M663" s="67">
        <f t="shared" ref="M663:M664" si="909">L663*C663</f>
        <v>1146.2047885888946</v>
      </c>
    </row>
    <row r="664" spans="1:13" s="57" customFormat="1" x14ac:dyDescent="0.25">
      <c r="A664" s="51">
        <v>43201</v>
      </c>
      <c r="B664" s="58" t="s">
        <v>446</v>
      </c>
      <c r="C664" s="53">
        <f t="shared" si="906"/>
        <v>150.57217426219634</v>
      </c>
      <c r="D664" s="58" t="s">
        <v>18</v>
      </c>
      <c r="E664" s="59">
        <v>996.2</v>
      </c>
      <c r="F664" s="59">
        <v>988.25</v>
      </c>
      <c r="G664" s="59"/>
      <c r="H664" s="59"/>
      <c r="I664" s="54">
        <f t="shared" si="907"/>
        <v>1197.0487853844677</v>
      </c>
      <c r="J664" s="55"/>
      <c r="K664" s="55"/>
      <c r="L664" s="55">
        <f t="shared" si="908"/>
        <v>7.9500000000000446</v>
      </c>
      <c r="M664" s="67">
        <f t="shared" si="909"/>
        <v>1197.0487853844677</v>
      </c>
    </row>
    <row r="665" spans="1:13" s="66" customFormat="1" x14ac:dyDescent="0.25">
      <c r="A665" s="60">
        <v>43200</v>
      </c>
      <c r="B665" s="61" t="s">
        <v>445</v>
      </c>
      <c r="C665" s="62">
        <f t="shared" ref="C665:C668" si="910">150000/E665</f>
        <v>607.04168352893566</v>
      </c>
      <c r="D665" s="61" t="s">
        <v>14</v>
      </c>
      <c r="E665" s="61">
        <v>247.1</v>
      </c>
      <c r="F665" s="61">
        <v>249.2</v>
      </c>
      <c r="G665" s="61">
        <v>251.95</v>
      </c>
      <c r="H665" s="61">
        <v>254.6</v>
      </c>
      <c r="I665" s="63">
        <f t="shared" ref="I665:I668" si="911">(IF(D665="SHORT",E665-F665,IF(D665="LONG",F665-E665)))*C665</f>
        <v>1274.7875354107614</v>
      </c>
      <c r="J665" s="64">
        <f t="shared" ref="J665" si="912">(IF(D665="SHORT",IF(G665="",0,F665-G665),IF(D665="LONG",IF(G665="",0,G665-F665))))*C665</f>
        <v>1669.364629704573</v>
      </c>
      <c r="K665" s="64">
        <f t="shared" ref="K665" si="913">(IF(D665="SHORT",IF(H665="",0,G665-H665),IF(D665="LONG",IF(H665="",0,(H665-G665)))))*C665</f>
        <v>1608.6604613516829</v>
      </c>
      <c r="L665" s="64">
        <f t="shared" ref="L665:L668" si="914">(J665+I665+K665)/C665</f>
        <v>7.5</v>
      </c>
      <c r="M665" s="65">
        <f t="shared" ref="M665:M668" si="915">L665*C665</f>
        <v>4552.8126264670173</v>
      </c>
    </row>
    <row r="666" spans="1:13" s="57" customFormat="1" x14ac:dyDescent="0.25">
      <c r="A666" s="51">
        <v>43200</v>
      </c>
      <c r="B666" s="58" t="s">
        <v>444</v>
      </c>
      <c r="C666" s="53">
        <f t="shared" si="910"/>
        <v>268.0965147453083</v>
      </c>
      <c r="D666" s="58" t="s">
        <v>18</v>
      </c>
      <c r="E666" s="59">
        <v>559.5</v>
      </c>
      <c r="F666" s="59">
        <v>557.65</v>
      </c>
      <c r="G666" s="59"/>
      <c r="H666" s="59"/>
      <c r="I666" s="54">
        <f t="shared" si="911"/>
        <v>495.97855227882644</v>
      </c>
      <c r="J666" s="55"/>
      <c r="K666" s="55"/>
      <c r="L666" s="55">
        <f t="shared" si="914"/>
        <v>1.8500000000000227</v>
      </c>
      <c r="M666" s="67">
        <f t="shared" si="915"/>
        <v>495.97855227882644</v>
      </c>
    </row>
    <row r="667" spans="1:13" s="57" customFormat="1" x14ac:dyDescent="0.25">
      <c r="A667" s="51">
        <v>43200</v>
      </c>
      <c r="B667" s="58" t="s">
        <v>443</v>
      </c>
      <c r="C667" s="53">
        <f t="shared" si="910"/>
        <v>108.97203051216854</v>
      </c>
      <c r="D667" s="58" t="s">
        <v>18</v>
      </c>
      <c r="E667" s="59">
        <v>1376.5</v>
      </c>
      <c r="F667" s="59">
        <v>1390.15</v>
      </c>
      <c r="G667" s="59"/>
      <c r="H667" s="59"/>
      <c r="I667" s="54">
        <f t="shared" si="911"/>
        <v>-1487.4682164911105</v>
      </c>
      <c r="J667" s="55"/>
      <c r="K667" s="55"/>
      <c r="L667" s="55">
        <f t="shared" si="914"/>
        <v>-13.650000000000091</v>
      </c>
      <c r="M667" s="67">
        <f t="shared" si="915"/>
        <v>-1487.4682164911105</v>
      </c>
    </row>
    <row r="668" spans="1:13" s="57" customFormat="1" x14ac:dyDescent="0.25">
      <c r="A668" s="51">
        <v>43200</v>
      </c>
      <c r="B668" s="58" t="s">
        <v>442</v>
      </c>
      <c r="C668" s="53">
        <f t="shared" si="910"/>
        <v>53.763440860215056</v>
      </c>
      <c r="D668" s="58" t="s">
        <v>14</v>
      </c>
      <c r="E668" s="59">
        <v>2790</v>
      </c>
      <c r="F668" s="59">
        <v>2762.35</v>
      </c>
      <c r="G668" s="59"/>
      <c r="H668" s="59"/>
      <c r="I668" s="54">
        <f t="shared" si="911"/>
        <v>-1486.5591397849512</v>
      </c>
      <c r="J668" s="55"/>
      <c r="K668" s="55"/>
      <c r="L668" s="55">
        <f t="shared" si="914"/>
        <v>-27.650000000000091</v>
      </c>
      <c r="M668" s="67">
        <f t="shared" si="915"/>
        <v>-1486.5591397849512</v>
      </c>
    </row>
    <row r="669" spans="1:13" s="57" customFormat="1" x14ac:dyDescent="0.25">
      <c r="A669" s="51">
        <v>43199</v>
      </c>
      <c r="B669" s="58" t="s">
        <v>441</v>
      </c>
      <c r="C669" s="53">
        <f t="shared" ref="C669:C670" si="916">150000/E669</f>
        <v>198.67549668874173</v>
      </c>
      <c r="D669" s="58" t="s">
        <v>18</v>
      </c>
      <c r="E669" s="59">
        <v>755</v>
      </c>
      <c r="F669" s="59">
        <v>749</v>
      </c>
      <c r="G669" s="59"/>
      <c r="H669" s="59"/>
      <c r="I669" s="54">
        <f t="shared" ref="I669:I670" si="917">(IF(D669="SHORT",E669-F669,IF(D669="LONG",F669-E669)))*C669</f>
        <v>1192.0529801324503</v>
      </c>
      <c r="J669" s="55"/>
      <c r="K669" s="55"/>
      <c r="L669" s="55">
        <f t="shared" ref="L669:L670" si="918">(J669+I669+K669)/C669</f>
        <v>6</v>
      </c>
      <c r="M669" s="67">
        <f t="shared" ref="M669:M670" si="919">L669*C669</f>
        <v>1192.0529801324503</v>
      </c>
    </row>
    <row r="670" spans="1:13" s="57" customFormat="1" x14ac:dyDescent="0.25">
      <c r="A670" s="51">
        <v>43199</v>
      </c>
      <c r="B670" s="58" t="s">
        <v>440</v>
      </c>
      <c r="C670" s="53">
        <f t="shared" si="916"/>
        <v>108.7547580206634</v>
      </c>
      <c r="D670" s="58" t="s">
        <v>14</v>
      </c>
      <c r="E670" s="59">
        <v>1379.25</v>
      </c>
      <c r="F670" s="59">
        <v>1390.95</v>
      </c>
      <c r="G670" s="59"/>
      <c r="H670" s="59"/>
      <c r="I670" s="54">
        <f t="shared" si="917"/>
        <v>1272.4306688417666</v>
      </c>
      <c r="J670" s="55"/>
      <c r="K670" s="55"/>
      <c r="L670" s="55">
        <f t="shared" si="918"/>
        <v>11.700000000000044</v>
      </c>
      <c r="M670" s="67">
        <f t="shared" si="919"/>
        <v>1272.4306688417666</v>
      </c>
    </row>
    <row r="671" spans="1:13" s="57" customFormat="1" x14ac:dyDescent="0.25">
      <c r="A671" s="51">
        <v>43195</v>
      </c>
      <c r="B671" s="58" t="s">
        <v>403</v>
      </c>
      <c r="C671" s="53">
        <f t="shared" ref="C671:C672" si="920">150000/E671</f>
        <v>74.386312918423016</v>
      </c>
      <c r="D671" s="58" t="s">
        <v>14</v>
      </c>
      <c r="E671" s="59">
        <v>2016.5</v>
      </c>
      <c r="F671" s="59">
        <v>2032.6</v>
      </c>
      <c r="G671" s="59">
        <v>2051.9499999999998</v>
      </c>
      <c r="H671" s="59"/>
      <c r="I671" s="54">
        <f t="shared" ref="I671:I672" si="921">(IF(D671="SHORT",E671-F671,IF(D671="LONG",F671-E671)))*C671</f>
        <v>1197.6196379866037</v>
      </c>
      <c r="J671" s="55">
        <f t="shared" ref="J671:J672" si="922">(IF(D671="SHORT",IF(G671="",0,F671-G671),IF(D671="LONG",IF(G671="",0,G671-F671))))*C671</f>
        <v>1439.3751549714787</v>
      </c>
      <c r="K671" s="55"/>
      <c r="L671" s="55">
        <f t="shared" ref="L671:L672" si="923">(J671+I671+K671)/C671</f>
        <v>35.449999999999818</v>
      </c>
      <c r="M671" s="67">
        <f t="shared" ref="M671:M672" si="924">L671*C671</f>
        <v>2636.9947929580826</v>
      </c>
    </row>
    <row r="672" spans="1:13" s="57" customFormat="1" x14ac:dyDescent="0.25">
      <c r="A672" s="51">
        <v>43195</v>
      </c>
      <c r="B672" s="58" t="s">
        <v>439</v>
      </c>
      <c r="C672" s="53">
        <f t="shared" si="920"/>
        <v>1027.3972602739725</v>
      </c>
      <c r="D672" s="58" t="s">
        <v>14</v>
      </c>
      <c r="E672" s="59">
        <v>146</v>
      </c>
      <c r="F672" s="59">
        <v>147.15</v>
      </c>
      <c r="G672" s="59">
        <v>148.6</v>
      </c>
      <c r="H672" s="59"/>
      <c r="I672" s="54">
        <f t="shared" si="921"/>
        <v>1181.5068493150743</v>
      </c>
      <c r="J672" s="55">
        <f t="shared" si="922"/>
        <v>1489.7260273972483</v>
      </c>
      <c r="K672" s="55"/>
      <c r="L672" s="55">
        <f t="shared" si="923"/>
        <v>2.5999999999999943</v>
      </c>
      <c r="M672" s="67">
        <f t="shared" si="924"/>
        <v>2671.2328767123226</v>
      </c>
    </row>
    <row r="673" spans="1:13" s="57" customFormat="1" x14ac:dyDescent="0.25">
      <c r="A673" s="51">
        <v>43194</v>
      </c>
      <c r="B673" s="58" t="s">
        <v>438</v>
      </c>
      <c r="C673" s="53">
        <f t="shared" ref="C673:C674" si="925">150000/E673</f>
        <v>480.53820278712163</v>
      </c>
      <c r="D673" s="58" t="s">
        <v>14</v>
      </c>
      <c r="E673" s="59">
        <v>312.14999999999998</v>
      </c>
      <c r="F673" s="59">
        <v>309.05</v>
      </c>
      <c r="G673" s="59"/>
      <c r="H673" s="59"/>
      <c r="I673" s="54">
        <f t="shared" ref="I673:I674" si="926">(IF(D673="SHORT",E673-F673,IF(D673="LONG",F673-E673)))*C673</f>
        <v>-1489.6684286400607</v>
      </c>
      <c r="J673" s="55"/>
      <c r="K673" s="55"/>
      <c r="L673" s="55">
        <f t="shared" ref="L673:L674" si="927">(J673+I673+K673)/C673</f>
        <v>-3.0999999999999659</v>
      </c>
      <c r="M673" s="67">
        <f t="shared" ref="M673:M674" si="928">L673*C673</f>
        <v>-1489.6684286400607</v>
      </c>
    </row>
    <row r="674" spans="1:13" s="57" customFormat="1" x14ac:dyDescent="0.25">
      <c r="A674" s="51">
        <v>43194</v>
      </c>
      <c r="B674" s="58" t="s">
        <v>437</v>
      </c>
      <c r="C674" s="53">
        <f t="shared" si="925"/>
        <v>300.9932778167954</v>
      </c>
      <c r="D674" s="58" t="s">
        <v>18</v>
      </c>
      <c r="E674" s="59">
        <v>498.35</v>
      </c>
      <c r="F674" s="59">
        <v>497.7</v>
      </c>
      <c r="G674" s="59"/>
      <c r="H674" s="59"/>
      <c r="I674" s="54">
        <f t="shared" si="926"/>
        <v>195.64563058092727</v>
      </c>
      <c r="J674" s="55"/>
      <c r="K674" s="55"/>
      <c r="L674" s="55">
        <f t="shared" si="927"/>
        <v>0.65000000000003411</v>
      </c>
      <c r="M674" s="67">
        <f t="shared" si="928"/>
        <v>195.64563058092727</v>
      </c>
    </row>
    <row r="675" spans="1:13" s="66" customFormat="1" x14ac:dyDescent="0.25">
      <c r="A675" s="60">
        <v>43194</v>
      </c>
      <c r="B675" s="61" t="s">
        <v>432</v>
      </c>
      <c r="C675" s="62">
        <f t="shared" ref="C675" si="929">150000/E675</f>
        <v>368.73156342182892</v>
      </c>
      <c r="D675" s="61" t="s">
        <v>18</v>
      </c>
      <c r="E675" s="61">
        <v>406.8</v>
      </c>
      <c r="F675" s="61">
        <v>403.55</v>
      </c>
      <c r="G675" s="61">
        <v>399.55</v>
      </c>
      <c r="H675" s="61">
        <v>395.55</v>
      </c>
      <c r="I675" s="63">
        <f t="shared" ref="I675" si="930">(IF(D675="SHORT",E675-F675,IF(D675="LONG",F675-E675)))*C675</f>
        <v>1198.3775811209439</v>
      </c>
      <c r="J675" s="64">
        <f t="shared" ref="J675" si="931">(IF(D675="SHORT",IF(G675="",0,F675-G675),IF(D675="LONG",IF(G675="",0,G675-F675))))*C675</f>
        <v>1474.9262536873157</v>
      </c>
      <c r="K675" s="64">
        <f t="shared" ref="K675" si="932">(IF(D675="SHORT",IF(H675="",0,G675-H675),IF(D675="LONG",IF(H675="",0,(H675-G675)))))*C675</f>
        <v>1474.9262536873157</v>
      </c>
      <c r="L675" s="64">
        <f t="shared" ref="L675" si="933">(J675+I675+K675)/C675</f>
        <v>11.249999999999998</v>
      </c>
      <c r="M675" s="65">
        <f t="shared" ref="M675" si="934">L675*C675</f>
        <v>4148.2300884955748</v>
      </c>
    </row>
    <row r="676" spans="1:13" s="57" customFormat="1" x14ac:dyDescent="0.25">
      <c r="A676" s="51">
        <v>43193</v>
      </c>
      <c r="B676" s="58" t="s">
        <v>434</v>
      </c>
      <c r="C676" s="53">
        <f t="shared" ref="C676:C677" si="935">150000/E676</f>
        <v>459.41807044410416</v>
      </c>
      <c r="D676" s="58" t="s">
        <v>14</v>
      </c>
      <c r="E676" s="59">
        <v>326.5</v>
      </c>
      <c r="F676" s="59">
        <v>329.1</v>
      </c>
      <c r="G676" s="59"/>
      <c r="H676" s="59"/>
      <c r="I676" s="54">
        <f t="shared" ref="I676:I677" si="936">(IF(D676="SHORT",E676-F676,IF(D676="LONG",F676-E676)))*C676</f>
        <v>1194.4869831546812</v>
      </c>
      <c r="J676" s="55"/>
      <c r="K676" s="55"/>
      <c r="L676" s="55">
        <f t="shared" ref="L676:L677" si="937">(J676+I676+K676)/C676</f>
        <v>2.6000000000000227</v>
      </c>
      <c r="M676" s="67">
        <f t="shared" ref="M676:M677" si="938">L676*C676</f>
        <v>1194.4869831546812</v>
      </c>
    </row>
    <row r="677" spans="1:13" s="57" customFormat="1" x14ac:dyDescent="0.25">
      <c r="A677" s="51">
        <v>43193</v>
      </c>
      <c r="B677" s="58" t="s">
        <v>436</v>
      </c>
      <c r="C677" s="53">
        <f t="shared" si="935"/>
        <v>100.13351134846462</v>
      </c>
      <c r="D677" s="58" t="s">
        <v>14</v>
      </c>
      <c r="E677" s="59">
        <v>1498</v>
      </c>
      <c r="F677" s="59">
        <v>1511.15</v>
      </c>
      <c r="G677" s="59">
        <v>1526.3</v>
      </c>
      <c r="H677" s="59"/>
      <c r="I677" s="54">
        <f t="shared" si="936"/>
        <v>1316.7556742323188</v>
      </c>
      <c r="J677" s="55">
        <f t="shared" ref="J677" si="939">(IF(D677="SHORT",IF(G677="",0,F677-G677),IF(D677="LONG",IF(G677="",0,G677-F677))))*C677</f>
        <v>1517.0226969292253</v>
      </c>
      <c r="K677" s="55"/>
      <c r="L677" s="55">
        <f t="shared" si="937"/>
        <v>28.299999999999951</v>
      </c>
      <c r="M677" s="67">
        <f t="shared" si="938"/>
        <v>2833.7783711615439</v>
      </c>
    </row>
    <row r="678" spans="1:13" ht="15.75" x14ac:dyDescent="0.25">
      <c r="A678" s="68"/>
      <c r="B678" s="69"/>
      <c r="C678" s="69"/>
      <c r="D678" s="69"/>
      <c r="E678" s="69"/>
      <c r="F678" s="69"/>
      <c r="G678" s="69"/>
      <c r="H678" s="69"/>
      <c r="I678" s="70"/>
      <c r="J678" s="71"/>
      <c r="K678" s="72"/>
      <c r="L678" s="73"/>
      <c r="M678" s="69"/>
    </row>
    <row r="679" spans="1:13" s="57" customFormat="1" x14ac:dyDescent="0.25">
      <c r="A679" s="51">
        <v>43187</v>
      </c>
      <c r="B679" s="52" t="s">
        <v>435</v>
      </c>
      <c r="C679" s="53">
        <f t="shared" ref="C679" si="940">150000/E679</f>
        <v>287.38384902768462</v>
      </c>
      <c r="D679" s="52" t="s">
        <v>14</v>
      </c>
      <c r="E679" s="52">
        <v>521.95000000000005</v>
      </c>
      <c r="F679" s="52">
        <v>524</v>
      </c>
      <c r="G679" s="52"/>
      <c r="H679" s="52"/>
      <c r="I679" s="54">
        <f t="shared" ref="I679" si="941">(IF(D679="SHORT",E679-F679,IF(D679="LONG",F679-E679)))*C679</f>
        <v>589.13689050674043</v>
      </c>
      <c r="J679" s="55"/>
      <c r="K679" s="55"/>
      <c r="L679" s="55">
        <f t="shared" ref="L679" si="942">(J679+I679+K679)/C679</f>
        <v>2.0499999999999545</v>
      </c>
      <c r="M679" s="56">
        <f t="shared" ref="M679" si="943">L679*C679</f>
        <v>589.13689050674043</v>
      </c>
    </row>
    <row r="680" spans="1:13" s="66" customFormat="1" x14ac:dyDescent="0.25">
      <c r="A680" s="60">
        <v>43187</v>
      </c>
      <c r="B680" s="61" t="s">
        <v>394</v>
      </c>
      <c r="C680" s="62">
        <f t="shared" ref="C680" si="944">150000/E680</f>
        <v>670.09157918248832</v>
      </c>
      <c r="D680" s="61" t="s">
        <v>18</v>
      </c>
      <c r="E680" s="61">
        <v>223.85</v>
      </c>
      <c r="F680" s="61">
        <v>222.05</v>
      </c>
      <c r="G680" s="61">
        <v>219.9</v>
      </c>
      <c r="H680" s="61">
        <v>217.85</v>
      </c>
      <c r="I680" s="63">
        <f t="shared" ref="I680" si="945">(IF(D680="SHORT",E680-F680,IF(D680="LONG",F680-E680)))*C680</f>
        <v>1206.1648425284675</v>
      </c>
      <c r="J680" s="64">
        <f t="shared" ref="J680" si="946">(IF(D680="SHORT",IF(G680="",0,F680-G680),IF(D680="LONG",IF(G680="",0,G680-F680))))*C680</f>
        <v>1440.6968952423538</v>
      </c>
      <c r="K680" s="64">
        <f t="shared" ref="K680" si="947">(IF(D680="SHORT",IF(H680="",0,G680-H680),IF(D680="LONG",IF(H680="",0,(H680-G680)))))*C680</f>
        <v>1373.6877373241086</v>
      </c>
      <c r="L680" s="64">
        <f t="shared" ref="L680" si="948">(J680+I680+K680)/C680</f>
        <v>6</v>
      </c>
      <c r="M680" s="65">
        <f t="shared" ref="M680" si="949">L680*C680</f>
        <v>4020.5494750949301</v>
      </c>
    </row>
    <row r="681" spans="1:13" s="57" customFormat="1" x14ac:dyDescent="0.25">
      <c r="A681" s="51">
        <v>43186</v>
      </c>
      <c r="B681" s="52" t="s">
        <v>434</v>
      </c>
      <c r="C681" s="53">
        <f t="shared" ref="C681:C683" si="950">150000/E681</f>
        <v>474.68354430379748</v>
      </c>
      <c r="D681" s="52" t="s">
        <v>14</v>
      </c>
      <c r="E681" s="52">
        <v>316</v>
      </c>
      <c r="F681" s="52">
        <v>318.5</v>
      </c>
      <c r="G681" s="52">
        <v>321.55</v>
      </c>
      <c r="H681" s="52"/>
      <c r="I681" s="54">
        <f t="shared" ref="I681:I683" si="951">(IF(D681="SHORT",E681-F681,IF(D681="LONG",F681-E681)))*C681</f>
        <v>1186.7088607594937</v>
      </c>
      <c r="J681" s="55">
        <f t="shared" ref="J681:J682" si="952">(IF(D681="SHORT",IF(G681="",0,F681-G681),IF(D681="LONG",IF(G681="",0,G681-F681))))*C681</f>
        <v>1447.7848101265877</v>
      </c>
      <c r="K681" s="55">
        <f t="shared" ref="K681:K682" si="953">(IF(D681="SHORT",IF(H681="",0,G681-H681),IF(D681="LONG",IF(H681="",0,(H681-G681)))))*C681</f>
        <v>0</v>
      </c>
      <c r="L681" s="55">
        <f t="shared" ref="L681:L683" si="954">(J681+I681+K681)/C681</f>
        <v>5.5500000000000114</v>
      </c>
      <c r="M681" s="56">
        <f t="shared" ref="M681:M683" si="955">L681*C681</f>
        <v>2634.4936708860814</v>
      </c>
    </row>
    <row r="682" spans="1:13" s="66" customFormat="1" x14ac:dyDescent="0.25">
      <c r="A682" s="60">
        <v>43186</v>
      </c>
      <c r="B682" s="61" t="s">
        <v>433</v>
      </c>
      <c r="C682" s="62">
        <f t="shared" si="950"/>
        <v>558.76327062767746</v>
      </c>
      <c r="D682" s="61" t="s">
        <v>14</v>
      </c>
      <c r="E682" s="61">
        <v>268.45</v>
      </c>
      <c r="F682" s="61">
        <v>270.5</v>
      </c>
      <c r="G682" s="61">
        <v>273.05</v>
      </c>
      <c r="H682" s="61">
        <v>275.64999999999998</v>
      </c>
      <c r="I682" s="63">
        <f t="shared" si="951"/>
        <v>1145.4647047867452</v>
      </c>
      <c r="J682" s="64">
        <f t="shared" si="952"/>
        <v>1424.8463401005838</v>
      </c>
      <c r="K682" s="64">
        <f t="shared" si="953"/>
        <v>1452.7845036319422</v>
      </c>
      <c r="L682" s="64">
        <f t="shared" si="954"/>
        <v>7.1999999999999886</v>
      </c>
      <c r="M682" s="65">
        <f t="shared" si="955"/>
        <v>4023.0955485192712</v>
      </c>
    </row>
    <row r="683" spans="1:13" s="57" customFormat="1" x14ac:dyDescent="0.25">
      <c r="A683" s="51">
        <v>43186</v>
      </c>
      <c r="B683" s="52" t="s">
        <v>432</v>
      </c>
      <c r="C683" s="53">
        <f t="shared" si="950"/>
        <v>404.4216770018873</v>
      </c>
      <c r="D683" s="52" t="s">
        <v>14</v>
      </c>
      <c r="E683" s="52">
        <v>370.9</v>
      </c>
      <c r="F683" s="52">
        <v>373.85</v>
      </c>
      <c r="G683" s="52"/>
      <c r="H683" s="52"/>
      <c r="I683" s="54">
        <f t="shared" si="951"/>
        <v>1193.043947155586</v>
      </c>
      <c r="J683" s="55"/>
      <c r="K683" s="55"/>
      <c r="L683" s="55">
        <f t="shared" si="954"/>
        <v>2.9500000000000455</v>
      </c>
      <c r="M683" s="56">
        <f t="shared" si="955"/>
        <v>1193.043947155586</v>
      </c>
    </row>
    <row r="684" spans="1:13" s="57" customFormat="1" x14ac:dyDescent="0.25">
      <c r="A684" s="51">
        <v>43185</v>
      </c>
      <c r="B684" s="58" t="s">
        <v>421</v>
      </c>
      <c r="C684" s="53">
        <f t="shared" ref="C684" si="956">150000/E684</f>
        <v>1774.0981667652277</v>
      </c>
      <c r="D684" s="58" t="s">
        <v>18</v>
      </c>
      <c r="E684" s="59">
        <v>84.55</v>
      </c>
      <c r="F684" s="59">
        <v>83.45</v>
      </c>
      <c r="G684" s="59"/>
      <c r="H684" s="59"/>
      <c r="I684" s="54">
        <f t="shared" ref="I684" si="957">(IF(D684="SHORT",E684-F684,IF(D684="LONG",F684-E684)))*C684</f>
        <v>1951.5079834417404</v>
      </c>
      <c r="J684" s="55"/>
      <c r="K684" s="55"/>
      <c r="L684" s="55">
        <f t="shared" ref="L684" si="958">(J684+I684+K684)/C684</f>
        <v>1.0999999999999943</v>
      </c>
      <c r="M684" s="67">
        <f t="shared" ref="M684" si="959">L684*C684</f>
        <v>1951.5079834417404</v>
      </c>
    </row>
    <row r="685" spans="1:13" s="57" customFormat="1" x14ac:dyDescent="0.25">
      <c r="A685" s="51">
        <v>43185</v>
      </c>
      <c r="B685" s="58" t="s">
        <v>431</v>
      </c>
      <c r="C685" s="53">
        <f t="shared" ref="C685" si="960">150000/E685</f>
        <v>135.41572627967861</v>
      </c>
      <c r="D685" s="58" t="s">
        <v>18</v>
      </c>
      <c r="E685" s="59">
        <v>1107.7</v>
      </c>
      <c r="F685" s="59">
        <v>1101.25</v>
      </c>
      <c r="G685" s="59"/>
      <c r="H685" s="59"/>
      <c r="I685" s="54">
        <f t="shared" ref="I685" si="961">(IF(D685="SHORT",E685-F685,IF(D685="LONG",F685-E685)))*C685</f>
        <v>873.43143450393313</v>
      </c>
      <c r="J685" s="55"/>
      <c r="K685" s="55"/>
      <c r="L685" s="55">
        <f t="shared" ref="L685" si="962">(J685+I685+K685)/C685</f>
        <v>6.4500000000000455</v>
      </c>
      <c r="M685" s="67">
        <f t="shared" ref="M685" si="963">L685*C685</f>
        <v>873.43143450393313</v>
      </c>
    </row>
    <row r="686" spans="1:13" s="57" customFormat="1" x14ac:dyDescent="0.25">
      <c r="A686" s="51">
        <v>43185</v>
      </c>
      <c r="B686" s="58" t="s">
        <v>423</v>
      </c>
      <c r="C686" s="53">
        <f t="shared" ref="C686" si="964">150000/E686</f>
        <v>204.2761813972491</v>
      </c>
      <c r="D686" s="58" t="s">
        <v>14</v>
      </c>
      <c r="E686" s="59">
        <v>734.3</v>
      </c>
      <c r="F686" s="59">
        <v>740.5</v>
      </c>
      <c r="G686" s="59">
        <v>747.6</v>
      </c>
      <c r="H686" s="59"/>
      <c r="I686" s="54">
        <f t="shared" ref="I686" si="965">(IF(D686="SHORT",E686-F686,IF(D686="LONG",F686-E686)))*C686</f>
        <v>1266.5123246629537</v>
      </c>
      <c r="J686" s="55">
        <f t="shared" ref="J686" si="966">(IF(D686="SHORT",IF(G686="",0,F686-G686),IF(D686="LONG",IF(G686="",0,G686-F686))))*C686</f>
        <v>1450.3608879204733</v>
      </c>
      <c r="K686" s="55"/>
      <c r="L686" s="55">
        <f t="shared" ref="L686" si="967">(J686+I686+K686)/C686</f>
        <v>13.300000000000066</v>
      </c>
      <c r="M686" s="67">
        <f t="shared" ref="M686" si="968">L686*C686</f>
        <v>2716.8732125834267</v>
      </c>
    </row>
    <row r="687" spans="1:13" s="57" customFormat="1" x14ac:dyDescent="0.25">
      <c r="A687" s="51">
        <v>43185</v>
      </c>
      <c r="B687" s="58" t="s">
        <v>430</v>
      </c>
      <c r="C687" s="53">
        <f t="shared" ref="C687" si="969">150000/E687</f>
        <v>205.07211702782143</v>
      </c>
      <c r="D687" s="58" t="s">
        <v>18</v>
      </c>
      <c r="E687" s="59">
        <v>731.45</v>
      </c>
      <c r="F687" s="59">
        <v>735</v>
      </c>
      <c r="G687" s="59"/>
      <c r="H687" s="59"/>
      <c r="I687" s="54">
        <f t="shared" ref="I687" si="970">(IF(D687="SHORT",E687-F687,IF(D687="LONG",F687-E687)))*C687</f>
        <v>-728.00601544875678</v>
      </c>
      <c r="J687" s="55"/>
      <c r="K687" s="55"/>
      <c r="L687" s="55">
        <f t="shared" ref="L687" si="971">(J687+I687+K687)/C687</f>
        <v>-3.5499999999999545</v>
      </c>
      <c r="M687" s="67">
        <f t="shared" ref="M687" si="972">L687*C687</f>
        <v>-728.00601544875678</v>
      </c>
    </row>
    <row r="688" spans="1:13" s="57" customFormat="1" x14ac:dyDescent="0.25">
      <c r="A688" s="51">
        <v>43182</v>
      </c>
      <c r="B688" s="58" t="s">
        <v>424</v>
      </c>
      <c r="C688" s="53">
        <f t="shared" ref="C688:C690" si="973">150000/E688</f>
        <v>96.774193548387103</v>
      </c>
      <c r="D688" s="58" t="s">
        <v>18</v>
      </c>
      <c r="E688" s="59">
        <v>1550</v>
      </c>
      <c r="F688" s="59">
        <v>1544</v>
      </c>
      <c r="G688" s="59"/>
      <c r="H688" s="59"/>
      <c r="I688" s="54">
        <f t="shared" ref="I688:I690" si="974">(IF(D688="SHORT",E688-F688,IF(D688="LONG",F688-E688)))*C688</f>
        <v>580.64516129032268</v>
      </c>
      <c r="J688" s="55"/>
      <c r="K688" s="55"/>
      <c r="L688" s="55">
        <f t="shared" ref="L688:L690" si="975">(J688+I688+K688)/C688</f>
        <v>6.0000000000000009</v>
      </c>
      <c r="M688" s="67">
        <f t="shared" ref="M688:M690" si="976">L688*C688</f>
        <v>580.64516129032268</v>
      </c>
    </row>
    <row r="689" spans="1:13" s="57" customFormat="1" x14ac:dyDescent="0.25">
      <c r="A689" s="51">
        <v>43182</v>
      </c>
      <c r="B689" s="58" t="s">
        <v>423</v>
      </c>
      <c r="C689" s="53">
        <f t="shared" si="973"/>
        <v>204.77815699658703</v>
      </c>
      <c r="D689" s="58" t="s">
        <v>14</v>
      </c>
      <c r="E689" s="59">
        <v>732.5</v>
      </c>
      <c r="F689" s="59">
        <v>728.9</v>
      </c>
      <c r="G689" s="59"/>
      <c r="H689" s="59"/>
      <c r="I689" s="54">
        <f t="shared" si="974"/>
        <v>-737.20136518771801</v>
      </c>
      <c r="J689" s="55"/>
      <c r="K689" s="55"/>
      <c r="L689" s="55">
        <f t="shared" si="975"/>
        <v>-3.6000000000000232</v>
      </c>
      <c r="M689" s="67">
        <f t="shared" si="976"/>
        <v>-737.20136518771801</v>
      </c>
    </row>
    <row r="690" spans="1:13" s="57" customFormat="1" x14ac:dyDescent="0.25">
      <c r="A690" s="51">
        <v>43182</v>
      </c>
      <c r="B690" s="58" t="s">
        <v>422</v>
      </c>
      <c r="C690" s="53">
        <f t="shared" si="973"/>
        <v>6696.4285714285716</v>
      </c>
      <c r="D690" s="58" t="s">
        <v>18</v>
      </c>
      <c r="E690" s="59">
        <v>22.4</v>
      </c>
      <c r="F690" s="59">
        <v>22.15</v>
      </c>
      <c r="G690" s="59"/>
      <c r="H690" s="59"/>
      <c r="I690" s="54">
        <f t="shared" si="974"/>
        <v>1674.1071428571429</v>
      </c>
      <c r="J690" s="55"/>
      <c r="K690" s="55"/>
      <c r="L690" s="55">
        <f t="shared" si="975"/>
        <v>0.25</v>
      </c>
      <c r="M690" s="67">
        <f t="shared" si="976"/>
        <v>1674.1071428571429</v>
      </c>
    </row>
    <row r="691" spans="1:13" s="66" customFormat="1" x14ac:dyDescent="0.25">
      <c r="A691" s="60">
        <v>43181</v>
      </c>
      <c r="B691" s="61" t="s">
        <v>421</v>
      </c>
      <c r="C691" s="62">
        <f t="shared" ref="C691:C692" si="977">150000/E691</f>
        <v>1678.7912702853946</v>
      </c>
      <c r="D691" s="61" t="s">
        <v>18</v>
      </c>
      <c r="E691" s="61">
        <v>89.35</v>
      </c>
      <c r="F691" s="61">
        <v>88.55</v>
      </c>
      <c r="G691" s="61">
        <v>87.45</v>
      </c>
      <c r="H691" s="61">
        <v>86.4</v>
      </c>
      <c r="I691" s="63">
        <f t="shared" ref="I691" si="978">(IF(D691="SHORT",E691-F691,IF(D691="LONG",F691-E691)))*C691</f>
        <v>1343.033016228311</v>
      </c>
      <c r="J691" s="64">
        <f t="shared" ref="J691" si="979">(IF(D691="SHORT",IF(G691="",0,F691-G691),IF(D691="LONG",IF(G691="",0,G691-F691))))*C691</f>
        <v>1846.6703973139245</v>
      </c>
      <c r="K691" s="64">
        <f t="shared" ref="K691" si="980">(IF(D691="SHORT",IF(H691="",0,G691-H691),IF(D691="LONG",IF(H691="",0,(H691-G691)))))*C691</f>
        <v>1762.7308337996596</v>
      </c>
      <c r="L691" s="64">
        <f t="shared" ref="L691" si="981">(J691+I691+K691)/C691</f>
        <v>2.9499999999999886</v>
      </c>
      <c r="M691" s="65">
        <f>L691*C691</f>
        <v>4952.4342473418947</v>
      </c>
    </row>
    <row r="692" spans="1:13" s="57" customFormat="1" x14ac:dyDescent="0.25">
      <c r="A692" s="51">
        <v>43181</v>
      </c>
      <c r="B692" s="58" t="s">
        <v>420</v>
      </c>
      <c r="C692" s="53">
        <f t="shared" si="977"/>
        <v>1234.5679012345679</v>
      </c>
      <c r="D692" s="58" t="s">
        <v>14</v>
      </c>
      <c r="E692" s="59">
        <v>121.5</v>
      </c>
      <c r="F692" s="59">
        <v>121.8</v>
      </c>
      <c r="G692" s="59"/>
      <c r="H692" s="59"/>
      <c r="I692" s="54">
        <f t="shared" ref="I692" si="982">(IF(D692="SHORT",E692-F692,IF(D692="LONG",F692-E692)))*C692</f>
        <v>370.37037037036686</v>
      </c>
      <c r="J692" s="55"/>
      <c r="K692" s="55"/>
      <c r="L692" s="55">
        <f t="shared" ref="L692" si="983">(J692+I692+K692)/C692</f>
        <v>0.29999999999999716</v>
      </c>
      <c r="M692" s="67">
        <f t="shared" ref="M692" si="984">L692*C692</f>
        <v>370.37037037036686</v>
      </c>
    </row>
    <row r="693" spans="1:13" s="66" customFormat="1" x14ac:dyDescent="0.25">
      <c r="A693" s="60">
        <v>43178</v>
      </c>
      <c r="B693" s="61" t="s">
        <v>429</v>
      </c>
      <c r="C693" s="62">
        <f t="shared" ref="C693" si="985">150000/E693</f>
        <v>2944.0628066732088</v>
      </c>
      <c r="D693" s="61" t="s">
        <v>18</v>
      </c>
      <c r="E693" s="61">
        <v>50.95</v>
      </c>
      <c r="F693" s="61">
        <v>50.55</v>
      </c>
      <c r="G693" s="61">
        <v>49.85</v>
      </c>
      <c r="H693" s="61">
        <v>49.35</v>
      </c>
      <c r="I693" s="63">
        <f t="shared" ref="I693" si="986">(IF(D693="SHORT",E693-F693,IF(D693="LONG",F693-E693)))*C693</f>
        <v>1177.6251226693003</v>
      </c>
      <c r="J693" s="64">
        <f t="shared" ref="J693" si="987">(IF(D693="SHORT",IF(G693="",0,F693-G693),IF(D693="LONG",IF(G693="",0,G693-F693))))*C693</f>
        <v>2060.8439646712336</v>
      </c>
      <c r="K693" s="64">
        <f t="shared" ref="K693" si="988">(IF(D693="SHORT",IF(H693="",0,G693-H693),IF(D693="LONG",IF(H693="",0,(H693-G693)))))*C693</f>
        <v>1472.0314033366044</v>
      </c>
      <c r="L693" s="64">
        <f t="shared" ref="L693" si="989">(J693+I693+K693)/C693</f>
        <v>1.6000000000000014</v>
      </c>
      <c r="M693" s="65">
        <f>L693*C693</f>
        <v>4710.5004906771383</v>
      </c>
    </row>
    <row r="694" spans="1:13" s="57" customFormat="1" x14ac:dyDescent="0.25">
      <c r="A694" s="51">
        <v>43175</v>
      </c>
      <c r="B694" s="58" t="s">
        <v>428</v>
      </c>
      <c r="C694" s="53">
        <f t="shared" ref="C694" si="990">150000/E694</f>
        <v>140.64697609001408</v>
      </c>
      <c r="D694" s="58" t="s">
        <v>14</v>
      </c>
      <c r="E694" s="59">
        <v>1066.5</v>
      </c>
      <c r="F694" s="59">
        <v>1075.45</v>
      </c>
      <c r="G694" s="59"/>
      <c r="H694" s="59"/>
      <c r="I694" s="54">
        <f t="shared" ref="I694" si="991">(IF(D694="SHORT",E694-F694,IF(D694="LONG",F694-E694)))*C694</f>
        <v>1258.7904360056325</v>
      </c>
      <c r="J694" s="55"/>
      <c r="K694" s="55"/>
      <c r="L694" s="55">
        <f t="shared" ref="L694" si="992">(J694+I694+K694)/C694</f>
        <v>8.9500000000000455</v>
      </c>
      <c r="M694" s="67">
        <f t="shared" ref="M694" si="993">L694*C694</f>
        <v>1258.7904360056325</v>
      </c>
    </row>
    <row r="695" spans="1:13" s="57" customFormat="1" x14ac:dyDescent="0.25">
      <c r="A695" s="51">
        <v>43173</v>
      </c>
      <c r="B695" s="58" t="s">
        <v>427</v>
      </c>
      <c r="C695" s="53">
        <f t="shared" ref="C695" si="994">150000/E695</f>
        <v>1460.5647517039922</v>
      </c>
      <c r="D695" s="58" t="s">
        <v>14</v>
      </c>
      <c r="E695" s="59">
        <v>102.7</v>
      </c>
      <c r="F695" s="59">
        <v>103.55</v>
      </c>
      <c r="G695" s="59"/>
      <c r="H695" s="59"/>
      <c r="I695" s="54">
        <f t="shared" ref="I695" si="995">(IF(D695="SHORT",E695-F695,IF(D695="LONG",F695-E695)))*C695</f>
        <v>1241.4800389483851</v>
      </c>
      <c r="J695" s="55"/>
      <c r="K695" s="55"/>
      <c r="L695" s="55">
        <f t="shared" ref="L695" si="996">(J695+I695+K695)/C695</f>
        <v>0.84999999999999432</v>
      </c>
      <c r="M695" s="67">
        <f t="shared" ref="M695" si="997">L695*C695</f>
        <v>1241.4800389483851</v>
      </c>
    </row>
    <row r="696" spans="1:13" s="57" customFormat="1" x14ac:dyDescent="0.25">
      <c r="A696" s="51">
        <v>43172</v>
      </c>
      <c r="B696" s="58" t="s">
        <v>426</v>
      </c>
      <c r="C696" s="53">
        <f t="shared" ref="C696" si="998">150000/E696</f>
        <v>260.59763724808892</v>
      </c>
      <c r="D696" s="58" t="s">
        <v>14</v>
      </c>
      <c r="E696" s="59">
        <v>575.6</v>
      </c>
      <c r="F696" s="59">
        <v>581</v>
      </c>
      <c r="G696" s="59"/>
      <c r="H696" s="59"/>
      <c r="I696" s="54">
        <f t="shared" ref="I696" si="999">(IF(D696="SHORT",E696-F696,IF(D696="LONG",F696-E696)))*C696</f>
        <v>1407.2272411396741</v>
      </c>
      <c r="J696" s="55"/>
      <c r="K696" s="55"/>
      <c r="L696" s="55">
        <f t="shared" ref="L696" si="1000">(J696+I696+K696)/C696</f>
        <v>5.3999999999999773</v>
      </c>
      <c r="M696" s="67">
        <f t="shared" ref="M696" si="1001">L696*C696</f>
        <v>1407.2272411396741</v>
      </c>
    </row>
    <row r="697" spans="1:13" s="57" customFormat="1" x14ac:dyDescent="0.25">
      <c r="A697" s="51">
        <v>43172</v>
      </c>
      <c r="B697" s="58" t="s">
        <v>425</v>
      </c>
      <c r="C697" s="53">
        <f t="shared" ref="C697" si="1002">150000/E697</f>
        <v>371.60906726124119</v>
      </c>
      <c r="D697" s="58" t="s">
        <v>14</v>
      </c>
      <c r="E697" s="59">
        <v>403.65</v>
      </c>
      <c r="F697" s="59">
        <v>399.6</v>
      </c>
      <c r="G697" s="59"/>
      <c r="H697" s="59"/>
      <c r="I697" s="54">
        <f t="shared" ref="I697" si="1003">(IF(D697="SHORT",E697-F697,IF(D697="LONG",F697-E697)))*C697</f>
        <v>-1505.0167224080099</v>
      </c>
      <c r="J697" s="55"/>
      <c r="K697" s="55"/>
      <c r="L697" s="55">
        <f t="shared" ref="L697" si="1004">(J697+I697+K697)/C697</f>
        <v>-4.0499999999999545</v>
      </c>
      <c r="M697" s="67">
        <f t="shared" ref="M697" si="1005">L697*C697</f>
        <v>-1505.0167224080099</v>
      </c>
    </row>
    <row r="698" spans="1:13" s="57" customFormat="1" x14ac:dyDescent="0.25">
      <c r="A698" s="51">
        <v>43168</v>
      </c>
      <c r="B698" s="58" t="s">
        <v>419</v>
      </c>
      <c r="C698" s="53">
        <f t="shared" ref="C698" si="1006">150000/E698</f>
        <v>110.99600414385081</v>
      </c>
      <c r="D698" s="58" t="s">
        <v>14</v>
      </c>
      <c r="E698" s="59">
        <v>1351.4</v>
      </c>
      <c r="F698" s="59">
        <v>1342</v>
      </c>
      <c r="G698" s="59"/>
      <c r="H698" s="59"/>
      <c r="I698" s="54">
        <f t="shared" ref="I698" si="1007">(IF(D698="SHORT",E698-F698,IF(D698="LONG",F698-E698)))*C698</f>
        <v>-1043.3624389522076</v>
      </c>
      <c r="J698" s="55"/>
      <c r="K698" s="55"/>
      <c r="L698" s="55">
        <f t="shared" ref="L698" si="1008">(J698+I698+K698)/C698</f>
        <v>-9.4000000000000909</v>
      </c>
      <c r="M698" s="67">
        <f t="shared" ref="M698" si="1009">L698*C698</f>
        <v>-1043.3624389522076</v>
      </c>
    </row>
    <row r="699" spans="1:13" s="57" customFormat="1" x14ac:dyDescent="0.25">
      <c r="A699" s="51">
        <v>43167</v>
      </c>
      <c r="B699" s="58" t="s">
        <v>418</v>
      </c>
      <c r="C699" s="53">
        <f t="shared" ref="C699" si="1010">150000/E699</f>
        <v>1127.8195488721803</v>
      </c>
      <c r="D699" s="58" t="s">
        <v>14</v>
      </c>
      <c r="E699" s="59">
        <v>133</v>
      </c>
      <c r="F699" s="59">
        <v>134.35</v>
      </c>
      <c r="G699" s="59"/>
      <c r="H699" s="59"/>
      <c r="I699" s="54">
        <f t="shared" ref="I699" si="1011">(IF(D699="SHORT",E699-F699,IF(D699="LONG",F699-E699)))*C699</f>
        <v>1522.5563909774371</v>
      </c>
      <c r="J699" s="55"/>
      <c r="K699" s="55"/>
      <c r="L699" s="55">
        <f t="shared" ref="L699" si="1012">(J699+I699+K699)/C699</f>
        <v>1.3499999999999943</v>
      </c>
      <c r="M699" s="67">
        <f t="shared" ref="M699" si="1013">L699*C699</f>
        <v>1522.5563909774371</v>
      </c>
    </row>
    <row r="700" spans="1:13" s="57" customFormat="1" x14ac:dyDescent="0.25">
      <c r="A700" s="51">
        <v>43166</v>
      </c>
      <c r="B700" s="58" t="s">
        <v>417</v>
      </c>
      <c r="C700" s="53">
        <f t="shared" ref="C700:C701" si="1014">150000/E700</f>
        <v>274.72527472527474</v>
      </c>
      <c r="D700" s="58" t="s">
        <v>18</v>
      </c>
      <c r="E700" s="59">
        <v>546</v>
      </c>
      <c r="F700" s="59">
        <v>540.54999999999995</v>
      </c>
      <c r="G700" s="59"/>
      <c r="H700" s="59"/>
      <c r="I700" s="54">
        <f t="shared" ref="I700:I701" si="1015">(IF(D700="SHORT",E700-F700,IF(D700="LONG",F700-E700)))*C700</f>
        <v>1497.2527472527599</v>
      </c>
      <c r="J700" s="55"/>
      <c r="K700" s="55"/>
      <c r="L700" s="55">
        <f t="shared" ref="L700:L701" si="1016">(J700+I700+K700)/C700</f>
        <v>5.4500000000000455</v>
      </c>
      <c r="M700" s="67">
        <f t="shared" ref="M700:M701" si="1017">L700*C700</f>
        <v>1497.2527472527599</v>
      </c>
    </row>
    <row r="701" spans="1:13" s="57" customFormat="1" x14ac:dyDescent="0.25">
      <c r="A701" s="51">
        <v>43166</v>
      </c>
      <c r="B701" s="58" t="s">
        <v>416</v>
      </c>
      <c r="C701" s="53">
        <f t="shared" si="1014"/>
        <v>120.43356081894821</v>
      </c>
      <c r="D701" s="58" t="s">
        <v>18</v>
      </c>
      <c r="E701" s="59">
        <v>1245.5</v>
      </c>
      <c r="F701" s="59">
        <v>1257.95</v>
      </c>
      <c r="G701" s="59"/>
      <c r="H701" s="59"/>
      <c r="I701" s="54">
        <f t="shared" si="1015"/>
        <v>-1499.3978321959107</v>
      </c>
      <c r="J701" s="55"/>
      <c r="K701" s="55"/>
      <c r="L701" s="55">
        <f t="shared" si="1016"/>
        <v>-12.450000000000045</v>
      </c>
      <c r="M701" s="67">
        <f t="shared" si="1017"/>
        <v>-1499.3978321959107</v>
      </c>
    </row>
    <row r="702" spans="1:13" s="57" customFormat="1" x14ac:dyDescent="0.25">
      <c r="A702" s="51">
        <v>43165</v>
      </c>
      <c r="B702" s="58" t="s">
        <v>415</v>
      </c>
      <c r="C702" s="53">
        <f t="shared" ref="C702:C705" si="1018">150000/E702</f>
        <v>171.03762827822121</v>
      </c>
      <c r="D702" s="58" t="s">
        <v>14</v>
      </c>
      <c r="E702" s="59">
        <v>877</v>
      </c>
      <c r="F702" s="59">
        <v>881.5</v>
      </c>
      <c r="G702" s="59"/>
      <c r="H702" s="59"/>
      <c r="I702" s="54">
        <f t="shared" ref="I702:I705" si="1019">(IF(D702="SHORT",E702-F702,IF(D702="LONG",F702-E702)))*C702</f>
        <v>769.66932725199547</v>
      </c>
      <c r="J702" s="55"/>
      <c r="K702" s="55"/>
      <c r="L702" s="55">
        <f t="shared" ref="L702:L705" si="1020">(J702+I702+K702)/C702</f>
        <v>4.5</v>
      </c>
      <c r="M702" s="67">
        <f t="shared" ref="M702:M705" si="1021">L702*C702</f>
        <v>769.66932725199547</v>
      </c>
    </row>
    <row r="703" spans="1:13" s="57" customFormat="1" x14ac:dyDescent="0.25">
      <c r="A703" s="51">
        <v>43165</v>
      </c>
      <c r="B703" s="58" t="s">
        <v>414</v>
      </c>
      <c r="C703" s="53">
        <f t="shared" si="1018"/>
        <v>724.63768115942025</v>
      </c>
      <c r="D703" s="58" t="s">
        <v>18</v>
      </c>
      <c r="E703" s="59">
        <v>207</v>
      </c>
      <c r="F703" s="59">
        <v>205</v>
      </c>
      <c r="G703" s="59">
        <v>202.25</v>
      </c>
      <c r="H703" s="59"/>
      <c r="I703" s="54">
        <f t="shared" si="1019"/>
        <v>1449.2753623188405</v>
      </c>
      <c r="J703" s="55">
        <f t="shared" ref="J703" si="1022">(IF(D703="SHORT",IF(G703="",0,F703-G703),IF(D703="LONG",IF(G703="",0,G703-F703))))*C703</f>
        <v>1992.7536231884058</v>
      </c>
      <c r="K703" s="55"/>
      <c r="L703" s="55">
        <f t="shared" si="1020"/>
        <v>4.75</v>
      </c>
      <c r="M703" s="67">
        <f t="shared" si="1021"/>
        <v>3442.028985507246</v>
      </c>
    </row>
    <row r="704" spans="1:13" s="57" customFormat="1" x14ac:dyDescent="0.25">
      <c r="A704" s="51">
        <v>43165</v>
      </c>
      <c r="B704" s="58" t="s">
        <v>247</v>
      </c>
      <c r="C704" s="53">
        <f t="shared" si="1018"/>
        <v>74.775672981056829</v>
      </c>
      <c r="D704" s="58" t="s">
        <v>18</v>
      </c>
      <c r="E704" s="59">
        <v>2006</v>
      </c>
      <c r="F704" s="59">
        <v>2025</v>
      </c>
      <c r="G704" s="59"/>
      <c r="H704" s="59"/>
      <c r="I704" s="54">
        <f t="shared" si="1019"/>
        <v>-1420.7377866400798</v>
      </c>
      <c r="J704" s="55"/>
      <c r="K704" s="55"/>
      <c r="L704" s="55">
        <f t="shared" si="1020"/>
        <v>-19</v>
      </c>
      <c r="M704" s="67">
        <f t="shared" si="1021"/>
        <v>-1420.7377866400798</v>
      </c>
    </row>
    <row r="705" spans="1:13" s="57" customFormat="1" x14ac:dyDescent="0.25">
      <c r="A705" s="51">
        <v>43165</v>
      </c>
      <c r="B705" s="58" t="s">
        <v>386</v>
      </c>
      <c r="C705" s="53">
        <f t="shared" si="1018"/>
        <v>754.71698113207549</v>
      </c>
      <c r="D705" s="58" t="s">
        <v>18</v>
      </c>
      <c r="E705" s="59">
        <v>198.75</v>
      </c>
      <c r="F705" s="59">
        <v>196.8</v>
      </c>
      <c r="G705" s="59"/>
      <c r="H705" s="59"/>
      <c r="I705" s="54">
        <f t="shared" si="1019"/>
        <v>1471.6981132075387</v>
      </c>
      <c r="J705" s="55"/>
      <c r="K705" s="55"/>
      <c r="L705" s="55">
        <f t="shared" si="1020"/>
        <v>1.9499999999999886</v>
      </c>
      <c r="M705" s="67">
        <f t="shared" si="1021"/>
        <v>1471.6981132075387</v>
      </c>
    </row>
    <row r="706" spans="1:13" s="57" customFormat="1" x14ac:dyDescent="0.25">
      <c r="A706" s="51">
        <v>43164</v>
      </c>
      <c r="B706" s="52" t="s">
        <v>413</v>
      </c>
      <c r="C706" s="53">
        <f>150000/E706</f>
        <v>485.82995951417001</v>
      </c>
      <c r="D706" s="52" t="s">
        <v>18</v>
      </c>
      <c r="E706" s="52">
        <v>308.75</v>
      </c>
      <c r="F706" s="52">
        <v>311.8</v>
      </c>
      <c r="G706" s="52"/>
      <c r="H706" s="52"/>
      <c r="I706" s="54">
        <f t="shared" ref="I706" si="1023">(IF(D706="SHORT",E706-F706,IF(D706="LONG",F706-E706)))*C706</f>
        <v>-1481.7813765182241</v>
      </c>
      <c r="J706" s="55"/>
      <c r="K706" s="55"/>
      <c r="L706" s="55">
        <f t="shared" ref="L706" si="1024">(J706+I706+K706)/C706</f>
        <v>-3.0500000000000114</v>
      </c>
      <c r="M706" s="56">
        <f t="shared" ref="M706" si="1025">L706*C706</f>
        <v>-1481.7813765182241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0"/>
  <sheetViews>
    <sheetView workbookViewId="0">
      <selection activeCell="F28" sqref="F28"/>
    </sheetView>
  </sheetViews>
  <sheetFormatPr defaultRowHeight="15" x14ac:dyDescent="0.2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2.5703125" style="32" bestFit="1" customWidth="1"/>
    <col min="5" max="5" width="12.28515625" style="32" customWidth="1"/>
    <col min="6" max="6" width="13.5703125" style="9" customWidth="1"/>
    <col min="7" max="7" width="13.140625" style="9" customWidth="1"/>
    <col min="8" max="8" width="12.5703125" style="9" customWidth="1"/>
    <col min="9" max="11" width="13.28515625" style="9" customWidth="1"/>
    <col min="12" max="12" width="17" style="9" bestFit="1" customWidth="1"/>
  </cols>
  <sheetData>
    <row r="1" spans="1:12" x14ac:dyDescent="0.25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ht="65.25" customHeight="1" thickBot="1" x14ac:dyDescent="0.3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1" customFormat="1" x14ac:dyDescent="0.25">
      <c r="A3" s="163" t="s">
        <v>1</v>
      </c>
      <c r="B3" s="165" t="s">
        <v>2</v>
      </c>
      <c r="C3" s="165" t="s">
        <v>3</v>
      </c>
      <c r="D3" s="167" t="s">
        <v>4</v>
      </c>
      <c r="E3" s="167" t="s">
        <v>392</v>
      </c>
      <c r="F3" s="169" t="s">
        <v>5</v>
      </c>
      <c r="G3" s="169"/>
      <c r="H3" s="169"/>
      <c r="I3" s="169" t="s">
        <v>6</v>
      </c>
      <c r="J3" s="169"/>
      <c r="K3" s="169"/>
      <c r="L3" s="34" t="s">
        <v>7</v>
      </c>
    </row>
    <row r="4" spans="1:12" s="1" customFormat="1" ht="15.75" thickBot="1" x14ac:dyDescent="0.3">
      <c r="A4" s="164"/>
      <c r="B4" s="166"/>
      <c r="C4" s="166"/>
      <c r="D4" s="168"/>
      <c r="E4" s="168"/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6" t="s">
        <v>583</v>
      </c>
    </row>
    <row r="5" spans="1:12" x14ac:dyDescent="0.25">
      <c r="A5" s="5" t="s">
        <v>401</v>
      </c>
      <c r="B5" s="33" t="s">
        <v>403</v>
      </c>
      <c r="C5" s="3" t="s">
        <v>18</v>
      </c>
      <c r="D5" s="37">
        <f t="shared" ref="D5" si="0">150000/E5</f>
        <v>78.237058286608431</v>
      </c>
      <c r="E5" s="8">
        <v>1917.25</v>
      </c>
      <c r="F5" s="3">
        <v>1898.75</v>
      </c>
      <c r="G5" s="3">
        <v>0</v>
      </c>
      <c r="H5" s="3">
        <v>0</v>
      </c>
      <c r="I5" s="2">
        <f t="shared" ref="I5:I6" si="1">(IF(C5="SHORT",E5-F5,IF(C5="LONG",F5-E5)))*D5</f>
        <v>1447.3855783022559</v>
      </c>
      <c r="J5" s="3">
        <v>0</v>
      </c>
      <c r="K5" s="3">
        <f t="shared" ref="K5:K6" si="2">SUM(H5-G5)*D5</f>
        <v>0</v>
      </c>
      <c r="L5" s="4">
        <f t="shared" ref="L5:L6" si="3">SUM(K5+J5+I5)</f>
        <v>1447.3855783022559</v>
      </c>
    </row>
    <row r="6" spans="1:12" x14ac:dyDescent="0.25">
      <c r="A6" s="5" t="s">
        <v>401</v>
      </c>
      <c r="B6" s="33" t="s">
        <v>402</v>
      </c>
      <c r="C6" s="3" t="s">
        <v>18</v>
      </c>
      <c r="D6" s="37">
        <f t="shared" ref="D6:D8" si="4">150000/E6</f>
        <v>183.71096142069811</v>
      </c>
      <c r="E6" s="8">
        <v>816.5</v>
      </c>
      <c r="F6" s="3">
        <v>814.45</v>
      </c>
      <c r="G6" s="3">
        <v>0</v>
      </c>
      <c r="H6" s="3">
        <v>0</v>
      </c>
      <c r="I6" s="2">
        <f t="shared" si="1"/>
        <v>376.6074709124228</v>
      </c>
      <c r="J6" s="3">
        <v>0</v>
      </c>
      <c r="K6" s="3">
        <f t="shared" si="2"/>
        <v>0</v>
      </c>
      <c r="L6" s="4">
        <f t="shared" si="3"/>
        <v>376.6074709124228</v>
      </c>
    </row>
    <row r="7" spans="1:12" x14ac:dyDescent="0.25">
      <c r="A7" s="5" t="s">
        <v>398</v>
      </c>
      <c r="B7" s="33" t="s">
        <v>400</v>
      </c>
      <c r="C7" s="3" t="s">
        <v>14</v>
      </c>
      <c r="D7" s="37">
        <f t="shared" si="4"/>
        <v>576.92307692307691</v>
      </c>
      <c r="E7" s="8">
        <v>260</v>
      </c>
      <c r="F7" s="3">
        <v>262.5</v>
      </c>
      <c r="G7" s="3">
        <v>0</v>
      </c>
      <c r="H7" s="3">
        <v>0</v>
      </c>
      <c r="I7" s="2">
        <f t="shared" ref="I7:I8" si="5">(IF(C7="SHORT",E7-F7,IF(C7="LONG",F7-E7)))*D7</f>
        <v>1442.3076923076924</v>
      </c>
      <c r="J7" s="3">
        <v>0</v>
      </c>
      <c r="K7" s="3">
        <f t="shared" ref="K7:K8" si="6">SUM(H7-G7)*D7</f>
        <v>0</v>
      </c>
      <c r="L7" s="4">
        <f t="shared" ref="L7:L8" si="7">SUM(K7+J7+I7)</f>
        <v>1442.3076923076924</v>
      </c>
    </row>
    <row r="8" spans="1:12" x14ac:dyDescent="0.25">
      <c r="A8" s="5" t="s">
        <v>398</v>
      </c>
      <c r="B8" s="33" t="s">
        <v>399</v>
      </c>
      <c r="C8" s="3" t="s">
        <v>14</v>
      </c>
      <c r="D8" s="37">
        <f t="shared" si="4"/>
        <v>423.72881355932202</v>
      </c>
      <c r="E8" s="8">
        <v>354</v>
      </c>
      <c r="F8" s="3">
        <v>357.5</v>
      </c>
      <c r="G8" s="3">
        <v>0</v>
      </c>
      <c r="H8" s="3">
        <v>0</v>
      </c>
      <c r="I8" s="2">
        <f t="shared" si="5"/>
        <v>1483.050847457627</v>
      </c>
      <c r="J8" s="3">
        <v>0</v>
      </c>
      <c r="K8" s="3">
        <f t="shared" si="6"/>
        <v>0</v>
      </c>
      <c r="L8" s="4">
        <f t="shared" si="7"/>
        <v>1483.050847457627</v>
      </c>
    </row>
    <row r="9" spans="1:12" x14ac:dyDescent="0.25">
      <c r="A9" s="5" t="s">
        <v>396</v>
      </c>
      <c r="B9" s="33" t="s">
        <v>55</v>
      </c>
      <c r="C9" s="3" t="s">
        <v>14</v>
      </c>
      <c r="D9" s="37">
        <f t="shared" ref="D9" si="8">150000/E9</f>
        <v>218.5792349726776</v>
      </c>
      <c r="E9" s="8">
        <v>686.25</v>
      </c>
      <c r="F9" s="3">
        <v>679</v>
      </c>
      <c r="G9" s="3">
        <v>0</v>
      </c>
      <c r="H9" s="3">
        <v>0</v>
      </c>
      <c r="I9" s="2">
        <f t="shared" ref="I9:I10" si="9">(IF(C9="SHORT",E9-F9,IF(C9="LONG",F9-E9)))*D9</f>
        <v>-1584.6994535519125</v>
      </c>
      <c r="J9" s="3">
        <v>0</v>
      </c>
      <c r="K9" s="3">
        <f t="shared" ref="K9:K10" si="10">SUM(H9-G9)*D9</f>
        <v>0</v>
      </c>
      <c r="L9" s="4">
        <f t="shared" ref="L9:L10" si="11">SUM(K9+J9+I9)</f>
        <v>-1584.6994535519125</v>
      </c>
    </row>
    <row r="10" spans="1:12" x14ac:dyDescent="0.25">
      <c r="A10" s="5" t="s">
        <v>396</v>
      </c>
      <c r="B10" s="33" t="s">
        <v>397</v>
      </c>
      <c r="C10" s="3" t="s">
        <v>14</v>
      </c>
      <c r="D10" s="37">
        <f>150000/E10</f>
        <v>566.67925953910094</v>
      </c>
      <c r="E10" s="8">
        <v>264.7</v>
      </c>
      <c r="F10" s="3">
        <v>267.2</v>
      </c>
      <c r="G10" s="3">
        <v>0</v>
      </c>
      <c r="H10" s="3">
        <v>0</v>
      </c>
      <c r="I10" s="2">
        <f t="shared" si="9"/>
        <v>1416.6981488477522</v>
      </c>
      <c r="J10" s="3">
        <v>0</v>
      </c>
      <c r="K10" s="3">
        <f t="shared" si="10"/>
        <v>0</v>
      </c>
      <c r="L10" s="4">
        <f t="shared" si="11"/>
        <v>1416.6981488477522</v>
      </c>
    </row>
    <row r="11" spans="1:12" x14ac:dyDescent="0.25">
      <c r="A11" s="5" t="s">
        <v>393</v>
      </c>
      <c r="B11" s="33" t="s">
        <v>281</v>
      </c>
      <c r="C11" s="3" t="s">
        <v>14</v>
      </c>
      <c r="D11" s="37">
        <f t="shared" ref="D11:D14" si="12">150000/E11</f>
        <v>331.85840707964604</v>
      </c>
      <c r="E11" s="8">
        <v>452</v>
      </c>
      <c r="F11" s="3">
        <v>453.5</v>
      </c>
      <c r="G11" s="3">
        <v>0</v>
      </c>
      <c r="H11" s="3">
        <v>0</v>
      </c>
      <c r="I11" s="2">
        <f t="shared" ref="I11:I14" si="13">(IF(C11="SHORT",E11-F11,IF(C11="LONG",F11-E11)))*D11</f>
        <v>497.78761061946909</v>
      </c>
      <c r="J11" s="3">
        <v>0</v>
      </c>
      <c r="K11" s="3">
        <f t="shared" ref="K11:K14" si="14">SUM(H11-G11)*D11</f>
        <v>0</v>
      </c>
      <c r="L11" s="4">
        <f t="shared" ref="L11:L14" si="15">SUM(K11+J11+I11)</f>
        <v>497.78761061946909</v>
      </c>
    </row>
    <row r="12" spans="1:12" x14ac:dyDescent="0.25">
      <c r="A12" s="5" t="s">
        <v>393</v>
      </c>
      <c r="B12" s="33" t="s">
        <v>395</v>
      </c>
      <c r="C12" s="3" t="s">
        <v>14</v>
      </c>
      <c r="D12" s="37">
        <f t="shared" si="12"/>
        <v>317.12473572938688</v>
      </c>
      <c r="E12" s="8">
        <v>473</v>
      </c>
      <c r="F12" s="3">
        <v>468.3</v>
      </c>
      <c r="G12" s="3">
        <v>0</v>
      </c>
      <c r="H12" s="3">
        <v>0</v>
      </c>
      <c r="I12" s="2">
        <f t="shared" si="13"/>
        <v>-1490.4862579281148</v>
      </c>
      <c r="J12" s="3">
        <v>0</v>
      </c>
      <c r="K12" s="3">
        <f t="shared" si="14"/>
        <v>0</v>
      </c>
      <c r="L12" s="4">
        <f t="shared" si="15"/>
        <v>-1490.4862579281148</v>
      </c>
    </row>
    <row r="13" spans="1:12" x14ac:dyDescent="0.25">
      <c r="A13" s="5" t="s">
        <v>393</v>
      </c>
      <c r="B13" s="33" t="s">
        <v>394</v>
      </c>
      <c r="C13" s="3" t="s">
        <v>14</v>
      </c>
      <c r="D13" s="37">
        <f t="shared" si="12"/>
        <v>603.0150753768844</v>
      </c>
      <c r="E13" s="8">
        <v>248.75</v>
      </c>
      <c r="F13" s="3">
        <v>251.25</v>
      </c>
      <c r="G13" s="3">
        <v>0</v>
      </c>
      <c r="H13" s="3">
        <v>0</v>
      </c>
      <c r="I13" s="2">
        <f t="shared" si="13"/>
        <v>1507.537688442211</v>
      </c>
      <c r="J13" s="3">
        <v>0</v>
      </c>
      <c r="K13" s="3">
        <f t="shared" si="14"/>
        <v>0</v>
      </c>
      <c r="L13" s="4">
        <f t="shared" si="15"/>
        <v>1507.537688442211</v>
      </c>
    </row>
    <row r="14" spans="1:12" x14ac:dyDescent="0.25">
      <c r="A14" s="5" t="s">
        <v>393</v>
      </c>
      <c r="B14" s="33" t="s">
        <v>101</v>
      </c>
      <c r="C14" s="3" t="s">
        <v>18</v>
      </c>
      <c r="D14" s="37">
        <f t="shared" si="12"/>
        <v>121.85215272136475</v>
      </c>
      <c r="E14" s="8">
        <v>1231</v>
      </c>
      <c r="F14" s="3">
        <v>1243.3</v>
      </c>
      <c r="G14" s="3">
        <v>0</v>
      </c>
      <c r="H14" s="3">
        <v>0</v>
      </c>
      <c r="I14" s="2">
        <f t="shared" si="13"/>
        <v>-1498.7814784727809</v>
      </c>
      <c r="J14" s="3">
        <v>0</v>
      </c>
      <c r="K14" s="3">
        <f t="shared" si="14"/>
        <v>0</v>
      </c>
      <c r="L14" s="4">
        <f t="shared" si="15"/>
        <v>-1498.7814784727809</v>
      </c>
    </row>
    <row r="15" spans="1:12" x14ac:dyDescent="0.25">
      <c r="A15" s="5" t="s">
        <v>390</v>
      </c>
      <c r="B15" s="33" t="s">
        <v>281</v>
      </c>
      <c r="C15" s="3" t="s">
        <v>14</v>
      </c>
      <c r="D15" s="37">
        <f t="shared" ref="D15:D16" si="16">150000/E15</f>
        <v>339.36651583710409</v>
      </c>
      <c r="E15" s="8">
        <v>442</v>
      </c>
      <c r="F15" s="3">
        <v>446.4</v>
      </c>
      <c r="G15" s="3">
        <v>0</v>
      </c>
      <c r="H15" s="3">
        <v>0</v>
      </c>
      <c r="I15" s="2">
        <f t="shared" ref="I15:I16" si="17">(IF(C15="SHORT",E15-F15,IF(C15="LONG",F15-E15)))*D15</f>
        <v>1493.2126696832502</v>
      </c>
      <c r="J15" s="3">
        <v>0</v>
      </c>
      <c r="K15" s="3">
        <f t="shared" ref="K15:K16" si="18">SUM(H15-G15)*D15</f>
        <v>0</v>
      </c>
      <c r="L15" s="4">
        <f t="shared" ref="L15:L16" si="19">SUM(K15+J15+I15)</f>
        <v>1493.2126696832502</v>
      </c>
    </row>
    <row r="16" spans="1:12" x14ac:dyDescent="0.25">
      <c r="A16" s="5" t="s">
        <v>390</v>
      </c>
      <c r="B16" s="33" t="s">
        <v>391</v>
      </c>
      <c r="C16" s="3" t="s">
        <v>18</v>
      </c>
      <c r="D16" s="37">
        <f t="shared" si="16"/>
        <v>410.28446389496713</v>
      </c>
      <c r="E16" s="8">
        <v>365.6</v>
      </c>
      <c r="F16" s="3">
        <v>363.4</v>
      </c>
      <c r="G16" s="3">
        <v>0</v>
      </c>
      <c r="H16" s="3">
        <v>0</v>
      </c>
      <c r="I16" s="2">
        <f t="shared" si="17"/>
        <v>902.62582056894632</v>
      </c>
      <c r="J16" s="3">
        <v>0</v>
      </c>
      <c r="K16" s="3">
        <f t="shared" si="18"/>
        <v>0</v>
      </c>
      <c r="L16" s="4">
        <f t="shared" si="19"/>
        <v>902.62582056894632</v>
      </c>
    </row>
    <row r="17" spans="1:12" x14ac:dyDescent="0.25">
      <c r="A17" s="5" t="s">
        <v>389</v>
      </c>
      <c r="B17" s="33" t="s">
        <v>235</v>
      </c>
      <c r="C17" s="3" t="s">
        <v>14</v>
      </c>
      <c r="D17" s="37">
        <f t="shared" ref="D17:D20" si="20">150000/E17</f>
        <v>290.2195994969527</v>
      </c>
      <c r="E17" s="8">
        <v>516.85</v>
      </c>
      <c r="F17" s="3">
        <v>511.65</v>
      </c>
      <c r="G17" s="3">
        <v>0</v>
      </c>
      <c r="H17" s="3">
        <v>0</v>
      </c>
      <c r="I17" s="2">
        <f t="shared" ref="I17:I18" si="21">(IF(C17="SHORT",E17-F17,IF(C17="LONG",F17-E17)))*D17</f>
        <v>-1509.1419173841673</v>
      </c>
      <c r="J17" s="3">
        <v>0</v>
      </c>
      <c r="K17" s="3">
        <f t="shared" ref="K17:K18" si="22">SUM(H17-G17)*D17</f>
        <v>0</v>
      </c>
      <c r="L17" s="4">
        <f t="shared" ref="L17:L18" si="23">SUM(K17+J17+I17)</f>
        <v>-1509.1419173841673</v>
      </c>
    </row>
    <row r="18" spans="1:12" x14ac:dyDescent="0.25">
      <c r="A18" s="5" t="s">
        <v>389</v>
      </c>
      <c r="B18" s="33" t="s">
        <v>25</v>
      </c>
      <c r="C18" s="3" t="s">
        <v>14</v>
      </c>
      <c r="D18" s="37">
        <f t="shared" si="20"/>
        <v>338.2187147688839</v>
      </c>
      <c r="E18" s="8">
        <v>443.5</v>
      </c>
      <c r="F18" s="3">
        <v>439.1</v>
      </c>
      <c r="G18" s="3">
        <v>0</v>
      </c>
      <c r="H18" s="3">
        <v>0</v>
      </c>
      <c r="I18" s="2">
        <f t="shared" si="21"/>
        <v>-1488.1623449830815</v>
      </c>
      <c r="J18" s="3">
        <v>0</v>
      </c>
      <c r="K18" s="3">
        <f t="shared" si="22"/>
        <v>0</v>
      </c>
      <c r="L18" s="4">
        <f t="shared" si="23"/>
        <v>-1488.1623449830815</v>
      </c>
    </row>
    <row r="19" spans="1:12" x14ac:dyDescent="0.25">
      <c r="A19" s="5" t="s">
        <v>387</v>
      </c>
      <c r="B19" s="33" t="s">
        <v>388</v>
      </c>
      <c r="C19" s="3" t="s">
        <v>18</v>
      </c>
      <c r="D19" s="37">
        <f t="shared" si="20"/>
        <v>484.65266558966073</v>
      </c>
      <c r="E19" s="8">
        <v>309.5</v>
      </c>
      <c r="F19" s="3">
        <v>312.45</v>
      </c>
      <c r="G19" s="3">
        <v>0</v>
      </c>
      <c r="H19" s="3">
        <v>0</v>
      </c>
      <c r="I19" s="2">
        <f t="shared" ref="I19:I20" si="24">(IF(C19="SHORT",E19-F19,IF(C19="LONG",F19-E19)))*D19</f>
        <v>-1429.7253634894937</v>
      </c>
      <c r="J19" s="3">
        <v>0</v>
      </c>
      <c r="K19" s="3">
        <f t="shared" ref="K19:K20" si="25">SUM(H19-G19)*D19</f>
        <v>0</v>
      </c>
      <c r="L19" s="4">
        <f t="shared" ref="L19:L20" si="26">SUM(K19+J19+I19)</f>
        <v>-1429.7253634894937</v>
      </c>
    </row>
    <row r="20" spans="1:12" x14ac:dyDescent="0.25">
      <c r="A20" s="5" t="s">
        <v>387</v>
      </c>
      <c r="B20" s="33" t="s">
        <v>374</v>
      </c>
      <c r="C20" s="3" t="s">
        <v>18</v>
      </c>
      <c r="D20" s="37">
        <f t="shared" si="20"/>
        <v>470.2194357366771</v>
      </c>
      <c r="E20" s="8">
        <v>319</v>
      </c>
      <c r="F20" s="3">
        <v>318.05</v>
      </c>
      <c r="G20" s="3">
        <v>0</v>
      </c>
      <c r="H20" s="3">
        <v>0</v>
      </c>
      <c r="I20" s="2">
        <f t="shared" si="24"/>
        <v>446.70846394983789</v>
      </c>
      <c r="J20" s="3">
        <v>0</v>
      </c>
      <c r="K20" s="3">
        <f t="shared" si="25"/>
        <v>0</v>
      </c>
      <c r="L20" s="4">
        <f t="shared" si="26"/>
        <v>446.70846394983789</v>
      </c>
    </row>
    <row r="21" spans="1:12" x14ac:dyDescent="0.25">
      <c r="A21" s="5" t="s">
        <v>378</v>
      </c>
      <c r="B21" s="33" t="s">
        <v>386</v>
      </c>
      <c r="C21" s="3" t="s">
        <v>14</v>
      </c>
      <c r="D21" s="37">
        <f>150000/E21</f>
        <v>708.88468809073731</v>
      </c>
      <c r="E21" s="8">
        <v>211.6</v>
      </c>
      <c r="F21" s="3">
        <v>209.45</v>
      </c>
      <c r="G21" s="3">
        <v>0</v>
      </c>
      <c r="H21" s="3">
        <v>0</v>
      </c>
      <c r="I21" s="2">
        <f>(IF(C21="SHORT",E21-F21,IF(C21="LONG",F21-E21)))*D21</f>
        <v>-1524.1020793950893</v>
      </c>
      <c r="J21" s="3">
        <v>0</v>
      </c>
      <c r="K21" s="3">
        <f t="shared" ref="K21" si="27">SUM(H21-G21)*D21</f>
        <v>0</v>
      </c>
      <c r="L21" s="4">
        <f t="shared" ref="L21" si="28">SUM(K21+J21+I21)</f>
        <v>-1524.1020793950893</v>
      </c>
    </row>
    <row r="22" spans="1:12" x14ac:dyDescent="0.25">
      <c r="A22" s="5" t="s">
        <v>378</v>
      </c>
      <c r="B22" s="33" t="s">
        <v>385</v>
      </c>
      <c r="C22" s="3" t="s">
        <v>18</v>
      </c>
      <c r="D22" s="37">
        <f>150000/E22</f>
        <v>82.191780821917803</v>
      </c>
      <c r="E22" s="8">
        <v>1825</v>
      </c>
      <c r="F22" s="3">
        <v>1807</v>
      </c>
      <c r="G22" s="3">
        <v>0</v>
      </c>
      <c r="H22" s="3">
        <v>0</v>
      </c>
      <c r="I22" s="2">
        <f>(IF(C22="SHORT",E22-F22,IF(C22="LONG",F22-E22)))*D22</f>
        <v>1479.4520547945203</v>
      </c>
      <c r="J22" s="3">
        <v>0</v>
      </c>
      <c r="K22" s="3">
        <f t="shared" ref="K22" si="29">SUM(H22-G22)*D22</f>
        <v>0</v>
      </c>
      <c r="L22" s="4">
        <f t="shared" ref="L22" si="30">SUM(K22+J22+I22)</f>
        <v>1479.4520547945203</v>
      </c>
    </row>
    <row r="23" spans="1:12" x14ac:dyDescent="0.25">
      <c r="A23" s="5" t="s">
        <v>378</v>
      </c>
      <c r="B23" s="33" t="s">
        <v>379</v>
      </c>
      <c r="C23" s="3" t="s">
        <v>14</v>
      </c>
      <c r="D23" s="37">
        <f>150000/E23</f>
        <v>646.55172413793105</v>
      </c>
      <c r="E23" s="8">
        <v>232</v>
      </c>
      <c r="F23" s="3">
        <v>234</v>
      </c>
      <c r="G23" s="3">
        <v>0</v>
      </c>
      <c r="H23" s="3">
        <v>0</v>
      </c>
      <c r="I23" s="2">
        <f>(IF(C23="SHORT",E23-F23,IF(C23="LONG",F23-E23)))*D23</f>
        <v>1293.1034482758621</v>
      </c>
      <c r="J23" s="3">
        <v>0</v>
      </c>
      <c r="K23" s="3">
        <f t="shared" ref="K23:K37" si="31">SUM(H23-G23)*D23</f>
        <v>0</v>
      </c>
      <c r="L23" s="4">
        <f t="shared" ref="L23" si="32">SUM(K23+J23+I23)</f>
        <v>1293.1034482758621</v>
      </c>
    </row>
    <row r="24" spans="1:12" x14ac:dyDescent="0.25">
      <c r="A24" s="5" t="s">
        <v>378</v>
      </c>
      <c r="B24" s="33" t="s">
        <v>165</v>
      </c>
      <c r="C24" s="3" t="s">
        <v>14</v>
      </c>
      <c r="D24" s="37">
        <f t="shared" ref="D24:D94" si="33">150000/E24</f>
        <v>1369.8630136986301</v>
      </c>
      <c r="E24" s="8">
        <v>109.5</v>
      </c>
      <c r="F24" s="3">
        <v>110.5</v>
      </c>
      <c r="G24" s="3">
        <v>0</v>
      </c>
      <c r="H24" s="3">
        <v>0</v>
      </c>
      <c r="I24" s="2">
        <f t="shared" ref="I24:I87" si="34">(IF(C24="SHORT",E24-F24,IF(C24="LONG",F24-E24)))*D24</f>
        <v>1369.8630136986301</v>
      </c>
      <c r="J24" s="3">
        <v>0</v>
      </c>
      <c r="K24" s="3">
        <f t="shared" si="31"/>
        <v>0</v>
      </c>
      <c r="L24" s="4">
        <f t="shared" ref="L24" si="35">SUM(K24+J24+I24)</f>
        <v>1369.8630136986301</v>
      </c>
    </row>
    <row r="25" spans="1:12" x14ac:dyDescent="0.25">
      <c r="A25" s="5" t="s">
        <v>378</v>
      </c>
      <c r="B25" s="33" t="s">
        <v>171</v>
      </c>
      <c r="C25" s="3" t="s">
        <v>14</v>
      </c>
      <c r="D25" s="37">
        <f t="shared" si="33"/>
        <v>79.365079365079367</v>
      </c>
      <c r="E25" s="8">
        <v>1890</v>
      </c>
      <c r="F25" s="3">
        <v>1890</v>
      </c>
      <c r="G25" s="3">
        <v>0</v>
      </c>
      <c r="H25" s="3">
        <v>0</v>
      </c>
      <c r="I25" s="2">
        <f t="shared" si="34"/>
        <v>0</v>
      </c>
      <c r="J25" s="3">
        <v>0</v>
      </c>
      <c r="K25" s="3">
        <f t="shared" si="31"/>
        <v>0</v>
      </c>
      <c r="L25" s="3" t="s">
        <v>253</v>
      </c>
    </row>
    <row r="26" spans="1:12" x14ac:dyDescent="0.25">
      <c r="A26" s="5" t="s">
        <v>378</v>
      </c>
      <c r="B26" s="33" t="s">
        <v>31</v>
      </c>
      <c r="C26" s="3" t="s">
        <v>14</v>
      </c>
      <c r="D26" s="37">
        <f t="shared" si="33"/>
        <v>290.13539651837522</v>
      </c>
      <c r="E26" s="8">
        <v>517</v>
      </c>
      <c r="F26" s="3">
        <v>510</v>
      </c>
      <c r="G26" s="3">
        <v>0</v>
      </c>
      <c r="H26" s="3">
        <v>0</v>
      </c>
      <c r="I26" s="2">
        <f t="shared" si="34"/>
        <v>-2030.9477756286265</v>
      </c>
      <c r="J26" s="3">
        <v>0</v>
      </c>
      <c r="K26" s="3">
        <f t="shared" si="31"/>
        <v>0</v>
      </c>
      <c r="L26" s="4">
        <f t="shared" ref="L26" si="36">SUM(K26+J26+I26)</f>
        <v>-2030.9477756286265</v>
      </c>
    </row>
    <row r="27" spans="1:12" x14ac:dyDescent="0.25">
      <c r="A27" s="5" t="s">
        <v>378</v>
      </c>
      <c r="B27" s="33" t="s">
        <v>30</v>
      </c>
      <c r="C27" s="3" t="s">
        <v>14</v>
      </c>
      <c r="D27" s="37">
        <f t="shared" si="33"/>
        <v>406.5040650406504</v>
      </c>
      <c r="E27" s="8">
        <v>369</v>
      </c>
      <c r="F27" s="3">
        <v>364</v>
      </c>
      <c r="G27" s="3">
        <v>0</v>
      </c>
      <c r="H27" s="3">
        <v>0</v>
      </c>
      <c r="I27" s="2">
        <f t="shared" si="34"/>
        <v>-2032.520325203252</v>
      </c>
      <c r="J27" s="3">
        <v>0</v>
      </c>
      <c r="K27" s="3">
        <f t="shared" si="31"/>
        <v>0</v>
      </c>
      <c r="L27" s="4">
        <f t="shared" ref="L27:L30" si="37">SUM(K27+J27+I27)</f>
        <v>-2032.520325203252</v>
      </c>
    </row>
    <row r="28" spans="1:12" x14ac:dyDescent="0.25">
      <c r="A28" s="5" t="s">
        <v>377</v>
      </c>
      <c r="B28" s="33" t="s">
        <v>339</v>
      </c>
      <c r="C28" s="3" t="s">
        <v>18</v>
      </c>
      <c r="D28" s="37">
        <f t="shared" si="33"/>
        <v>696.21721977256902</v>
      </c>
      <c r="E28" s="8">
        <v>215.45</v>
      </c>
      <c r="F28" s="3">
        <v>212.95</v>
      </c>
      <c r="G28" s="3">
        <v>0</v>
      </c>
      <c r="H28" s="3">
        <v>0</v>
      </c>
      <c r="I28" s="2">
        <f t="shared" si="34"/>
        <v>1740.5430494314226</v>
      </c>
      <c r="J28" s="3">
        <v>0</v>
      </c>
      <c r="K28" s="3">
        <f t="shared" si="31"/>
        <v>0</v>
      </c>
      <c r="L28" s="4">
        <f t="shared" si="37"/>
        <v>1740.5430494314226</v>
      </c>
    </row>
    <row r="29" spans="1:12" x14ac:dyDescent="0.25">
      <c r="A29" s="5" t="s">
        <v>377</v>
      </c>
      <c r="B29" s="33" t="s">
        <v>384</v>
      </c>
      <c r="C29" s="3" t="s">
        <v>18</v>
      </c>
      <c r="D29" s="37">
        <f t="shared" si="33"/>
        <v>1034.4827586206898</v>
      </c>
      <c r="E29" s="8">
        <v>145</v>
      </c>
      <c r="F29" s="3">
        <v>143.5</v>
      </c>
      <c r="G29" s="3">
        <v>0</v>
      </c>
      <c r="H29" s="3">
        <v>0</v>
      </c>
      <c r="I29" s="2">
        <f t="shared" si="34"/>
        <v>1551.7241379310346</v>
      </c>
      <c r="J29" s="3">
        <v>0</v>
      </c>
      <c r="K29" s="3">
        <f t="shared" si="31"/>
        <v>0</v>
      </c>
      <c r="L29" s="4">
        <f t="shared" si="37"/>
        <v>1551.7241379310346</v>
      </c>
    </row>
    <row r="30" spans="1:12" x14ac:dyDescent="0.25">
      <c r="A30" s="5" t="s">
        <v>377</v>
      </c>
      <c r="B30" s="33" t="s">
        <v>383</v>
      </c>
      <c r="C30" s="3" t="s">
        <v>14</v>
      </c>
      <c r="D30" s="37">
        <f t="shared" si="33"/>
        <v>292.39766081871346</v>
      </c>
      <c r="E30" s="8">
        <v>513</v>
      </c>
      <c r="F30" s="3">
        <v>507.9</v>
      </c>
      <c r="G30" s="3">
        <v>0</v>
      </c>
      <c r="H30" s="3">
        <v>0</v>
      </c>
      <c r="I30" s="2">
        <f t="shared" si="34"/>
        <v>-1491.2280701754453</v>
      </c>
      <c r="J30" s="3">
        <v>0</v>
      </c>
      <c r="K30" s="3">
        <f t="shared" si="31"/>
        <v>0</v>
      </c>
      <c r="L30" s="4">
        <f t="shared" si="37"/>
        <v>-1491.2280701754453</v>
      </c>
    </row>
    <row r="31" spans="1:12" x14ac:dyDescent="0.25">
      <c r="A31" s="5" t="s">
        <v>377</v>
      </c>
      <c r="B31" s="33" t="s">
        <v>67</v>
      </c>
      <c r="C31" s="3" t="s">
        <v>14</v>
      </c>
      <c r="D31" s="37">
        <f t="shared" si="33"/>
        <v>81.521739130434781</v>
      </c>
      <c r="E31" s="8">
        <v>1840</v>
      </c>
      <c r="F31" s="3">
        <v>1850</v>
      </c>
      <c r="G31" s="3">
        <v>0</v>
      </c>
      <c r="H31" s="3">
        <v>0</v>
      </c>
      <c r="I31" s="2">
        <f t="shared" si="34"/>
        <v>815.21739130434776</v>
      </c>
      <c r="J31" s="3">
        <v>0</v>
      </c>
      <c r="K31" s="3">
        <f t="shared" si="31"/>
        <v>0</v>
      </c>
      <c r="L31" s="4">
        <f t="shared" ref="L31" si="38">SUM(K31+J31+I31)</f>
        <v>815.21739130434776</v>
      </c>
    </row>
    <row r="32" spans="1:12" x14ac:dyDescent="0.25">
      <c r="A32" s="5" t="s">
        <v>377</v>
      </c>
      <c r="B32" s="33" t="s">
        <v>72</v>
      </c>
      <c r="C32" s="3" t="s">
        <v>14</v>
      </c>
      <c r="D32" s="37">
        <f t="shared" si="33"/>
        <v>402.14477211796248</v>
      </c>
      <c r="E32" s="8">
        <v>373</v>
      </c>
      <c r="F32" s="3">
        <v>376</v>
      </c>
      <c r="G32" s="3">
        <v>0</v>
      </c>
      <c r="H32" s="3">
        <v>0</v>
      </c>
      <c r="I32" s="2">
        <f t="shared" si="34"/>
        <v>1206.4343163538874</v>
      </c>
      <c r="J32" s="3">
        <v>0</v>
      </c>
      <c r="K32" s="3">
        <f t="shared" si="31"/>
        <v>0</v>
      </c>
      <c r="L32" s="4">
        <f t="shared" ref="L32" si="39">SUM(K32+J32+I32)</f>
        <v>1206.4343163538874</v>
      </c>
    </row>
    <row r="33" spans="1:12" x14ac:dyDescent="0.25">
      <c r="A33" s="5" t="s">
        <v>377</v>
      </c>
      <c r="B33" s="33" t="s">
        <v>31</v>
      </c>
      <c r="C33" s="3" t="s">
        <v>14</v>
      </c>
      <c r="D33" s="37">
        <f t="shared" si="33"/>
        <v>284.62998102466793</v>
      </c>
      <c r="E33" s="8">
        <v>527</v>
      </c>
      <c r="F33" s="3">
        <v>531</v>
      </c>
      <c r="G33" s="3">
        <v>0</v>
      </c>
      <c r="H33" s="3">
        <v>0</v>
      </c>
      <c r="I33" s="2">
        <f t="shared" si="34"/>
        <v>1138.5199240986717</v>
      </c>
      <c r="J33" s="3">
        <v>0</v>
      </c>
      <c r="K33" s="3">
        <f t="shared" si="31"/>
        <v>0</v>
      </c>
      <c r="L33" s="4">
        <f t="shared" ref="L33" si="40">SUM(K33+J33+I33)</f>
        <v>1138.5199240986717</v>
      </c>
    </row>
    <row r="34" spans="1:12" x14ac:dyDescent="0.25">
      <c r="A34" s="5" t="s">
        <v>376</v>
      </c>
      <c r="B34" s="33" t="s">
        <v>90</v>
      </c>
      <c r="C34" s="3" t="s">
        <v>14</v>
      </c>
      <c r="D34" s="37">
        <f t="shared" si="33"/>
        <v>436.04651162790697</v>
      </c>
      <c r="E34" s="8">
        <v>344</v>
      </c>
      <c r="F34" s="3">
        <v>347</v>
      </c>
      <c r="G34" s="3">
        <v>350</v>
      </c>
      <c r="H34" s="3">
        <v>353</v>
      </c>
      <c r="I34" s="2">
        <f t="shared" si="34"/>
        <v>1308.1395348837209</v>
      </c>
      <c r="J34" s="3">
        <f>(IF(C34="SHORT",IF(G34="",0,F34-G34),IF(C34="LONG",IF(G34="",0,G34-F34))))*D34</f>
        <v>1308.1395348837209</v>
      </c>
      <c r="K34" s="3">
        <f t="shared" si="31"/>
        <v>1308.1395348837209</v>
      </c>
      <c r="L34" s="4">
        <f t="shared" ref="L34" si="41">SUM(K34+J34+I34)</f>
        <v>3924.4186046511627</v>
      </c>
    </row>
    <row r="35" spans="1:12" x14ac:dyDescent="0.25">
      <c r="A35" s="5" t="s">
        <v>376</v>
      </c>
      <c r="B35" s="33" t="s">
        <v>32</v>
      </c>
      <c r="C35" s="3" t="s">
        <v>14</v>
      </c>
      <c r="D35" s="37">
        <f t="shared" si="33"/>
        <v>468.75</v>
      </c>
      <c r="E35" s="8">
        <v>320</v>
      </c>
      <c r="F35" s="3">
        <v>324</v>
      </c>
      <c r="G35" s="3">
        <v>328</v>
      </c>
      <c r="H35" s="3">
        <v>332</v>
      </c>
      <c r="I35" s="2">
        <f t="shared" si="34"/>
        <v>1875</v>
      </c>
      <c r="J35" s="3">
        <f>(IF(C35="SHORT",IF(G35="",0,F35-G35),IF(C35="LONG",IF(G35="",0,G35-F35))))*D35</f>
        <v>1875</v>
      </c>
      <c r="K35" s="3">
        <f t="shared" si="31"/>
        <v>1875</v>
      </c>
      <c r="L35" s="4">
        <f t="shared" ref="L35" si="42">SUM(K35+J35+I35)</f>
        <v>5625</v>
      </c>
    </row>
    <row r="36" spans="1:12" x14ac:dyDescent="0.25">
      <c r="A36" s="5" t="s">
        <v>376</v>
      </c>
      <c r="B36" s="33" t="s">
        <v>31</v>
      </c>
      <c r="C36" s="3" t="s">
        <v>14</v>
      </c>
      <c r="D36" s="37">
        <f t="shared" si="33"/>
        <v>303.951367781155</v>
      </c>
      <c r="E36" s="8">
        <v>493.5</v>
      </c>
      <c r="F36" s="3">
        <v>497</v>
      </c>
      <c r="G36" s="3">
        <v>0</v>
      </c>
      <c r="H36" s="3">
        <v>0</v>
      </c>
      <c r="I36" s="2">
        <f t="shared" si="34"/>
        <v>1063.8297872340424</v>
      </c>
      <c r="J36" s="3">
        <v>0</v>
      </c>
      <c r="K36" s="3">
        <f t="shared" si="31"/>
        <v>0</v>
      </c>
      <c r="L36" s="4">
        <f t="shared" ref="L36" si="43">SUM(K36+J36+I36)</f>
        <v>1063.8297872340424</v>
      </c>
    </row>
    <row r="37" spans="1:12" x14ac:dyDescent="0.25">
      <c r="A37" s="5" t="s">
        <v>375</v>
      </c>
      <c r="B37" s="33" t="s">
        <v>90</v>
      </c>
      <c r="C37" s="3" t="s">
        <v>14</v>
      </c>
      <c r="D37" s="37">
        <f t="shared" si="33"/>
        <v>483.87096774193549</v>
      </c>
      <c r="E37" s="8">
        <v>310</v>
      </c>
      <c r="F37" s="3">
        <v>313</v>
      </c>
      <c r="G37" s="3">
        <v>316</v>
      </c>
      <c r="H37" s="3">
        <v>319</v>
      </c>
      <c r="I37" s="2">
        <f t="shared" si="34"/>
        <v>1451.6129032258063</v>
      </c>
      <c r="J37" s="3">
        <f>(IF(C37="SHORT",IF(G37="",0,F37-G37),IF(C37="LONG",IF(G37="",0,G37-F37))))*D37</f>
        <v>1451.6129032258063</v>
      </c>
      <c r="K37" s="3">
        <f t="shared" si="31"/>
        <v>1451.6129032258063</v>
      </c>
      <c r="L37" s="4">
        <f t="shared" ref="L37" si="44">SUM(K37+J37+I37)</f>
        <v>4354.8387096774186</v>
      </c>
    </row>
    <row r="38" spans="1:12" x14ac:dyDescent="0.25">
      <c r="A38" s="5" t="s">
        <v>375</v>
      </c>
      <c r="B38" s="33" t="s">
        <v>72</v>
      </c>
      <c r="C38" s="3" t="s">
        <v>14</v>
      </c>
      <c r="D38" s="37">
        <f t="shared" si="33"/>
        <v>418.41004184100416</v>
      </c>
      <c r="E38" s="8">
        <v>358.5</v>
      </c>
      <c r="F38" s="3">
        <v>361</v>
      </c>
      <c r="G38" s="3">
        <v>365</v>
      </c>
      <c r="H38" s="3">
        <v>0</v>
      </c>
      <c r="I38" s="2">
        <f t="shared" si="34"/>
        <v>1046.0251046025105</v>
      </c>
      <c r="J38" s="3">
        <f>(IF(C38="SHORT",IF(G38="",0,F38-G38),IF(C38="LONG",IF(G38="",0,G38-F38))))*D38</f>
        <v>1673.6401673640166</v>
      </c>
      <c r="K38" s="3">
        <v>0</v>
      </c>
      <c r="L38" s="4">
        <f t="shared" ref="L38" si="45">SUM(K38+J38+I38)</f>
        <v>2719.6652719665271</v>
      </c>
    </row>
    <row r="39" spans="1:12" x14ac:dyDescent="0.25">
      <c r="A39" s="5" t="s">
        <v>375</v>
      </c>
      <c r="B39" s="33" t="s">
        <v>98</v>
      </c>
      <c r="C39" s="3" t="s">
        <v>14</v>
      </c>
      <c r="D39" s="37">
        <f t="shared" si="33"/>
        <v>588.23529411764707</v>
      </c>
      <c r="E39" s="8">
        <v>255</v>
      </c>
      <c r="F39" s="3">
        <v>257</v>
      </c>
      <c r="G39" s="3">
        <v>0</v>
      </c>
      <c r="H39" s="3">
        <v>0</v>
      </c>
      <c r="I39" s="2">
        <f t="shared" si="34"/>
        <v>1176.4705882352941</v>
      </c>
      <c r="J39" s="3">
        <v>0</v>
      </c>
      <c r="K39" s="3">
        <v>0</v>
      </c>
      <c r="L39" s="4">
        <f t="shared" ref="L39" si="46">SUM(K39+J39+I39)</f>
        <v>1176.4705882352941</v>
      </c>
    </row>
    <row r="40" spans="1:12" x14ac:dyDescent="0.25">
      <c r="A40" s="5" t="s">
        <v>375</v>
      </c>
      <c r="B40" s="33" t="s">
        <v>51</v>
      </c>
      <c r="C40" s="3" t="s">
        <v>14</v>
      </c>
      <c r="D40" s="37">
        <f t="shared" si="33"/>
        <v>480.76923076923077</v>
      </c>
      <c r="E40" s="8">
        <v>312</v>
      </c>
      <c r="F40" s="3">
        <v>313.5</v>
      </c>
      <c r="G40" s="3">
        <v>0</v>
      </c>
      <c r="H40" s="3">
        <v>0</v>
      </c>
      <c r="I40" s="2">
        <f t="shared" si="34"/>
        <v>721.15384615384619</v>
      </c>
      <c r="J40" s="3">
        <v>0</v>
      </c>
      <c r="K40" s="3">
        <v>0</v>
      </c>
      <c r="L40" s="4">
        <f t="shared" ref="L40:L41" si="47">SUM(K40+J40+I40)</f>
        <v>721.15384615384619</v>
      </c>
    </row>
    <row r="41" spans="1:12" x14ac:dyDescent="0.25">
      <c r="A41" s="5" t="s">
        <v>375</v>
      </c>
      <c r="B41" s="33" t="s">
        <v>382</v>
      </c>
      <c r="C41" s="3" t="s">
        <v>14</v>
      </c>
      <c r="D41" s="37">
        <f t="shared" si="33"/>
        <v>313.2832080200501</v>
      </c>
      <c r="E41" s="8">
        <v>478.8</v>
      </c>
      <c r="F41" s="3">
        <v>483.55</v>
      </c>
      <c r="G41" s="3">
        <v>0</v>
      </c>
      <c r="H41" s="3">
        <v>0</v>
      </c>
      <c r="I41" s="2">
        <f t="shared" si="34"/>
        <v>1488.0952380952381</v>
      </c>
      <c r="J41" s="3">
        <v>0</v>
      </c>
      <c r="K41" s="3">
        <v>0</v>
      </c>
      <c r="L41" s="4">
        <f t="shared" si="47"/>
        <v>1488.0952380952381</v>
      </c>
    </row>
    <row r="42" spans="1:12" x14ac:dyDescent="0.25">
      <c r="A42" s="5" t="s">
        <v>375</v>
      </c>
      <c r="B42" s="33" t="s">
        <v>31</v>
      </c>
      <c r="C42" s="3" t="s">
        <v>14</v>
      </c>
      <c r="D42" s="37">
        <f t="shared" si="33"/>
        <v>306.12244897959181</v>
      </c>
      <c r="E42" s="8">
        <v>490</v>
      </c>
      <c r="F42" s="3">
        <v>484</v>
      </c>
      <c r="G42" s="3">
        <v>0</v>
      </c>
      <c r="H42" s="3">
        <v>0</v>
      </c>
      <c r="I42" s="2">
        <f t="shared" si="34"/>
        <v>-1836.7346938775509</v>
      </c>
      <c r="J42" s="3">
        <v>0</v>
      </c>
      <c r="K42" s="3">
        <v>0</v>
      </c>
      <c r="L42" s="4">
        <f t="shared" ref="L42" si="48">SUM(K42+J42+I42)</f>
        <v>-1836.7346938775509</v>
      </c>
    </row>
    <row r="43" spans="1:12" x14ac:dyDescent="0.25">
      <c r="A43" s="5" t="s">
        <v>373</v>
      </c>
      <c r="B43" s="33" t="s">
        <v>108</v>
      </c>
      <c r="C43" s="3" t="s">
        <v>14</v>
      </c>
      <c r="D43" s="37">
        <f t="shared" si="33"/>
        <v>302.11480362537765</v>
      </c>
      <c r="E43" s="8">
        <v>496.5</v>
      </c>
      <c r="F43" s="3">
        <v>500</v>
      </c>
      <c r="G43" s="3">
        <v>504</v>
      </c>
      <c r="H43" s="3">
        <v>508</v>
      </c>
      <c r="I43" s="2">
        <f t="shared" si="34"/>
        <v>1057.4018126888218</v>
      </c>
      <c r="J43" s="3">
        <f>(IF(C43="SHORT",IF(G43="",0,F43-G43),IF(C43="LONG",IF(G43="",0,G43-F43))))*D43</f>
        <v>1208.4592145015106</v>
      </c>
      <c r="K43" s="3">
        <f t="shared" ref="K43:K51" si="49">SUM(H43-G43)*D43</f>
        <v>1208.4592145015106</v>
      </c>
      <c r="L43" s="4">
        <f t="shared" ref="L43" si="50">SUM(K43+J43+I43)</f>
        <v>3474.320241691843</v>
      </c>
    </row>
    <row r="44" spans="1:12" x14ac:dyDescent="0.25">
      <c r="A44" s="5" t="s">
        <v>373</v>
      </c>
      <c r="B44" s="33" t="s">
        <v>85</v>
      </c>
      <c r="C44" s="3" t="s">
        <v>14</v>
      </c>
      <c r="D44" s="37">
        <f t="shared" si="33"/>
        <v>327.51091703056767</v>
      </c>
      <c r="E44" s="8">
        <v>458</v>
      </c>
      <c r="F44" s="3">
        <v>462</v>
      </c>
      <c r="G44" s="3">
        <v>466</v>
      </c>
      <c r="H44" s="3">
        <v>470</v>
      </c>
      <c r="I44" s="2">
        <f t="shared" si="34"/>
        <v>1310.0436681222707</v>
      </c>
      <c r="J44" s="3">
        <f>(IF(C44="SHORT",IF(G44="",0,F44-G44),IF(C44="LONG",IF(G44="",0,G44-F44))))*D44</f>
        <v>1310.0436681222707</v>
      </c>
      <c r="K44" s="3">
        <f t="shared" si="49"/>
        <v>1310.0436681222707</v>
      </c>
      <c r="L44" s="4">
        <f t="shared" ref="L44" si="51">SUM(K44+J44+I44)</f>
        <v>3930.1310043668118</v>
      </c>
    </row>
    <row r="45" spans="1:12" x14ac:dyDescent="0.25">
      <c r="A45" s="5" t="s">
        <v>373</v>
      </c>
      <c r="B45" s="33" t="s">
        <v>23</v>
      </c>
      <c r="C45" s="3" t="s">
        <v>14</v>
      </c>
      <c r="D45" s="37">
        <f t="shared" si="33"/>
        <v>333.33333333333331</v>
      </c>
      <c r="E45" s="8">
        <v>450</v>
      </c>
      <c r="F45" s="3">
        <v>454</v>
      </c>
      <c r="G45" s="3">
        <v>458</v>
      </c>
      <c r="H45" s="3">
        <v>462</v>
      </c>
      <c r="I45" s="2">
        <f t="shared" si="34"/>
        <v>1333.3333333333333</v>
      </c>
      <c r="J45" s="3">
        <f>(IF(C45="SHORT",IF(G45="",0,F45-G45),IF(C45="LONG",IF(G45="",0,G45-F45))))*D45</f>
        <v>1333.3333333333333</v>
      </c>
      <c r="K45" s="3">
        <f t="shared" si="49"/>
        <v>1333.3333333333333</v>
      </c>
      <c r="L45" s="4">
        <f t="shared" ref="L45" si="52">SUM(K45+J45+I45)</f>
        <v>4000</v>
      </c>
    </row>
    <row r="46" spans="1:12" x14ac:dyDescent="0.25">
      <c r="A46" s="5" t="s">
        <v>373</v>
      </c>
      <c r="B46" s="33" t="s">
        <v>23</v>
      </c>
      <c r="C46" s="3" t="s">
        <v>14</v>
      </c>
      <c r="D46" s="37">
        <f t="shared" si="33"/>
        <v>330.39647577092512</v>
      </c>
      <c r="E46" s="8">
        <v>454</v>
      </c>
      <c r="F46" s="3">
        <v>458</v>
      </c>
      <c r="G46" s="3">
        <v>462</v>
      </c>
      <c r="H46" s="3">
        <v>466</v>
      </c>
      <c r="I46" s="2">
        <f t="shared" si="34"/>
        <v>1321.5859030837005</v>
      </c>
      <c r="J46" s="3">
        <f>(IF(C46="SHORT",IF(G46="",0,F46-G46),IF(C46="LONG",IF(G46="",0,G46-F46))))*D46</f>
        <v>1321.5859030837005</v>
      </c>
      <c r="K46" s="3">
        <f t="shared" si="49"/>
        <v>1321.5859030837005</v>
      </c>
      <c r="L46" s="4">
        <f t="shared" ref="L46" si="53">SUM(K46+J46+I46)</f>
        <v>3964.7577092511015</v>
      </c>
    </row>
    <row r="47" spans="1:12" x14ac:dyDescent="0.25">
      <c r="A47" s="5" t="s">
        <v>373</v>
      </c>
      <c r="B47" s="33" t="s">
        <v>51</v>
      </c>
      <c r="C47" s="3" t="s">
        <v>14</v>
      </c>
      <c r="D47" s="37">
        <f t="shared" si="33"/>
        <v>496.68874172185429</v>
      </c>
      <c r="E47" s="8">
        <v>302</v>
      </c>
      <c r="F47" s="3">
        <v>305</v>
      </c>
      <c r="G47" s="3">
        <v>0</v>
      </c>
      <c r="H47" s="3">
        <v>0</v>
      </c>
      <c r="I47" s="2">
        <f t="shared" si="34"/>
        <v>1490.0662251655629</v>
      </c>
      <c r="J47" s="3">
        <v>0</v>
      </c>
      <c r="K47" s="3">
        <f t="shared" si="49"/>
        <v>0</v>
      </c>
      <c r="L47" s="4">
        <f t="shared" ref="L47" si="54">SUM(K47+J47+I47)</f>
        <v>1490.0662251655629</v>
      </c>
    </row>
    <row r="48" spans="1:12" x14ac:dyDescent="0.25">
      <c r="A48" s="5" t="s">
        <v>373</v>
      </c>
      <c r="B48" s="33" t="s">
        <v>374</v>
      </c>
      <c r="C48" s="3" t="s">
        <v>14</v>
      </c>
      <c r="D48" s="37">
        <f t="shared" si="33"/>
        <v>443.7869822485207</v>
      </c>
      <c r="E48" s="8">
        <v>338</v>
      </c>
      <c r="F48" s="3">
        <v>336</v>
      </c>
      <c r="G48" s="3">
        <v>0</v>
      </c>
      <c r="H48" s="3">
        <v>0</v>
      </c>
      <c r="I48" s="2">
        <f t="shared" si="34"/>
        <v>-887.5739644970414</v>
      </c>
      <c r="J48" s="3">
        <v>0</v>
      </c>
      <c r="K48" s="3">
        <f t="shared" si="49"/>
        <v>0</v>
      </c>
      <c r="L48" s="4">
        <f t="shared" ref="L48" si="55">SUM(K48+J48+I48)</f>
        <v>-887.5739644970414</v>
      </c>
    </row>
    <row r="49" spans="1:12" x14ac:dyDescent="0.25">
      <c r="A49" s="5" t="s">
        <v>373</v>
      </c>
      <c r="B49" s="33" t="s">
        <v>55</v>
      </c>
      <c r="C49" s="3" t="s">
        <v>14</v>
      </c>
      <c r="D49" s="37">
        <f t="shared" si="33"/>
        <v>240</v>
      </c>
      <c r="E49" s="8">
        <v>625</v>
      </c>
      <c r="F49" s="3">
        <v>618</v>
      </c>
      <c r="G49" s="3">
        <v>0</v>
      </c>
      <c r="H49" s="3">
        <v>0</v>
      </c>
      <c r="I49" s="2">
        <f t="shared" si="34"/>
        <v>-1680</v>
      </c>
      <c r="J49" s="3">
        <v>0</v>
      </c>
      <c r="K49" s="3">
        <f t="shared" si="49"/>
        <v>0</v>
      </c>
      <c r="L49" s="4">
        <f t="shared" ref="L49" si="56">SUM(K49+J49+I49)</f>
        <v>-1680</v>
      </c>
    </row>
    <row r="50" spans="1:12" x14ac:dyDescent="0.25">
      <c r="A50" s="5" t="s">
        <v>373</v>
      </c>
      <c r="B50" s="33" t="s">
        <v>368</v>
      </c>
      <c r="C50" s="3" t="s">
        <v>14</v>
      </c>
      <c r="D50" s="37">
        <f t="shared" si="33"/>
        <v>379.74683544303798</v>
      </c>
      <c r="E50" s="8">
        <v>395</v>
      </c>
      <c r="F50" s="3">
        <v>390</v>
      </c>
      <c r="G50" s="3">
        <v>0</v>
      </c>
      <c r="H50" s="3">
        <v>0</v>
      </c>
      <c r="I50" s="2">
        <f t="shared" si="34"/>
        <v>-1898.7341772151899</v>
      </c>
      <c r="J50" s="3">
        <v>0</v>
      </c>
      <c r="K50" s="3">
        <f t="shared" si="49"/>
        <v>0</v>
      </c>
      <c r="L50" s="4">
        <f t="shared" ref="L50" si="57">SUM(K50+J50+I50)</f>
        <v>-1898.7341772151899</v>
      </c>
    </row>
    <row r="51" spans="1:12" x14ac:dyDescent="0.25">
      <c r="A51" s="5" t="s">
        <v>373</v>
      </c>
      <c r="B51" s="33" t="s">
        <v>368</v>
      </c>
      <c r="C51" s="3" t="s">
        <v>14</v>
      </c>
      <c r="D51" s="37">
        <f t="shared" si="33"/>
        <v>381.67938931297709</v>
      </c>
      <c r="E51" s="8">
        <v>393</v>
      </c>
      <c r="F51" s="3">
        <v>391</v>
      </c>
      <c r="G51" s="3">
        <v>0</v>
      </c>
      <c r="H51" s="3">
        <v>0</v>
      </c>
      <c r="I51" s="2">
        <f t="shared" si="34"/>
        <v>-763.35877862595419</v>
      </c>
      <c r="J51" s="3">
        <v>0</v>
      </c>
      <c r="K51" s="3">
        <f t="shared" si="49"/>
        <v>0</v>
      </c>
      <c r="L51" s="4">
        <f t="shared" ref="L51:L52" si="58">SUM(K51+J51+I51)</f>
        <v>-763.35877862595419</v>
      </c>
    </row>
    <row r="52" spans="1:12" x14ac:dyDescent="0.25">
      <c r="A52" s="5" t="s">
        <v>372</v>
      </c>
      <c r="B52" s="33" t="s">
        <v>381</v>
      </c>
      <c r="C52" s="3" t="s">
        <v>14</v>
      </c>
      <c r="D52" s="37">
        <f t="shared" si="33"/>
        <v>286.80688336520075</v>
      </c>
      <c r="E52" s="8">
        <v>523</v>
      </c>
      <c r="F52" s="3">
        <v>528.04999999999995</v>
      </c>
      <c r="G52" s="3"/>
      <c r="H52" s="3"/>
      <c r="I52" s="2">
        <f t="shared" si="34"/>
        <v>1448.3747609942507</v>
      </c>
      <c r="J52" s="3"/>
      <c r="K52" s="3"/>
      <c r="L52" s="4">
        <f t="shared" si="58"/>
        <v>1448.3747609942507</v>
      </c>
    </row>
    <row r="53" spans="1:12" x14ac:dyDescent="0.25">
      <c r="A53" s="5" t="s">
        <v>372</v>
      </c>
      <c r="B53" s="33" t="s">
        <v>91</v>
      </c>
      <c r="C53" s="3" t="s">
        <v>14</v>
      </c>
      <c r="D53" s="37">
        <f t="shared" si="33"/>
        <v>384.61538461538464</v>
      </c>
      <c r="E53" s="8">
        <v>390</v>
      </c>
      <c r="F53" s="3">
        <v>393</v>
      </c>
      <c r="G53" s="3">
        <v>396</v>
      </c>
      <c r="H53" s="3">
        <v>400</v>
      </c>
      <c r="I53" s="2">
        <f t="shared" si="34"/>
        <v>1153.8461538461538</v>
      </c>
      <c r="J53" s="3">
        <f>(IF(C53="SHORT",IF(G53="",0,F53-G53),IF(C53="LONG",IF(G53="",0,G53-F53))))*D53</f>
        <v>1153.8461538461538</v>
      </c>
      <c r="K53" s="3">
        <f t="shared" ref="K53:K58" si="59">SUM(H53-G53)*D53</f>
        <v>1538.4615384615386</v>
      </c>
      <c r="L53" s="4">
        <f t="shared" ref="L53" si="60">SUM(K53+J53+I53)</f>
        <v>3846.1538461538462</v>
      </c>
    </row>
    <row r="54" spans="1:12" x14ac:dyDescent="0.25">
      <c r="A54" s="5" t="s">
        <v>372</v>
      </c>
      <c r="B54" s="33" t="s">
        <v>108</v>
      </c>
      <c r="C54" s="3" t="s">
        <v>14</v>
      </c>
      <c r="D54" s="37">
        <f t="shared" si="33"/>
        <v>320.5128205128205</v>
      </c>
      <c r="E54" s="8">
        <v>468</v>
      </c>
      <c r="F54" s="3">
        <v>472</v>
      </c>
      <c r="G54" s="3">
        <v>476</v>
      </c>
      <c r="H54" s="3">
        <v>480</v>
      </c>
      <c r="I54" s="2">
        <f t="shared" si="34"/>
        <v>1282.051282051282</v>
      </c>
      <c r="J54" s="3">
        <f>(IF(C54="SHORT",IF(G54="",0,F54-G54),IF(C54="LONG",IF(G54="",0,G54-F54))))*D54</f>
        <v>1282.051282051282</v>
      </c>
      <c r="K54" s="3">
        <f t="shared" si="59"/>
        <v>1282.051282051282</v>
      </c>
      <c r="L54" s="4">
        <f t="shared" ref="L54" si="61">SUM(K54+J54+I54)</f>
        <v>3846.1538461538457</v>
      </c>
    </row>
    <row r="55" spans="1:12" x14ac:dyDescent="0.25">
      <c r="A55" s="5" t="s">
        <v>372</v>
      </c>
      <c r="B55" s="33" t="s">
        <v>279</v>
      </c>
      <c r="C55" s="3" t="s">
        <v>14</v>
      </c>
      <c r="D55" s="37">
        <f t="shared" si="33"/>
        <v>925.92592592592598</v>
      </c>
      <c r="E55" s="8">
        <v>162</v>
      </c>
      <c r="F55" s="3">
        <v>163</v>
      </c>
      <c r="G55" s="3">
        <v>0</v>
      </c>
      <c r="H55" s="3">
        <v>0</v>
      </c>
      <c r="I55" s="2">
        <f t="shared" si="34"/>
        <v>925.92592592592598</v>
      </c>
      <c r="J55" s="3">
        <v>0</v>
      </c>
      <c r="K55" s="3">
        <f t="shared" si="59"/>
        <v>0</v>
      </c>
      <c r="L55" s="4">
        <f t="shared" ref="L55" si="62">SUM(K55+J55+I55)</f>
        <v>925.92592592592598</v>
      </c>
    </row>
    <row r="56" spans="1:12" x14ac:dyDescent="0.25">
      <c r="A56" s="5" t="s">
        <v>372</v>
      </c>
      <c r="B56" s="33" t="s">
        <v>193</v>
      </c>
      <c r="C56" s="3" t="s">
        <v>14</v>
      </c>
      <c r="D56" s="37">
        <f t="shared" si="33"/>
        <v>714.28571428571433</v>
      </c>
      <c r="E56" s="8">
        <v>210</v>
      </c>
      <c r="F56" s="3">
        <v>212</v>
      </c>
      <c r="G56" s="3">
        <v>0</v>
      </c>
      <c r="H56" s="3">
        <v>0</v>
      </c>
      <c r="I56" s="2">
        <f t="shared" si="34"/>
        <v>1428.5714285714287</v>
      </c>
      <c r="J56" s="3">
        <v>0</v>
      </c>
      <c r="K56" s="3">
        <f t="shared" si="59"/>
        <v>0</v>
      </c>
      <c r="L56" s="4">
        <f t="shared" ref="L56" si="63">SUM(K56+J56+I56)</f>
        <v>1428.5714285714287</v>
      </c>
    </row>
    <row r="57" spans="1:12" x14ac:dyDescent="0.25">
      <c r="A57" s="5" t="s">
        <v>372</v>
      </c>
      <c r="B57" s="33" t="s">
        <v>108</v>
      </c>
      <c r="C57" s="3" t="s">
        <v>14</v>
      </c>
      <c r="D57" s="37">
        <f t="shared" si="33"/>
        <v>333.33333333333331</v>
      </c>
      <c r="E57" s="8">
        <v>450</v>
      </c>
      <c r="F57" s="3">
        <v>450</v>
      </c>
      <c r="G57" s="3">
        <v>0</v>
      </c>
      <c r="H57" s="3">
        <v>0</v>
      </c>
      <c r="I57" s="2">
        <f t="shared" si="34"/>
        <v>0</v>
      </c>
      <c r="J57" s="3">
        <v>0</v>
      </c>
      <c r="K57" s="3">
        <f t="shared" si="59"/>
        <v>0</v>
      </c>
      <c r="L57" s="4">
        <f t="shared" ref="L57" si="64">SUM(K57+J57+I57)</f>
        <v>0</v>
      </c>
    </row>
    <row r="58" spans="1:12" x14ac:dyDescent="0.25">
      <c r="A58" s="5" t="s">
        <v>371</v>
      </c>
      <c r="B58" s="33" t="s">
        <v>31</v>
      </c>
      <c r="C58" s="3" t="s">
        <v>14</v>
      </c>
      <c r="D58" s="37">
        <f t="shared" si="33"/>
        <v>312.5</v>
      </c>
      <c r="E58" s="8">
        <v>480</v>
      </c>
      <c r="F58" s="3">
        <v>484</v>
      </c>
      <c r="G58" s="3">
        <v>488</v>
      </c>
      <c r="H58" s="3">
        <v>492</v>
      </c>
      <c r="I58" s="2">
        <f t="shared" si="34"/>
        <v>1250</v>
      </c>
      <c r="J58" s="3">
        <f>(IF(C58="SHORT",IF(G58="",0,F58-G58),IF(C58="LONG",IF(G58="",0,G58-F58))))*D58</f>
        <v>1250</v>
      </c>
      <c r="K58" s="3">
        <f t="shared" si="59"/>
        <v>1250</v>
      </c>
      <c r="L58" s="4">
        <f t="shared" ref="L58" si="65">SUM(K58+J58+I58)</f>
        <v>3750</v>
      </c>
    </row>
    <row r="59" spans="1:12" x14ac:dyDescent="0.25">
      <c r="A59" s="5" t="s">
        <v>371</v>
      </c>
      <c r="B59" s="33" t="s">
        <v>89</v>
      </c>
      <c r="C59" s="3" t="s">
        <v>14</v>
      </c>
      <c r="D59" s="37">
        <f t="shared" si="33"/>
        <v>407.60869565217394</v>
      </c>
      <c r="E59" s="8">
        <v>368</v>
      </c>
      <c r="F59" s="3">
        <v>371</v>
      </c>
      <c r="G59" s="3">
        <v>374</v>
      </c>
      <c r="H59" s="3">
        <v>0</v>
      </c>
      <c r="I59" s="2">
        <f t="shared" si="34"/>
        <v>1222.8260869565217</v>
      </c>
      <c r="J59" s="3">
        <f>(IF(C59="SHORT",IF(G59="",0,F59-G59),IF(C59="LONG",IF(G59="",0,G59-F59))))*D59</f>
        <v>1222.8260869565217</v>
      </c>
      <c r="K59" s="3">
        <v>0</v>
      </c>
      <c r="L59" s="4">
        <f t="shared" ref="L59" si="66">SUM(K59+J59+I59)</f>
        <v>2445.6521739130435</v>
      </c>
    </row>
    <row r="60" spans="1:12" x14ac:dyDescent="0.25">
      <c r="A60" s="5" t="s">
        <v>371</v>
      </c>
      <c r="B60" s="33" t="s">
        <v>368</v>
      </c>
      <c r="C60" s="3" t="s">
        <v>14</v>
      </c>
      <c r="D60" s="37">
        <f t="shared" si="33"/>
        <v>420.16806722689074</v>
      </c>
      <c r="E60" s="8">
        <v>357</v>
      </c>
      <c r="F60" s="3">
        <v>360</v>
      </c>
      <c r="G60" s="3">
        <v>363</v>
      </c>
      <c r="H60" s="3">
        <v>0</v>
      </c>
      <c r="I60" s="2">
        <f t="shared" si="34"/>
        <v>1260.5042016806722</v>
      </c>
      <c r="J60" s="3">
        <f>(IF(C60="SHORT",IF(G60="",0,F60-G60),IF(C60="LONG",IF(G60="",0,G60-F60))))*D60</f>
        <v>1260.5042016806722</v>
      </c>
      <c r="K60" s="3">
        <v>0</v>
      </c>
      <c r="L60" s="4">
        <f t="shared" ref="L60" si="67">SUM(K60+J60+I60)</f>
        <v>2521.0084033613443</v>
      </c>
    </row>
    <row r="61" spans="1:12" x14ac:dyDescent="0.25">
      <c r="A61" s="5" t="s">
        <v>371</v>
      </c>
      <c r="B61" s="33" t="s">
        <v>161</v>
      </c>
      <c r="C61" s="3" t="s">
        <v>14</v>
      </c>
      <c r="D61" s="37">
        <f t="shared" si="33"/>
        <v>447.76119402985074</v>
      </c>
      <c r="E61" s="8">
        <v>335</v>
      </c>
      <c r="F61" s="3">
        <v>337.5</v>
      </c>
      <c r="G61" s="3">
        <v>340</v>
      </c>
      <c r="H61" s="3">
        <v>0</v>
      </c>
      <c r="I61" s="2">
        <f t="shared" si="34"/>
        <v>1119.4029850746269</v>
      </c>
      <c r="J61" s="3">
        <f>(IF(C61="SHORT",IF(G61="",0,F61-G61),IF(C61="LONG",IF(G61="",0,G61-F61))))*D61</f>
        <v>1119.4029850746269</v>
      </c>
      <c r="K61" s="3">
        <v>0</v>
      </c>
      <c r="L61" s="4">
        <f t="shared" ref="L61" si="68">SUM(K61+J61+I61)</f>
        <v>2238.8059701492539</v>
      </c>
    </row>
    <row r="62" spans="1:12" x14ac:dyDescent="0.25">
      <c r="A62" s="5" t="s">
        <v>371</v>
      </c>
      <c r="B62" s="33" t="s">
        <v>85</v>
      </c>
      <c r="C62" s="3" t="s">
        <v>14</v>
      </c>
      <c r="D62" s="37">
        <f t="shared" si="33"/>
        <v>340.90909090909093</v>
      </c>
      <c r="E62" s="8">
        <v>440</v>
      </c>
      <c r="F62" s="3">
        <v>443</v>
      </c>
      <c r="G62" s="3">
        <v>446</v>
      </c>
      <c r="H62" s="3">
        <v>0</v>
      </c>
      <c r="I62" s="2">
        <f t="shared" si="34"/>
        <v>1022.7272727272727</v>
      </c>
      <c r="J62" s="3">
        <f>(IF(C62="SHORT",IF(G62="",0,F62-G62),IF(C62="LONG",IF(G62="",0,G62-F62))))*D62</f>
        <v>1022.7272727272727</v>
      </c>
      <c r="K62" s="3">
        <v>0</v>
      </c>
      <c r="L62" s="4">
        <f t="shared" ref="L62" si="69">SUM(K62+J62+I62)</f>
        <v>2045.4545454545455</v>
      </c>
    </row>
    <row r="63" spans="1:12" x14ac:dyDescent="0.25">
      <c r="A63" s="5" t="s">
        <v>371</v>
      </c>
      <c r="B63" s="33" t="s">
        <v>188</v>
      </c>
      <c r="C63" s="3" t="s">
        <v>14</v>
      </c>
      <c r="D63" s="37">
        <f t="shared" si="33"/>
        <v>1181.1023622047244</v>
      </c>
      <c r="E63" s="8">
        <v>127</v>
      </c>
      <c r="F63" s="3">
        <v>125.5</v>
      </c>
      <c r="G63" s="3">
        <v>0</v>
      </c>
      <c r="H63" s="3">
        <v>0</v>
      </c>
      <c r="I63" s="2">
        <f t="shared" si="34"/>
        <v>-1771.6535433070867</v>
      </c>
      <c r="J63" s="3">
        <v>0</v>
      </c>
      <c r="K63" s="3">
        <v>0</v>
      </c>
      <c r="L63" s="4">
        <f t="shared" ref="L63:L64" si="70">SUM(K63+J63+I63)</f>
        <v>-1771.6535433070867</v>
      </c>
    </row>
    <row r="64" spans="1:12" x14ac:dyDescent="0.25">
      <c r="A64" s="5" t="s">
        <v>371</v>
      </c>
      <c r="B64" s="33" t="s">
        <v>380</v>
      </c>
      <c r="C64" s="3" t="s">
        <v>14</v>
      </c>
      <c r="D64" s="37">
        <f t="shared" si="33"/>
        <v>1741.1491584445732</v>
      </c>
      <c r="E64" s="8">
        <v>86.15</v>
      </c>
      <c r="F64" s="3">
        <v>86.95</v>
      </c>
      <c r="G64" s="3">
        <v>0</v>
      </c>
      <c r="H64" s="3">
        <v>0</v>
      </c>
      <c r="I64" s="2">
        <f t="shared" si="34"/>
        <v>1392.9193267556536</v>
      </c>
      <c r="J64" s="3">
        <v>0</v>
      </c>
      <c r="K64" s="3">
        <v>0</v>
      </c>
      <c r="L64" s="4">
        <f t="shared" si="70"/>
        <v>1392.9193267556536</v>
      </c>
    </row>
    <row r="65" spans="1:12" x14ac:dyDescent="0.25">
      <c r="A65" s="5" t="s">
        <v>371</v>
      </c>
      <c r="B65" s="33" t="s">
        <v>23</v>
      </c>
      <c r="C65" s="3" t="s">
        <v>14</v>
      </c>
      <c r="D65" s="37">
        <f t="shared" si="33"/>
        <v>340.90909090909093</v>
      </c>
      <c r="E65" s="8">
        <v>440</v>
      </c>
      <c r="F65" s="3">
        <v>433</v>
      </c>
      <c r="G65" s="3">
        <v>0</v>
      </c>
      <c r="H65" s="3">
        <v>0</v>
      </c>
      <c r="I65" s="2">
        <f t="shared" si="34"/>
        <v>-2386.3636363636365</v>
      </c>
      <c r="J65" s="3">
        <v>0</v>
      </c>
      <c r="K65" s="3">
        <v>0</v>
      </c>
      <c r="L65" s="4">
        <f t="shared" ref="L65" si="71">SUM(K65+J65+I65)</f>
        <v>-2386.3636363636365</v>
      </c>
    </row>
    <row r="66" spans="1:12" x14ac:dyDescent="0.25">
      <c r="A66" s="5" t="s">
        <v>370</v>
      </c>
      <c r="B66" s="33" t="s">
        <v>31</v>
      </c>
      <c r="C66" s="3" t="s">
        <v>14</v>
      </c>
      <c r="D66" s="37">
        <f t="shared" si="33"/>
        <v>337.07865168539325</v>
      </c>
      <c r="E66" s="8">
        <v>445</v>
      </c>
      <c r="F66" s="3">
        <v>449</v>
      </c>
      <c r="G66" s="3">
        <v>454</v>
      </c>
      <c r="H66" s="3">
        <v>458</v>
      </c>
      <c r="I66" s="2">
        <f t="shared" si="34"/>
        <v>1348.314606741573</v>
      </c>
      <c r="J66" s="3">
        <f>(IF(C66="SHORT",IF(G66="",0,F66-G66),IF(C66="LONG",IF(G66="",0,G66-F66))))*D66</f>
        <v>1685.3932584269662</v>
      </c>
      <c r="K66" s="3">
        <f t="shared" ref="K66:K77" si="72">SUM(H66-G66)*D66</f>
        <v>1348.314606741573</v>
      </c>
      <c r="L66" s="4">
        <f t="shared" ref="L66" si="73">SUM(K66+J66+I66)</f>
        <v>4382.0224719101125</v>
      </c>
    </row>
    <row r="67" spans="1:12" x14ac:dyDescent="0.25">
      <c r="A67" s="5" t="s">
        <v>370</v>
      </c>
      <c r="B67" s="33" t="s">
        <v>307</v>
      </c>
      <c r="C67" s="3" t="s">
        <v>14</v>
      </c>
      <c r="D67" s="37">
        <f t="shared" si="33"/>
        <v>1229.5081967213114</v>
      </c>
      <c r="E67" s="8">
        <v>122</v>
      </c>
      <c r="F67" s="3">
        <v>123</v>
      </c>
      <c r="G67" s="3">
        <v>124</v>
      </c>
      <c r="H67" s="3">
        <v>125</v>
      </c>
      <c r="I67" s="2">
        <f t="shared" si="34"/>
        <v>1229.5081967213114</v>
      </c>
      <c r="J67" s="3">
        <f>(IF(C67="SHORT",IF(G67="",0,F67-G67),IF(C67="LONG",IF(G67="",0,G67-F67))))*D67</f>
        <v>1229.5081967213114</v>
      </c>
      <c r="K67" s="3">
        <f t="shared" si="72"/>
        <v>1229.5081967213114</v>
      </c>
      <c r="L67" s="4">
        <f t="shared" ref="L67" si="74">SUM(K67+J67+I67)</f>
        <v>3688.5245901639341</v>
      </c>
    </row>
    <row r="68" spans="1:12" x14ac:dyDescent="0.25">
      <c r="A68" s="5" t="s">
        <v>370</v>
      </c>
      <c r="B68" s="33" t="s">
        <v>98</v>
      </c>
      <c r="C68" s="3" t="s">
        <v>14</v>
      </c>
      <c r="D68" s="37">
        <f t="shared" si="33"/>
        <v>652.17391304347825</v>
      </c>
      <c r="E68" s="8">
        <v>230</v>
      </c>
      <c r="F68" s="3">
        <v>232</v>
      </c>
      <c r="G68" s="3">
        <v>234</v>
      </c>
      <c r="H68" s="3">
        <v>236</v>
      </c>
      <c r="I68" s="2">
        <f t="shared" si="34"/>
        <v>1304.3478260869565</v>
      </c>
      <c r="J68" s="3">
        <f>(IF(C68="SHORT",IF(G68="",0,F68-G68),IF(C68="LONG",IF(G68="",0,G68-F68))))*D68</f>
        <v>1304.3478260869565</v>
      </c>
      <c r="K68" s="3">
        <f t="shared" si="72"/>
        <v>1304.3478260869565</v>
      </c>
      <c r="L68" s="4">
        <f t="shared" ref="L68" si="75">SUM(K68+J68+I68)</f>
        <v>3913.0434782608695</v>
      </c>
    </row>
    <row r="69" spans="1:12" x14ac:dyDescent="0.25">
      <c r="A69" s="5" t="s">
        <v>370</v>
      </c>
      <c r="B69" s="33" t="s">
        <v>70</v>
      </c>
      <c r="C69" s="3" t="s">
        <v>14</v>
      </c>
      <c r="D69" s="37">
        <f t="shared" si="33"/>
        <v>1034.4827586206898</v>
      </c>
      <c r="E69" s="8">
        <v>145</v>
      </c>
      <c r="F69" s="3">
        <v>146</v>
      </c>
      <c r="G69" s="3">
        <v>0</v>
      </c>
      <c r="H69" s="3">
        <v>0</v>
      </c>
      <c r="I69" s="2">
        <f t="shared" si="34"/>
        <v>1034.4827586206898</v>
      </c>
      <c r="J69" s="3">
        <v>0</v>
      </c>
      <c r="K69" s="3">
        <f t="shared" si="72"/>
        <v>0</v>
      </c>
      <c r="L69" s="4">
        <f t="shared" ref="L69" si="76">SUM(K69+J69+I69)</f>
        <v>1034.4827586206898</v>
      </c>
    </row>
    <row r="70" spans="1:12" x14ac:dyDescent="0.25">
      <c r="A70" s="5" t="s">
        <v>370</v>
      </c>
      <c r="B70" s="33" t="s">
        <v>30</v>
      </c>
      <c r="C70" s="3" t="s">
        <v>14</v>
      </c>
      <c r="D70" s="37">
        <f t="shared" si="33"/>
        <v>375</v>
      </c>
      <c r="E70" s="8">
        <v>400</v>
      </c>
      <c r="F70" s="3">
        <v>404</v>
      </c>
      <c r="G70" s="3">
        <v>0</v>
      </c>
      <c r="H70" s="3">
        <v>0</v>
      </c>
      <c r="I70" s="2">
        <f t="shared" si="34"/>
        <v>1500</v>
      </c>
      <c r="J70" s="3">
        <v>0</v>
      </c>
      <c r="K70" s="3">
        <f t="shared" si="72"/>
        <v>0</v>
      </c>
      <c r="L70" s="4">
        <f t="shared" ref="L70" si="77">SUM(K70+J70+I70)</f>
        <v>1500</v>
      </c>
    </row>
    <row r="71" spans="1:12" x14ac:dyDescent="0.25">
      <c r="A71" s="5" t="s">
        <v>370</v>
      </c>
      <c r="B71" s="33" t="s">
        <v>90</v>
      </c>
      <c r="C71" s="3" t="s">
        <v>14</v>
      </c>
      <c r="D71" s="37">
        <f t="shared" si="33"/>
        <v>576.92307692307691</v>
      </c>
      <c r="E71" s="8">
        <v>260</v>
      </c>
      <c r="F71" s="3">
        <v>262</v>
      </c>
      <c r="G71" s="3">
        <v>0</v>
      </c>
      <c r="H71" s="3">
        <v>0</v>
      </c>
      <c r="I71" s="2">
        <f t="shared" si="34"/>
        <v>1153.8461538461538</v>
      </c>
      <c r="J71" s="3">
        <v>0</v>
      </c>
      <c r="K71" s="3">
        <f t="shared" si="72"/>
        <v>0</v>
      </c>
      <c r="L71" s="4">
        <f t="shared" ref="L71" si="78">SUM(K71+J71+I71)</f>
        <v>1153.8461538461538</v>
      </c>
    </row>
    <row r="72" spans="1:12" x14ac:dyDescent="0.25">
      <c r="A72" s="5" t="s">
        <v>370</v>
      </c>
      <c r="B72" s="33" t="s">
        <v>23</v>
      </c>
      <c r="C72" s="3" t="s">
        <v>14</v>
      </c>
      <c r="D72" s="37">
        <f t="shared" si="33"/>
        <v>355.45023696682466</v>
      </c>
      <c r="E72" s="8">
        <v>422</v>
      </c>
      <c r="F72" s="3">
        <v>425</v>
      </c>
      <c r="G72" s="3">
        <v>0</v>
      </c>
      <c r="H72" s="3">
        <v>0</v>
      </c>
      <c r="I72" s="2">
        <f t="shared" si="34"/>
        <v>1066.350710900474</v>
      </c>
      <c r="J72" s="3">
        <v>0</v>
      </c>
      <c r="K72" s="3">
        <f t="shared" si="72"/>
        <v>0</v>
      </c>
      <c r="L72" s="4">
        <f t="shared" ref="L72" si="79">SUM(K72+J72+I72)</f>
        <v>1066.350710900474</v>
      </c>
    </row>
    <row r="73" spans="1:12" x14ac:dyDescent="0.25">
      <c r="A73" s="5" t="s">
        <v>369</v>
      </c>
      <c r="B73" s="33" t="s">
        <v>79</v>
      </c>
      <c r="C73" s="3" t="s">
        <v>14</v>
      </c>
      <c r="D73" s="37">
        <f t="shared" si="33"/>
        <v>219.2982456140351</v>
      </c>
      <c r="E73" s="8">
        <v>684</v>
      </c>
      <c r="F73" s="3">
        <v>690</v>
      </c>
      <c r="G73" s="3">
        <v>696</v>
      </c>
      <c r="H73" s="3">
        <v>700</v>
      </c>
      <c r="I73" s="2">
        <f t="shared" si="34"/>
        <v>1315.7894736842106</v>
      </c>
      <c r="J73" s="3">
        <f>(IF(C73="SHORT",IF(G73="",0,F73-G73),IF(C73="LONG",IF(G73="",0,G73-F73))))*D73</f>
        <v>1315.7894736842106</v>
      </c>
      <c r="K73" s="3">
        <f t="shared" si="72"/>
        <v>877.19298245614038</v>
      </c>
      <c r="L73" s="4">
        <f t="shared" ref="L73" si="80">SUM(K73+J73+I73)</f>
        <v>3508.771929824562</v>
      </c>
    </row>
    <row r="74" spans="1:12" x14ac:dyDescent="0.25">
      <c r="A74" s="5" t="s">
        <v>369</v>
      </c>
      <c r="B74" s="33" t="s">
        <v>368</v>
      </c>
      <c r="C74" s="3" t="s">
        <v>14</v>
      </c>
      <c r="D74" s="37">
        <f t="shared" si="33"/>
        <v>476.1904761904762</v>
      </c>
      <c r="E74" s="8">
        <v>315</v>
      </c>
      <c r="F74" s="3">
        <v>318</v>
      </c>
      <c r="G74" s="3">
        <v>322</v>
      </c>
      <c r="H74" s="3">
        <v>326</v>
      </c>
      <c r="I74" s="2">
        <f t="shared" si="34"/>
        <v>1428.5714285714287</v>
      </c>
      <c r="J74" s="3">
        <f>(IF(C74="SHORT",IF(G74="",0,F74-G74),IF(C74="LONG",IF(G74="",0,G74-F74))))*D74</f>
        <v>1904.7619047619048</v>
      </c>
      <c r="K74" s="3">
        <f t="shared" si="72"/>
        <v>1904.7619047619048</v>
      </c>
      <c r="L74" s="4">
        <f t="shared" ref="L74" si="81">SUM(K74+J74+I74)</f>
        <v>5238.0952380952385</v>
      </c>
    </row>
    <row r="75" spans="1:12" x14ac:dyDescent="0.25">
      <c r="A75" s="5" t="s">
        <v>369</v>
      </c>
      <c r="B75" s="33" t="s">
        <v>28</v>
      </c>
      <c r="C75" s="3" t="s">
        <v>14</v>
      </c>
      <c r="D75" s="37">
        <f t="shared" si="33"/>
        <v>163.04347826086956</v>
      </c>
      <c r="E75" s="8">
        <v>920</v>
      </c>
      <c r="F75" s="3">
        <v>928</v>
      </c>
      <c r="G75" s="3">
        <v>936</v>
      </c>
      <c r="H75" s="3">
        <v>946</v>
      </c>
      <c r="I75" s="2">
        <f t="shared" si="34"/>
        <v>1304.3478260869565</v>
      </c>
      <c r="J75" s="3">
        <f>(IF(C75="SHORT",IF(G75="",0,F75-G75),IF(C75="LONG",IF(G75="",0,G75-F75))))*D75</f>
        <v>1304.3478260869565</v>
      </c>
      <c r="K75" s="3">
        <f t="shared" si="72"/>
        <v>1630.4347826086955</v>
      </c>
      <c r="L75" s="4">
        <f t="shared" ref="L75" si="82">SUM(K75+J75+I75)</f>
        <v>4239.1304347826081</v>
      </c>
    </row>
    <row r="76" spans="1:12" x14ac:dyDescent="0.25">
      <c r="A76" s="5" t="s">
        <v>369</v>
      </c>
      <c r="B76" s="33" t="s">
        <v>39</v>
      </c>
      <c r="C76" s="3" t="s">
        <v>14</v>
      </c>
      <c r="D76" s="37">
        <f t="shared" si="33"/>
        <v>182.92682926829269</v>
      </c>
      <c r="E76" s="8">
        <v>820</v>
      </c>
      <c r="F76" s="3">
        <v>825</v>
      </c>
      <c r="G76" s="3">
        <v>830</v>
      </c>
      <c r="H76" s="3">
        <v>833</v>
      </c>
      <c r="I76" s="2">
        <f t="shared" si="34"/>
        <v>914.63414634146352</v>
      </c>
      <c r="J76" s="3">
        <f>(IF(C76="SHORT",IF(G76="",0,F76-G76),IF(C76="LONG",IF(G76="",0,G76-F76))))*D76</f>
        <v>914.63414634146352</v>
      </c>
      <c r="K76" s="3">
        <f t="shared" si="72"/>
        <v>548.78048780487802</v>
      </c>
      <c r="L76" s="4">
        <f t="shared" ref="L76" si="83">SUM(K76+J76+I76)</f>
        <v>2378.0487804878048</v>
      </c>
    </row>
    <row r="77" spans="1:12" x14ac:dyDescent="0.25">
      <c r="A77" s="5" t="s">
        <v>369</v>
      </c>
      <c r="B77" s="33" t="s">
        <v>21</v>
      </c>
      <c r="C77" s="3" t="s">
        <v>14</v>
      </c>
      <c r="D77" s="37">
        <f t="shared" si="33"/>
        <v>180.72289156626505</v>
      </c>
      <c r="E77" s="8">
        <v>830</v>
      </c>
      <c r="F77" s="3">
        <v>835</v>
      </c>
      <c r="G77" s="3">
        <v>0</v>
      </c>
      <c r="H77" s="3">
        <v>0</v>
      </c>
      <c r="I77" s="2">
        <f t="shared" si="34"/>
        <v>903.61445783132524</v>
      </c>
      <c r="J77" s="3">
        <v>0</v>
      </c>
      <c r="K77" s="3">
        <f t="shared" si="72"/>
        <v>0</v>
      </c>
      <c r="L77" s="4">
        <f t="shared" ref="L77" si="84">SUM(K77+J77+I77)</f>
        <v>903.61445783132524</v>
      </c>
    </row>
    <row r="78" spans="1:12" x14ac:dyDescent="0.25">
      <c r="A78" s="5" t="s">
        <v>369</v>
      </c>
      <c r="B78" s="33" t="s">
        <v>188</v>
      </c>
      <c r="C78" s="3" t="s">
        <v>14</v>
      </c>
      <c r="D78" s="37">
        <f t="shared" si="33"/>
        <v>1209.6774193548388</v>
      </c>
      <c r="E78" s="8">
        <v>124</v>
      </c>
      <c r="F78" s="3">
        <v>125</v>
      </c>
      <c r="G78" s="3">
        <v>126</v>
      </c>
      <c r="H78" s="3">
        <v>0</v>
      </c>
      <c r="I78" s="2">
        <f t="shared" si="34"/>
        <v>1209.6774193548388</v>
      </c>
      <c r="J78" s="3">
        <f>(IF(C78="SHORT",IF(G78="",0,F78-G78),IF(C78="LONG",IF(G78="",0,G78-F78))))*D78</f>
        <v>1209.6774193548388</v>
      </c>
      <c r="K78" s="3">
        <v>0</v>
      </c>
      <c r="L78" s="4">
        <f t="shared" ref="L78" si="85">SUM(K78+J78+I78)</f>
        <v>2419.3548387096776</v>
      </c>
    </row>
    <row r="79" spans="1:12" x14ac:dyDescent="0.25">
      <c r="A79" s="5" t="s">
        <v>367</v>
      </c>
      <c r="B79" s="33" t="s">
        <v>104</v>
      </c>
      <c r="C79" s="3" t="s">
        <v>14</v>
      </c>
      <c r="D79" s="37">
        <f t="shared" si="33"/>
        <v>974.02597402597405</v>
      </c>
      <c r="E79" s="8">
        <v>154</v>
      </c>
      <c r="F79" s="3">
        <v>155</v>
      </c>
      <c r="G79" s="3">
        <v>156</v>
      </c>
      <c r="H79" s="3">
        <v>156.69999999999999</v>
      </c>
      <c r="I79" s="2">
        <f t="shared" si="34"/>
        <v>974.02597402597405</v>
      </c>
      <c r="J79" s="3">
        <f>(IF(C79="SHORT",IF(G79="",0,F79-G79),IF(C79="LONG",IF(G79="",0,G79-F79))))*D79</f>
        <v>974.02597402597405</v>
      </c>
      <c r="K79" s="3">
        <f>SUM(H79-G79)*D79</f>
        <v>681.81818181817073</v>
      </c>
      <c r="L79" s="4">
        <f t="shared" ref="L79" si="86">SUM(K79+J79+I79)</f>
        <v>2629.8701298701189</v>
      </c>
    </row>
    <row r="80" spans="1:12" x14ac:dyDescent="0.25">
      <c r="A80" s="5" t="s">
        <v>367</v>
      </c>
      <c r="B80" s="33" t="s">
        <v>152</v>
      </c>
      <c r="C80" s="3" t="s">
        <v>14</v>
      </c>
      <c r="D80" s="37">
        <f t="shared" si="33"/>
        <v>937.5</v>
      </c>
      <c r="E80" s="8">
        <v>160</v>
      </c>
      <c r="F80" s="3">
        <v>161</v>
      </c>
      <c r="G80" s="3">
        <v>0</v>
      </c>
      <c r="H80" s="3">
        <v>0</v>
      </c>
      <c r="I80" s="2">
        <f t="shared" si="34"/>
        <v>937.5</v>
      </c>
      <c r="J80" s="3">
        <v>0</v>
      </c>
      <c r="K80" s="3">
        <f>SUM(H80-G80)*D80</f>
        <v>0</v>
      </c>
      <c r="L80" s="4">
        <f t="shared" ref="L80" si="87">SUM(K80+J80+I80)</f>
        <v>937.5</v>
      </c>
    </row>
    <row r="81" spans="1:12" x14ac:dyDescent="0.25">
      <c r="A81" s="5" t="s">
        <v>367</v>
      </c>
      <c r="B81" s="33" t="s">
        <v>109</v>
      </c>
      <c r="C81" s="3" t="s">
        <v>14</v>
      </c>
      <c r="D81" s="37">
        <f t="shared" si="33"/>
        <v>319.14893617021278</v>
      </c>
      <c r="E81" s="8">
        <v>470</v>
      </c>
      <c r="F81" s="3">
        <v>470</v>
      </c>
      <c r="G81" s="3">
        <v>0</v>
      </c>
      <c r="H81" s="3">
        <v>0</v>
      </c>
      <c r="I81" s="2">
        <f t="shared" si="34"/>
        <v>0</v>
      </c>
      <c r="J81" s="3">
        <v>0</v>
      </c>
      <c r="K81" s="3">
        <f>SUM(H81-G81)*D81</f>
        <v>0</v>
      </c>
      <c r="L81" s="4">
        <f t="shared" ref="L81" si="88">SUM(K81+J81+I81)</f>
        <v>0</v>
      </c>
    </row>
    <row r="82" spans="1:12" x14ac:dyDescent="0.25">
      <c r="A82" s="5" t="s">
        <v>367</v>
      </c>
      <c r="B82" s="33" t="s">
        <v>337</v>
      </c>
      <c r="C82" s="3" t="s">
        <v>14</v>
      </c>
      <c r="D82" s="37">
        <f t="shared" si="33"/>
        <v>104.67550593161201</v>
      </c>
      <c r="E82" s="8">
        <v>1433</v>
      </c>
      <c r="F82" s="3">
        <v>1318</v>
      </c>
      <c r="G82" s="3">
        <v>0</v>
      </c>
      <c r="H82" s="3">
        <v>0</v>
      </c>
      <c r="I82" s="2">
        <f t="shared" si="34"/>
        <v>-12037.683182135381</v>
      </c>
      <c r="J82" s="3">
        <v>0</v>
      </c>
      <c r="K82" s="3">
        <f>SUM(H82-G82)*D82</f>
        <v>0</v>
      </c>
      <c r="L82" s="4">
        <f t="shared" ref="L82" si="89">SUM(K82+J82+I82)</f>
        <v>-12037.683182135381</v>
      </c>
    </row>
    <row r="83" spans="1:12" x14ac:dyDescent="0.25">
      <c r="A83" s="5" t="s">
        <v>344</v>
      </c>
      <c r="B83" s="33" t="s">
        <v>366</v>
      </c>
      <c r="C83" s="3" t="s">
        <v>14</v>
      </c>
      <c r="D83" s="37">
        <f t="shared" si="33"/>
        <v>903.61445783132535</v>
      </c>
      <c r="E83" s="8">
        <v>166</v>
      </c>
      <c r="F83" s="3">
        <v>167</v>
      </c>
      <c r="G83" s="3">
        <v>168</v>
      </c>
      <c r="H83" s="3">
        <v>169</v>
      </c>
      <c r="I83" s="2">
        <f t="shared" si="34"/>
        <v>903.61445783132535</v>
      </c>
      <c r="J83" s="3">
        <f>(IF(C83="SHORT",IF(G83="",0,F83-G83),IF(C83="LONG",IF(G83="",0,G83-F83))))*D83</f>
        <v>903.61445783132535</v>
      </c>
      <c r="K83" s="3">
        <f>SUM(H83-G83)*D83</f>
        <v>903.61445783132535</v>
      </c>
      <c r="L83" s="4">
        <f t="shared" ref="L83" si="90">SUM(K83+J83+I83)</f>
        <v>2710.8433734939763</v>
      </c>
    </row>
    <row r="84" spans="1:12" x14ac:dyDescent="0.25">
      <c r="A84" s="5" t="s">
        <v>344</v>
      </c>
      <c r="B84" s="33" t="s">
        <v>107</v>
      </c>
      <c r="C84" s="3" t="s">
        <v>14</v>
      </c>
      <c r="D84" s="37">
        <f t="shared" si="33"/>
        <v>684.93150684931504</v>
      </c>
      <c r="E84" s="8">
        <v>219</v>
      </c>
      <c r="F84" s="3">
        <v>221</v>
      </c>
      <c r="G84" s="3">
        <v>223</v>
      </c>
      <c r="H84" s="3">
        <v>0</v>
      </c>
      <c r="I84" s="2">
        <f t="shared" si="34"/>
        <v>1369.8630136986301</v>
      </c>
      <c r="J84" s="3">
        <f>(IF(C84="SHORT",IF(G84="",0,F84-G84),IF(C84="LONG",IF(G84="",0,G84-F84))))*D84</f>
        <v>1369.8630136986301</v>
      </c>
      <c r="K84" s="3">
        <v>0</v>
      </c>
      <c r="L84" s="4">
        <f t="shared" ref="L84" si="91">SUM(K84+J84+I84)</f>
        <v>2739.7260273972602</v>
      </c>
    </row>
    <row r="85" spans="1:12" x14ac:dyDescent="0.25">
      <c r="A85" s="5" t="s">
        <v>344</v>
      </c>
      <c r="B85" s="33" t="s">
        <v>175</v>
      </c>
      <c r="C85" s="3" t="s">
        <v>14</v>
      </c>
      <c r="D85" s="37">
        <f t="shared" si="33"/>
        <v>368.55036855036855</v>
      </c>
      <c r="E85" s="8">
        <v>407</v>
      </c>
      <c r="F85" s="3">
        <v>411</v>
      </c>
      <c r="G85" s="3">
        <v>0</v>
      </c>
      <c r="H85" s="3">
        <v>0</v>
      </c>
      <c r="I85" s="2">
        <f t="shared" si="34"/>
        <v>1474.2014742014742</v>
      </c>
      <c r="J85" s="3">
        <v>0</v>
      </c>
      <c r="K85" s="3">
        <v>0</v>
      </c>
      <c r="L85" s="4">
        <f t="shared" ref="L85" si="92">SUM(K85+J85+I85)</f>
        <v>1474.2014742014742</v>
      </c>
    </row>
    <row r="86" spans="1:12" x14ac:dyDescent="0.25">
      <c r="A86" s="5" t="s">
        <v>344</v>
      </c>
      <c r="B86" s="33" t="s">
        <v>24</v>
      </c>
      <c r="C86" s="3" t="s">
        <v>14</v>
      </c>
      <c r="D86" s="37">
        <f t="shared" si="33"/>
        <v>100.67114093959732</v>
      </c>
      <c r="E86" s="8">
        <v>1490</v>
      </c>
      <c r="F86" s="3">
        <v>1475</v>
      </c>
      <c r="G86" s="3">
        <v>0</v>
      </c>
      <c r="H86" s="3">
        <v>0</v>
      </c>
      <c r="I86" s="2">
        <f t="shared" si="34"/>
        <v>-1510.0671140939598</v>
      </c>
      <c r="J86" s="3">
        <v>0</v>
      </c>
      <c r="K86" s="3">
        <v>0</v>
      </c>
      <c r="L86" s="4">
        <f t="shared" ref="L86" si="93">SUM(K86+J86+I86)</f>
        <v>-1510.0671140939598</v>
      </c>
    </row>
    <row r="87" spans="1:12" x14ac:dyDescent="0.25">
      <c r="A87" s="5" t="s">
        <v>344</v>
      </c>
      <c r="B87" s="33" t="s">
        <v>45</v>
      </c>
      <c r="C87" s="3" t="s">
        <v>14</v>
      </c>
      <c r="D87" s="37">
        <f t="shared" si="33"/>
        <v>1442.3076923076924</v>
      </c>
      <c r="E87" s="8">
        <v>104</v>
      </c>
      <c r="F87" s="3">
        <v>102.5</v>
      </c>
      <c r="G87" s="3">
        <v>0</v>
      </c>
      <c r="H87" s="3">
        <v>0</v>
      </c>
      <c r="I87" s="2">
        <f t="shared" si="34"/>
        <v>-2163.4615384615386</v>
      </c>
      <c r="J87" s="3">
        <v>0</v>
      </c>
      <c r="K87" s="3">
        <v>0</v>
      </c>
      <c r="L87" s="4">
        <f>SUM(K87+J87+I87)</f>
        <v>-2163.4615384615386</v>
      </c>
    </row>
    <row r="88" spans="1:12" s="45" customFormat="1" x14ac:dyDescent="0.25">
      <c r="A88" s="38"/>
      <c r="B88" s="39"/>
      <c r="C88" s="40"/>
      <c r="D88" s="41"/>
      <c r="E88" s="42"/>
      <c r="F88" s="40"/>
      <c r="G88" s="40"/>
      <c r="H88" s="40"/>
      <c r="I88" s="43"/>
      <c r="J88" s="40"/>
      <c r="K88" s="40"/>
      <c r="L88" s="44"/>
    </row>
    <row r="89" spans="1:12" s="45" customFormat="1" x14ac:dyDescent="0.25">
      <c r="A89" s="38"/>
      <c r="B89" s="39"/>
      <c r="C89" s="40"/>
      <c r="D89" s="41"/>
      <c r="E89" s="42"/>
      <c r="F89" s="40"/>
      <c r="G89" s="40"/>
      <c r="H89" s="40"/>
      <c r="I89" s="43"/>
      <c r="J89" s="40"/>
      <c r="K89" s="40"/>
      <c r="L89" s="44"/>
    </row>
    <row r="90" spans="1:12" x14ac:dyDescent="0.25">
      <c r="A90" s="5" t="s">
        <v>347</v>
      </c>
      <c r="B90" s="33" t="s">
        <v>193</v>
      </c>
      <c r="C90" s="3" t="s">
        <v>14</v>
      </c>
      <c r="D90" s="37">
        <f t="shared" si="33"/>
        <v>681.81818181818187</v>
      </c>
      <c r="E90" s="8">
        <v>220</v>
      </c>
      <c r="F90" s="3">
        <v>224</v>
      </c>
      <c r="G90" s="3">
        <v>226</v>
      </c>
      <c r="H90" s="3">
        <v>228</v>
      </c>
      <c r="I90" s="2">
        <f t="shared" ref="I90:I153" si="94">(IF(C90="SHORT",E90-F90,IF(C90="LONG",F90-E90)))*D90</f>
        <v>2727.2727272727275</v>
      </c>
      <c r="J90" s="3">
        <f>(IF(C90="SHORT",IF(G90="",0,F90-G90),IF(C90="LONG",IF(G90="",0,G90-F90))))*D90</f>
        <v>1363.6363636363637</v>
      </c>
      <c r="K90" s="3">
        <f>SUM(H90-G90)*D90</f>
        <v>1363.6363636363637</v>
      </c>
      <c r="L90" s="4">
        <f t="shared" ref="L90" si="95">SUM(K90+J90+I90)</f>
        <v>5454.545454545455</v>
      </c>
    </row>
    <row r="91" spans="1:12" x14ac:dyDescent="0.25">
      <c r="A91" s="5" t="s">
        <v>347</v>
      </c>
      <c r="B91" s="33" t="s">
        <v>96</v>
      </c>
      <c r="C91" s="3" t="s">
        <v>14</v>
      </c>
      <c r="D91" s="37">
        <f t="shared" si="33"/>
        <v>192.30769230769232</v>
      </c>
      <c r="E91" s="8">
        <v>780</v>
      </c>
      <c r="F91" s="3">
        <v>786</v>
      </c>
      <c r="G91" s="3">
        <v>0</v>
      </c>
      <c r="H91" s="3">
        <v>0</v>
      </c>
      <c r="I91" s="2">
        <f t="shared" si="94"/>
        <v>1153.8461538461538</v>
      </c>
      <c r="J91" s="3">
        <v>0</v>
      </c>
      <c r="K91" s="3">
        <v>0</v>
      </c>
      <c r="L91" s="4">
        <f t="shared" ref="L91" si="96">SUM(K91+J91+I91)</f>
        <v>1153.8461538461538</v>
      </c>
    </row>
    <row r="92" spans="1:12" x14ac:dyDescent="0.25">
      <c r="A92" s="5" t="s">
        <v>347</v>
      </c>
      <c r="B92" s="33" t="s">
        <v>343</v>
      </c>
      <c r="C92" s="3" t="s">
        <v>14</v>
      </c>
      <c r="D92" s="37">
        <f t="shared" si="33"/>
        <v>1127.8195488721803</v>
      </c>
      <c r="E92" s="8">
        <v>133</v>
      </c>
      <c r="F92" s="3">
        <v>133</v>
      </c>
      <c r="G92" s="3">
        <v>0</v>
      </c>
      <c r="H92" s="3">
        <v>0</v>
      </c>
      <c r="I92" s="2">
        <f t="shared" si="94"/>
        <v>0</v>
      </c>
      <c r="J92" s="3">
        <v>0</v>
      </c>
      <c r="K92" s="3">
        <v>0</v>
      </c>
      <c r="L92" s="4">
        <f t="shared" ref="L92" si="97">SUM(K92+J92+I92)</f>
        <v>0</v>
      </c>
    </row>
    <row r="93" spans="1:12" x14ac:dyDescent="0.25">
      <c r="A93" s="5" t="s">
        <v>348</v>
      </c>
      <c r="B93" s="33" t="s">
        <v>337</v>
      </c>
      <c r="C93" s="3" t="s">
        <v>14</v>
      </c>
      <c r="D93" s="37">
        <f t="shared" si="33"/>
        <v>105.63380281690141</v>
      </c>
      <c r="E93" s="8">
        <v>1420</v>
      </c>
      <c r="F93" s="3">
        <v>1430</v>
      </c>
      <c r="G93" s="3">
        <v>1435</v>
      </c>
      <c r="H93" s="3">
        <v>0</v>
      </c>
      <c r="I93" s="2">
        <f t="shared" si="94"/>
        <v>1056.338028169014</v>
      </c>
      <c r="J93" s="3">
        <f>(IF(C93="SHORT",IF(G93="",0,F93-G93),IF(C93="LONG",IF(G93="",0,G93-F93))))*D93</f>
        <v>528.16901408450701</v>
      </c>
      <c r="K93" s="3">
        <v>0</v>
      </c>
      <c r="L93" s="4">
        <f t="shared" ref="L93" si="98">SUM(K93+J93+I93)</f>
        <v>1584.5070422535209</v>
      </c>
    </row>
    <row r="94" spans="1:12" x14ac:dyDescent="0.25">
      <c r="A94" s="5" t="s">
        <v>348</v>
      </c>
      <c r="B94" s="33" t="s">
        <v>342</v>
      </c>
      <c r="C94" s="3" t="s">
        <v>14</v>
      </c>
      <c r="D94" s="37">
        <f t="shared" si="33"/>
        <v>1098.901098901099</v>
      </c>
      <c r="E94" s="8">
        <v>136.5</v>
      </c>
      <c r="F94" s="3">
        <v>137.5</v>
      </c>
      <c r="G94" s="3">
        <v>138.5</v>
      </c>
      <c r="H94" s="3">
        <v>0</v>
      </c>
      <c r="I94" s="2">
        <f t="shared" si="94"/>
        <v>1098.901098901099</v>
      </c>
      <c r="J94" s="3">
        <f>(IF(C94="SHORT",IF(G94="",0,F94-G94),IF(C94="LONG",IF(G94="",0,G94-F94))))*D94</f>
        <v>1098.901098901099</v>
      </c>
      <c r="K94" s="3">
        <v>0</v>
      </c>
      <c r="L94" s="4">
        <f t="shared" ref="L94" si="99">SUM(K94+J94+I94)</f>
        <v>2197.802197802198</v>
      </c>
    </row>
    <row r="95" spans="1:12" x14ac:dyDescent="0.25">
      <c r="A95" s="5" t="s">
        <v>348</v>
      </c>
      <c r="B95" s="33" t="s">
        <v>341</v>
      </c>
      <c r="C95" s="3" t="s">
        <v>14</v>
      </c>
      <c r="D95" s="37">
        <f t="shared" ref="D95:D158" si="100">150000/E95</f>
        <v>733.49633251833745</v>
      </c>
      <c r="E95" s="8">
        <v>204.5</v>
      </c>
      <c r="F95" s="3">
        <v>206</v>
      </c>
      <c r="G95" s="3">
        <v>0</v>
      </c>
      <c r="H95" s="3">
        <v>0</v>
      </c>
      <c r="I95" s="2">
        <f t="shared" si="94"/>
        <v>1100.2444987775061</v>
      </c>
      <c r="J95" s="3">
        <v>0</v>
      </c>
      <c r="K95" s="3">
        <v>0</v>
      </c>
      <c r="L95" s="4">
        <f t="shared" ref="L95" si="101">SUM(K95+J95+I95)</f>
        <v>1100.2444987775061</v>
      </c>
    </row>
    <row r="96" spans="1:12" x14ac:dyDescent="0.25">
      <c r="A96" s="5" t="s">
        <v>349</v>
      </c>
      <c r="B96" s="33" t="s">
        <v>340</v>
      </c>
      <c r="C96" s="3" t="s">
        <v>14</v>
      </c>
      <c r="D96" s="37">
        <f t="shared" si="100"/>
        <v>1198.5617259288854</v>
      </c>
      <c r="E96" s="8">
        <v>125.15</v>
      </c>
      <c r="F96" s="3">
        <v>126</v>
      </c>
      <c r="G96" s="3">
        <v>0</v>
      </c>
      <c r="H96" s="3">
        <v>0</v>
      </c>
      <c r="I96" s="2">
        <f t="shared" si="94"/>
        <v>1018.7774670395457</v>
      </c>
      <c r="J96" s="3">
        <v>0</v>
      </c>
      <c r="K96" s="3">
        <f>SUM(H96-G96)*D96</f>
        <v>0</v>
      </c>
      <c r="L96" s="4">
        <f t="shared" ref="L96" si="102">SUM(K96+J96+I96)</f>
        <v>1018.7774670395457</v>
      </c>
    </row>
    <row r="97" spans="1:12" x14ac:dyDescent="0.25">
      <c r="A97" s="5" t="s">
        <v>349</v>
      </c>
      <c r="B97" s="33" t="s">
        <v>300</v>
      </c>
      <c r="C97" s="3" t="s">
        <v>14</v>
      </c>
      <c r="D97" s="37">
        <f t="shared" si="100"/>
        <v>15.576323987538942</v>
      </c>
      <c r="E97" s="8">
        <v>9630</v>
      </c>
      <c r="F97" s="3">
        <v>9660</v>
      </c>
      <c r="G97" s="3">
        <v>9690</v>
      </c>
      <c r="H97" s="3">
        <v>9710</v>
      </c>
      <c r="I97" s="2">
        <f t="shared" si="94"/>
        <v>467.28971962616822</v>
      </c>
      <c r="J97" s="3">
        <f>(IF(C97="SHORT",IF(G97="",0,F97-G97),IF(C97="LONG",IF(G97="",0,G97-F97))))*D97</f>
        <v>467.28971962616822</v>
      </c>
      <c r="K97" s="3">
        <f>SUM(H97-G97)*D97</f>
        <v>311.52647975077883</v>
      </c>
      <c r="L97" s="4">
        <f t="shared" ref="L97" si="103">SUM(K97+J97+I97)</f>
        <v>1246.1059190031151</v>
      </c>
    </row>
    <row r="98" spans="1:12" x14ac:dyDescent="0.25">
      <c r="A98" s="5" t="s">
        <v>349</v>
      </c>
      <c r="B98" s="33" t="s">
        <v>20</v>
      </c>
      <c r="C98" s="3" t="s">
        <v>14</v>
      </c>
      <c r="D98" s="37">
        <f t="shared" si="100"/>
        <v>135.13513513513513</v>
      </c>
      <c r="E98" s="8">
        <v>1110</v>
      </c>
      <c r="F98" s="3">
        <v>1095</v>
      </c>
      <c r="G98" s="3">
        <v>0</v>
      </c>
      <c r="H98" s="3">
        <v>0</v>
      </c>
      <c r="I98" s="2">
        <f t="shared" si="94"/>
        <v>-2027.0270270270269</v>
      </c>
      <c r="J98" s="3">
        <v>0</v>
      </c>
      <c r="K98" s="3">
        <f>SUM(H98-G98)*D98</f>
        <v>0</v>
      </c>
      <c r="L98" s="4">
        <f t="shared" ref="L98" si="104">SUM(K98+J98+I98)</f>
        <v>-2027.0270270270269</v>
      </c>
    </row>
    <row r="99" spans="1:12" x14ac:dyDescent="0.25">
      <c r="A99" s="5" t="s">
        <v>350</v>
      </c>
      <c r="B99" s="33" t="s">
        <v>339</v>
      </c>
      <c r="C99" s="3" t="s">
        <v>14</v>
      </c>
      <c r="D99" s="37">
        <f t="shared" si="100"/>
        <v>722.89156626506019</v>
      </c>
      <c r="E99" s="8">
        <v>207.5</v>
      </c>
      <c r="F99" s="3">
        <v>209</v>
      </c>
      <c r="G99" s="3">
        <v>211</v>
      </c>
      <c r="H99" s="3">
        <v>213</v>
      </c>
      <c r="I99" s="2">
        <f t="shared" si="94"/>
        <v>1084.3373493975903</v>
      </c>
      <c r="J99" s="3">
        <f>(IF(C99="SHORT",IF(G99="",0,F99-G99),IF(C99="LONG",IF(G99="",0,G99-F99))))*D99</f>
        <v>1445.7831325301204</v>
      </c>
      <c r="K99" s="3">
        <f>SUM(H99-G99)*D99</f>
        <v>1445.7831325301204</v>
      </c>
      <c r="L99" s="4">
        <f t="shared" ref="L99" si="105">SUM(K99+J99+I99)</f>
        <v>3975.9036144578313</v>
      </c>
    </row>
    <row r="100" spans="1:12" x14ac:dyDescent="0.25">
      <c r="A100" s="5" t="s">
        <v>350</v>
      </c>
      <c r="B100" s="33" t="s">
        <v>318</v>
      </c>
      <c r="C100" s="3" t="s">
        <v>14</v>
      </c>
      <c r="D100" s="37">
        <f t="shared" si="100"/>
        <v>704.22535211267609</v>
      </c>
      <c r="E100" s="8">
        <v>213</v>
      </c>
      <c r="F100" s="3">
        <v>215</v>
      </c>
      <c r="G100" s="3">
        <v>217</v>
      </c>
      <c r="H100" s="3">
        <v>0</v>
      </c>
      <c r="I100" s="2">
        <f t="shared" si="94"/>
        <v>1408.4507042253522</v>
      </c>
      <c r="J100" s="3">
        <f>(IF(C100="SHORT",IF(G100="",0,F100-G100),IF(C100="LONG",IF(G100="",0,G100-F100))))*D100</f>
        <v>1408.4507042253522</v>
      </c>
      <c r="K100" s="3">
        <v>0</v>
      </c>
      <c r="L100" s="4">
        <f t="shared" ref="L100" si="106">SUM(K100+J100+I100)</f>
        <v>2816.9014084507044</v>
      </c>
    </row>
    <row r="101" spans="1:12" x14ac:dyDescent="0.25">
      <c r="A101" s="5" t="s">
        <v>350</v>
      </c>
      <c r="B101" s="33" t="s">
        <v>101</v>
      </c>
      <c r="C101" s="3" t="s">
        <v>14</v>
      </c>
      <c r="D101" s="37">
        <f t="shared" si="100"/>
        <v>128.2051282051282</v>
      </c>
      <c r="E101" s="8">
        <v>1170</v>
      </c>
      <c r="F101" s="3">
        <v>1180</v>
      </c>
      <c r="G101" s="3">
        <v>0</v>
      </c>
      <c r="H101" s="3">
        <v>0</v>
      </c>
      <c r="I101" s="2">
        <f t="shared" si="94"/>
        <v>1282.051282051282</v>
      </c>
      <c r="J101" s="3">
        <v>0</v>
      </c>
      <c r="K101" s="3">
        <v>0</v>
      </c>
      <c r="L101" s="4">
        <f t="shared" ref="L101" si="107">SUM(K101+J101+I101)</f>
        <v>1282.051282051282</v>
      </c>
    </row>
    <row r="102" spans="1:12" x14ac:dyDescent="0.25">
      <c r="A102" s="5" t="s">
        <v>351</v>
      </c>
      <c r="B102" s="33" t="s">
        <v>336</v>
      </c>
      <c r="C102" s="3" t="s">
        <v>14</v>
      </c>
      <c r="D102" s="37">
        <f t="shared" si="100"/>
        <v>562.85178236397746</v>
      </c>
      <c r="E102" s="8">
        <v>266.5</v>
      </c>
      <c r="F102" s="3">
        <v>268</v>
      </c>
      <c r="G102" s="3">
        <v>270</v>
      </c>
      <c r="H102" s="3">
        <v>272</v>
      </c>
      <c r="I102" s="2">
        <f t="shared" si="94"/>
        <v>844.27767354596619</v>
      </c>
      <c r="J102" s="3">
        <f>(IF(C102="SHORT",IF(G102="",0,F102-G102),IF(C102="LONG",IF(G102="",0,G102-F102))))*D102</f>
        <v>1125.7035647279549</v>
      </c>
      <c r="K102" s="3">
        <f>SUM(H102-G102)*D102</f>
        <v>1125.7035647279549</v>
      </c>
      <c r="L102" s="4">
        <f t="shared" ref="L102" si="108">SUM(K102+J102+I102)</f>
        <v>3095.6848030018759</v>
      </c>
    </row>
    <row r="103" spans="1:12" x14ac:dyDescent="0.25">
      <c r="A103" s="5" t="s">
        <v>351</v>
      </c>
      <c r="B103" s="33" t="s">
        <v>31</v>
      </c>
      <c r="C103" s="3" t="s">
        <v>14</v>
      </c>
      <c r="D103" s="37">
        <f t="shared" si="100"/>
        <v>304.8780487804878</v>
      </c>
      <c r="E103" s="8">
        <v>492</v>
      </c>
      <c r="F103" s="3">
        <v>496</v>
      </c>
      <c r="G103" s="3">
        <v>500</v>
      </c>
      <c r="H103" s="3">
        <v>504</v>
      </c>
      <c r="I103" s="2">
        <f t="shared" si="94"/>
        <v>1219.5121951219512</v>
      </c>
      <c r="J103" s="3">
        <f>(IF(C103="SHORT",IF(G103="",0,F103-G103),IF(C103="LONG",IF(G103="",0,G103-F103))))*D103</f>
        <v>1219.5121951219512</v>
      </c>
      <c r="K103" s="3">
        <f>SUM(H103-G103)*D103</f>
        <v>1219.5121951219512</v>
      </c>
      <c r="L103" s="4">
        <f t="shared" ref="L103" si="109">SUM(K103+J103+I103)</f>
        <v>3658.5365853658536</v>
      </c>
    </row>
    <row r="104" spans="1:12" x14ac:dyDescent="0.25">
      <c r="A104" s="5" t="s">
        <v>351</v>
      </c>
      <c r="B104" s="33" t="s">
        <v>31</v>
      </c>
      <c r="C104" s="3" t="s">
        <v>14</v>
      </c>
      <c r="D104" s="37">
        <f t="shared" si="100"/>
        <v>300</v>
      </c>
      <c r="E104" s="8">
        <v>500</v>
      </c>
      <c r="F104" s="3">
        <v>504</v>
      </c>
      <c r="G104" s="3">
        <v>508</v>
      </c>
      <c r="H104" s="3">
        <v>0</v>
      </c>
      <c r="I104" s="2">
        <f t="shared" si="94"/>
        <v>1200</v>
      </c>
      <c r="J104" s="3">
        <f>(IF(C104="SHORT",IF(G104="",0,F104-G104),IF(C104="LONG",IF(G104="",0,G104-F104))))*D104</f>
        <v>1200</v>
      </c>
      <c r="K104" s="3">
        <v>0</v>
      </c>
      <c r="L104" s="4">
        <f t="shared" ref="L104" si="110">SUM(K104+J104+I104)</f>
        <v>2400</v>
      </c>
    </row>
    <row r="105" spans="1:12" x14ac:dyDescent="0.25">
      <c r="A105" s="5" t="s">
        <v>351</v>
      </c>
      <c r="B105" s="33" t="s">
        <v>337</v>
      </c>
      <c r="C105" s="3" t="s">
        <v>14</v>
      </c>
      <c r="D105" s="37">
        <f t="shared" si="100"/>
        <v>107.52688172043011</v>
      </c>
      <c r="E105" s="8">
        <v>1395</v>
      </c>
      <c r="F105" s="3">
        <v>1402</v>
      </c>
      <c r="G105" s="3">
        <v>0</v>
      </c>
      <c r="H105" s="3">
        <v>0</v>
      </c>
      <c r="I105" s="2">
        <f t="shared" si="94"/>
        <v>752.68817204301081</v>
      </c>
      <c r="J105" s="3">
        <v>0</v>
      </c>
      <c r="K105" s="3">
        <f t="shared" ref="K105:K112" si="111">SUM(H105-G105)*D105</f>
        <v>0</v>
      </c>
      <c r="L105" s="4">
        <f t="shared" ref="L105" si="112">SUM(K105+J105+I105)</f>
        <v>752.68817204301081</v>
      </c>
    </row>
    <row r="106" spans="1:12" x14ac:dyDescent="0.25">
      <c r="A106" s="5" t="s">
        <v>351</v>
      </c>
      <c r="B106" s="33" t="s">
        <v>161</v>
      </c>
      <c r="C106" s="3" t="s">
        <v>14</v>
      </c>
      <c r="D106" s="37">
        <f t="shared" si="100"/>
        <v>364.07766990291265</v>
      </c>
      <c r="E106" s="8">
        <v>412</v>
      </c>
      <c r="F106" s="3">
        <v>416</v>
      </c>
      <c r="G106" s="3">
        <v>0</v>
      </c>
      <c r="H106" s="3">
        <v>0</v>
      </c>
      <c r="I106" s="2">
        <f t="shared" si="94"/>
        <v>1456.3106796116506</v>
      </c>
      <c r="J106" s="3">
        <v>0</v>
      </c>
      <c r="K106" s="3">
        <f t="shared" si="111"/>
        <v>0</v>
      </c>
      <c r="L106" s="4">
        <f t="shared" ref="L106" si="113">SUM(K106+J106+I106)</f>
        <v>1456.3106796116506</v>
      </c>
    </row>
    <row r="107" spans="1:12" x14ac:dyDescent="0.25">
      <c r="A107" s="5" t="s">
        <v>351</v>
      </c>
      <c r="B107" s="33" t="s">
        <v>338</v>
      </c>
      <c r="C107" s="3" t="s">
        <v>14</v>
      </c>
      <c r="D107" s="37">
        <f t="shared" si="100"/>
        <v>714.28571428571433</v>
      </c>
      <c r="E107" s="8">
        <v>210</v>
      </c>
      <c r="F107" s="3">
        <v>212</v>
      </c>
      <c r="G107" s="3">
        <v>0</v>
      </c>
      <c r="H107" s="3">
        <v>0</v>
      </c>
      <c r="I107" s="2">
        <f t="shared" si="94"/>
        <v>1428.5714285714287</v>
      </c>
      <c r="J107" s="3">
        <v>0</v>
      </c>
      <c r="K107" s="3">
        <f t="shared" si="111"/>
        <v>0</v>
      </c>
      <c r="L107" s="4">
        <f t="shared" ref="L107" si="114">SUM(K107+J107+I107)</f>
        <v>1428.5714285714287</v>
      </c>
    </row>
    <row r="108" spans="1:12" x14ac:dyDescent="0.25">
      <c r="A108" s="5" t="s">
        <v>351</v>
      </c>
      <c r="B108" s="33" t="s">
        <v>31</v>
      </c>
      <c r="C108" s="3" t="s">
        <v>14</v>
      </c>
      <c r="D108" s="37">
        <f t="shared" si="100"/>
        <v>294.11764705882354</v>
      </c>
      <c r="E108" s="8">
        <v>510</v>
      </c>
      <c r="F108" s="3">
        <v>507</v>
      </c>
      <c r="G108" s="3">
        <v>0</v>
      </c>
      <c r="H108" s="3">
        <v>0</v>
      </c>
      <c r="I108" s="2">
        <f t="shared" si="94"/>
        <v>-882.35294117647061</v>
      </c>
      <c r="J108" s="3">
        <v>0</v>
      </c>
      <c r="K108" s="3">
        <f t="shared" si="111"/>
        <v>0</v>
      </c>
      <c r="L108" s="4">
        <f t="shared" ref="L108" si="115">SUM(K108+J108+I108)</f>
        <v>-882.35294117647061</v>
      </c>
    </row>
    <row r="109" spans="1:12" x14ac:dyDescent="0.25">
      <c r="A109" s="5" t="s">
        <v>352</v>
      </c>
      <c r="B109" s="33" t="s">
        <v>335</v>
      </c>
      <c r="C109" s="3" t="s">
        <v>14</v>
      </c>
      <c r="D109" s="37">
        <f t="shared" si="100"/>
        <v>980.39215686274508</v>
      </c>
      <c r="E109" s="8">
        <v>153</v>
      </c>
      <c r="F109" s="3">
        <v>154</v>
      </c>
      <c r="G109" s="3">
        <v>155</v>
      </c>
      <c r="H109" s="3">
        <v>156</v>
      </c>
      <c r="I109" s="2">
        <f t="shared" si="94"/>
        <v>980.39215686274508</v>
      </c>
      <c r="J109" s="3">
        <f>(IF(C109="SHORT",IF(G109="",0,F109-G109),IF(C109="LONG",IF(G109="",0,G109-F109))))*D109</f>
        <v>980.39215686274508</v>
      </c>
      <c r="K109" s="3">
        <f t="shared" si="111"/>
        <v>980.39215686274508</v>
      </c>
      <c r="L109" s="4">
        <f t="shared" ref="L109" si="116">SUM(K109+J109+I109)</f>
        <v>2941.1764705882351</v>
      </c>
    </row>
    <row r="110" spans="1:12" x14ac:dyDescent="0.25">
      <c r="A110" s="5" t="s">
        <v>352</v>
      </c>
      <c r="B110" s="33" t="s">
        <v>107</v>
      </c>
      <c r="C110" s="3" t="s">
        <v>14</v>
      </c>
      <c r="D110" s="37">
        <f t="shared" si="100"/>
        <v>608.51926977687629</v>
      </c>
      <c r="E110" s="8">
        <v>246.5</v>
      </c>
      <c r="F110" s="3">
        <v>248</v>
      </c>
      <c r="G110" s="3">
        <v>0</v>
      </c>
      <c r="H110" s="3">
        <v>0</v>
      </c>
      <c r="I110" s="2">
        <f t="shared" si="94"/>
        <v>912.77890466531449</v>
      </c>
      <c r="J110" s="3">
        <v>0</v>
      </c>
      <c r="K110" s="3">
        <f t="shared" si="111"/>
        <v>0</v>
      </c>
      <c r="L110" s="4">
        <f t="shared" ref="L110" si="117">SUM(K110+J110+I110)</f>
        <v>912.77890466531449</v>
      </c>
    </row>
    <row r="111" spans="1:12" x14ac:dyDescent="0.25">
      <c r="A111" s="5" t="s">
        <v>352</v>
      </c>
      <c r="B111" s="33" t="s">
        <v>20</v>
      </c>
      <c r="C111" s="3" t="s">
        <v>14</v>
      </c>
      <c r="D111" s="37">
        <f t="shared" si="100"/>
        <v>137.11151736745887</v>
      </c>
      <c r="E111" s="8">
        <v>1094</v>
      </c>
      <c r="F111" s="3">
        <v>1080</v>
      </c>
      <c r="G111" s="3">
        <v>0</v>
      </c>
      <c r="H111" s="3">
        <v>0</v>
      </c>
      <c r="I111" s="2">
        <f t="shared" si="94"/>
        <v>-1919.5612431444242</v>
      </c>
      <c r="J111" s="3">
        <v>0</v>
      </c>
      <c r="K111" s="3">
        <f t="shared" si="111"/>
        <v>0</v>
      </c>
      <c r="L111" s="4">
        <f t="shared" ref="L111" si="118">SUM(K111+J111+I111)</f>
        <v>-1919.5612431444242</v>
      </c>
    </row>
    <row r="112" spans="1:12" x14ac:dyDescent="0.25">
      <c r="A112" s="5" t="s">
        <v>353</v>
      </c>
      <c r="B112" s="33" t="s">
        <v>84</v>
      </c>
      <c r="C112" s="3" t="s">
        <v>14</v>
      </c>
      <c r="D112" s="37">
        <f t="shared" si="100"/>
        <v>243.50649350649351</v>
      </c>
      <c r="E112" s="8">
        <v>616</v>
      </c>
      <c r="F112" s="3">
        <v>620</v>
      </c>
      <c r="G112" s="3">
        <v>626</v>
      </c>
      <c r="H112" s="3">
        <v>630</v>
      </c>
      <c r="I112" s="2">
        <f t="shared" si="94"/>
        <v>974.02597402597405</v>
      </c>
      <c r="J112" s="3">
        <f>(IF(C112="SHORT",IF(G112="",0,F112-G112),IF(C112="LONG",IF(G112="",0,G112-F112))))*D112</f>
        <v>1461.0389610389611</v>
      </c>
      <c r="K112" s="3">
        <f t="shared" si="111"/>
        <v>974.02597402597405</v>
      </c>
      <c r="L112" s="4">
        <f t="shared" ref="L112" si="119">SUM(K112+J112+I112)</f>
        <v>3409.090909090909</v>
      </c>
    </row>
    <row r="113" spans="1:12" x14ac:dyDescent="0.25">
      <c r="A113" s="5" t="s">
        <v>353</v>
      </c>
      <c r="B113" s="33" t="s">
        <v>72</v>
      </c>
      <c r="C113" s="3" t="s">
        <v>14</v>
      </c>
      <c r="D113" s="37">
        <f t="shared" si="100"/>
        <v>439.88269794721407</v>
      </c>
      <c r="E113" s="8">
        <v>341</v>
      </c>
      <c r="F113" s="3">
        <v>344</v>
      </c>
      <c r="G113" s="3">
        <v>350</v>
      </c>
      <c r="H113" s="3">
        <v>0</v>
      </c>
      <c r="I113" s="2">
        <f t="shared" si="94"/>
        <v>1319.6480938416421</v>
      </c>
      <c r="J113" s="3">
        <f>(IF(C113="SHORT",IF(G113="",0,F113-G113),IF(C113="LONG",IF(G113="",0,G113-F113))))*D113</f>
        <v>2639.2961876832842</v>
      </c>
      <c r="K113" s="3">
        <v>0</v>
      </c>
      <c r="L113" s="4">
        <f t="shared" ref="L113" si="120">SUM(K113+J113+I113)</f>
        <v>3958.9442815249263</v>
      </c>
    </row>
    <row r="114" spans="1:12" x14ac:dyDescent="0.25">
      <c r="A114" s="5" t="s">
        <v>353</v>
      </c>
      <c r="B114" s="33" t="s">
        <v>23</v>
      </c>
      <c r="C114" s="3" t="s">
        <v>14</v>
      </c>
      <c r="D114" s="37">
        <f t="shared" si="100"/>
        <v>286.80688336520075</v>
      </c>
      <c r="E114" s="8">
        <v>523</v>
      </c>
      <c r="F114" s="3">
        <v>527</v>
      </c>
      <c r="G114" s="3">
        <v>535</v>
      </c>
      <c r="H114" s="3">
        <v>0</v>
      </c>
      <c r="I114" s="2">
        <f t="shared" si="94"/>
        <v>1147.227533460803</v>
      </c>
      <c r="J114" s="3">
        <f>(IF(C114="SHORT",IF(G114="",0,F114-G114),IF(C114="LONG",IF(G114="",0,G114-F114))))*D114</f>
        <v>2294.455066921606</v>
      </c>
      <c r="K114" s="3">
        <v>0</v>
      </c>
      <c r="L114" s="4">
        <f t="shared" ref="L114" si="121">SUM(K114+J114+I114)</f>
        <v>3441.682600382409</v>
      </c>
    </row>
    <row r="115" spans="1:12" x14ac:dyDescent="0.25">
      <c r="A115" s="5" t="s">
        <v>353</v>
      </c>
      <c r="B115" s="33" t="s">
        <v>72</v>
      </c>
      <c r="C115" s="3" t="s">
        <v>14</v>
      </c>
      <c r="D115" s="37">
        <f t="shared" si="100"/>
        <v>434.78260869565219</v>
      </c>
      <c r="E115" s="8">
        <v>345</v>
      </c>
      <c r="F115" s="3">
        <v>348</v>
      </c>
      <c r="G115" s="3">
        <v>352</v>
      </c>
      <c r="H115" s="3">
        <v>0</v>
      </c>
      <c r="I115" s="2">
        <f t="shared" si="94"/>
        <v>1304.3478260869565</v>
      </c>
      <c r="J115" s="3">
        <f>(IF(C115="SHORT",IF(G115="",0,F115-G115),IF(C115="LONG",IF(G115="",0,G115-F115))))*D115</f>
        <v>1739.1304347826087</v>
      </c>
      <c r="K115" s="3">
        <v>0</v>
      </c>
      <c r="L115" s="4">
        <f t="shared" ref="L115" si="122">SUM(K115+J115+I115)</f>
        <v>3043.478260869565</v>
      </c>
    </row>
    <row r="116" spans="1:12" x14ac:dyDescent="0.25">
      <c r="A116" s="5" t="s">
        <v>353</v>
      </c>
      <c r="B116" s="33" t="s">
        <v>63</v>
      </c>
      <c r="C116" s="3" t="s">
        <v>14</v>
      </c>
      <c r="D116" s="37">
        <f t="shared" si="100"/>
        <v>67.873303167420815</v>
      </c>
      <c r="E116" s="8">
        <v>2210</v>
      </c>
      <c r="F116" s="3">
        <v>2195</v>
      </c>
      <c r="G116" s="3">
        <v>0</v>
      </c>
      <c r="H116" s="3">
        <v>0</v>
      </c>
      <c r="I116" s="2">
        <f t="shared" si="94"/>
        <v>-1018.0995475113123</v>
      </c>
      <c r="J116" s="3">
        <v>0</v>
      </c>
      <c r="K116" s="3">
        <v>0</v>
      </c>
      <c r="L116" s="4">
        <f t="shared" ref="L116" si="123">SUM(K116+J116+I116)</f>
        <v>-1018.0995475113123</v>
      </c>
    </row>
    <row r="117" spans="1:12" x14ac:dyDescent="0.25">
      <c r="A117" s="5" t="s">
        <v>354</v>
      </c>
      <c r="B117" s="33" t="s">
        <v>41</v>
      </c>
      <c r="C117" s="3" t="s">
        <v>14</v>
      </c>
      <c r="D117" s="37">
        <f t="shared" si="100"/>
        <v>414.36464088397793</v>
      </c>
      <c r="E117" s="8">
        <v>362</v>
      </c>
      <c r="F117" s="3">
        <v>365</v>
      </c>
      <c r="G117" s="3">
        <v>368</v>
      </c>
      <c r="H117" s="3">
        <v>0</v>
      </c>
      <c r="I117" s="2">
        <f t="shared" si="94"/>
        <v>1243.0939226519338</v>
      </c>
      <c r="J117" s="3">
        <f>(IF(C117="SHORT",IF(G117="",0,F117-G117),IF(C117="LONG",IF(G117="",0,G117-F117))))*D117</f>
        <v>1243.0939226519338</v>
      </c>
      <c r="K117" s="3">
        <v>0</v>
      </c>
      <c r="L117" s="4">
        <f t="shared" ref="L117" si="124">SUM(K117+J117+I117)</f>
        <v>2486.1878453038676</v>
      </c>
    </row>
    <row r="118" spans="1:12" x14ac:dyDescent="0.25">
      <c r="A118" s="5" t="s">
        <v>354</v>
      </c>
      <c r="B118" s="33" t="s">
        <v>334</v>
      </c>
      <c r="C118" s="3" t="s">
        <v>14</v>
      </c>
      <c r="D118" s="37">
        <f t="shared" si="100"/>
        <v>265.95744680851061</v>
      </c>
      <c r="E118" s="8">
        <v>564</v>
      </c>
      <c r="F118" s="3">
        <v>568</v>
      </c>
      <c r="G118" s="3">
        <v>572</v>
      </c>
      <c r="H118" s="3">
        <v>0</v>
      </c>
      <c r="I118" s="2">
        <f t="shared" si="94"/>
        <v>1063.8297872340424</v>
      </c>
      <c r="J118" s="3">
        <f>(IF(C118="SHORT",IF(G118="",0,F118-G118),IF(C118="LONG",IF(G118="",0,G118-F118))))*D118</f>
        <v>1063.8297872340424</v>
      </c>
      <c r="K118" s="3">
        <v>0</v>
      </c>
      <c r="L118" s="4">
        <f t="shared" ref="L118" si="125">SUM(K118+J118+I118)</f>
        <v>2127.6595744680849</v>
      </c>
    </row>
    <row r="119" spans="1:12" x14ac:dyDescent="0.25">
      <c r="A119" s="5" t="s">
        <v>354</v>
      </c>
      <c r="B119" s="33" t="s">
        <v>331</v>
      </c>
      <c r="C119" s="3" t="s">
        <v>14</v>
      </c>
      <c r="D119" s="37">
        <f t="shared" si="100"/>
        <v>833.33333333333337</v>
      </c>
      <c r="E119" s="8">
        <v>180</v>
      </c>
      <c r="F119" s="3">
        <v>181</v>
      </c>
      <c r="G119" s="3">
        <v>182</v>
      </c>
      <c r="H119" s="3">
        <v>0</v>
      </c>
      <c r="I119" s="2">
        <f t="shared" si="94"/>
        <v>833.33333333333337</v>
      </c>
      <c r="J119" s="3">
        <f>(IF(C119="SHORT",IF(G119="",0,F119-G119),IF(C119="LONG",IF(G119="",0,G119-F119))))*D119</f>
        <v>833.33333333333337</v>
      </c>
      <c r="K119" s="3">
        <v>0</v>
      </c>
      <c r="L119" s="4">
        <f t="shared" ref="L119" si="126">SUM(K119+J119+I119)</f>
        <v>1666.6666666666667</v>
      </c>
    </row>
    <row r="120" spans="1:12" x14ac:dyDescent="0.25">
      <c r="A120" s="5" t="s">
        <v>354</v>
      </c>
      <c r="B120" s="33" t="s">
        <v>105</v>
      </c>
      <c r="C120" s="3" t="s">
        <v>14</v>
      </c>
      <c r="D120" s="37">
        <f t="shared" si="100"/>
        <v>102.04081632653062</v>
      </c>
      <c r="E120" s="8">
        <v>1470</v>
      </c>
      <c r="F120" s="3">
        <v>1475</v>
      </c>
      <c r="G120" s="3">
        <v>0</v>
      </c>
      <c r="H120" s="3">
        <v>0</v>
      </c>
      <c r="I120" s="2">
        <f t="shared" si="94"/>
        <v>510.20408163265307</v>
      </c>
      <c r="J120" s="3">
        <v>0</v>
      </c>
      <c r="K120" s="3">
        <v>0</v>
      </c>
      <c r="L120" s="4">
        <f t="shared" ref="L120" si="127">SUM(K120+J120+I120)</f>
        <v>510.20408163265307</v>
      </c>
    </row>
    <row r="121" spans="1:12" x14ac:dyDescent="0.25">
      <c r="A121" s="5" t="s">
        <v>354</v>
      </c>
      <c r="B121" s="33" t="s">
        <v>329</v>
      </c>
      <c r="C121" s="3" t="s">
        <v>14</v>
      </c>
      <c r="D121" s="37">
        <f t="shared" si="100"/>
        <v>1339.2857142857142</v>
      </c>
      <c r="E121" s="8">
        <v>112</v>
      </c>
      <c r="F121" s="3">
        <v>113</v>
      </c>
      <c r="G121" s="3">
        <v>0</v>
      </c>
      <c r="H121" s="3">
        <v>0</v>
      </c>
      <c r="I121" s="2">
        <f t="shared" si="94"/>
        <v>1339.2857142857142</v>
      </c>
      <c r="J121" s="3">
        <v>0</v>
      </c>
      <c r="K121" s="3">
        <v>0</v>
      </c>
      <c r="L121" s="4">
        <f t="shared" ref="L121" si="128">SUM(K121+J121+I121)</f>
        <v>1339.2857142857142</v>
      </c>
    </row>
    <row r="122" spans="1:12" x14ac:dyDescent="0.25">
      <c r="A122" s="5" t="s">
        <v>355</v>
      </c>
      <c r="B122" s="33" t="s">
        <v>31</v>
      </c>
      <c r="C122" s="3" t="s">
        <v>14</v>
      </c>
      <c r="D122" s="37">
        <f t="shared" si="100"/>
        <v>340.90909090909093</v>
      </c>
      <c r="E122" s="8">
        <v>440</v>
      </c>
      <c r="F122" s="3">
        <v>443</v>
      </c>
      <c r="G122" s="3">
        <v>0</v>
      </c>
      <c r="H122" s="3">
        <v>0</v>
      </c>
      <c r="I122" s="2">
        <f t="shared" si="94"/>
        <v>1022.7272727272727</v>
      </c>
      <c r="J122" s="3">
        <v>0</v>
      </c>
      <c r="K122" s="3">
        <f>SUM(H122-G122)*D122</f>
        <v>0</v>
      </c>
      <c r="L122" s="4">
        <f t="shared" ref="L122" si="129">SUM(K122+J122+I122)</f>
        <v>1022.7272727272727</v>
      </c>
    </row>
    <row r="123" spans="1:12" x14ac:dyDescent="0.25">
      <c r="A123" s="5" t="s">
        <v>355</v>
      </c>
      <c r="B123" s="33" t="s">
        <v>32</v>
      </c>
      <c r="C123" s="3" t="s">
        <v>14</v>
      </c>
      <c r="D123" s="37">
        <f t="shared" si="100"/>
        <v>492.61083743842363</v>
      </c>
      <c r="E123" s="8">
        <v>304.5</v>
      </c>
      <c r="F123" s="3">
        <v>308</v>
      </c>
      <c r="G123" s="3">
        <v>0</v>
      </c>
      <c r="H123" s="3">
        <v>0</v>
      </c>
      <c r="I123" s="2">
        <f t="shared" si="94"/>
        <v>1724.1379310344828</v>
      </c>
      <c r="J123" s="3">
        <v>0</v>
      </c>
      <c r="K123" s="3">
        <f>SUM(H123-G123)*D123</f>
        <v>0</v>
      </c>
      <c r="L123" s="4">
        <f t="shared" ref="L123" si="130">SUM(K123+J123+I123)</f>
        <v>1724.1379310344828</v>
      </c>
    </row>
    <row r="124" spans="1:12" x14ac:dyDescent="0.25">
      <c r="A124" s="5" t="s">
        <v>355</v>
      </c>
      <c r="B124" s="33" t="s">
        <v>69</v>
      </c>
      <c r="C124" s="3" t="s">
        <v>14</v>
      </c>
      <c r="D124" s="37">
        <f t="shared" si="100"/>
        <v>121.95121951219512</v>
      </c>
      <c r="E124" s="8">
        <v>1230</v>
      </c>
      <c r="F124" s="3">
        <v>1215</v>
      </c>
      <c r="G124" s="3">
        <v>0</v>
      </c>
      <c r="H124" s="3">
        <v>0</v>
      </c>
      <c r="I124" s="2">
        <f t="shared" si="94"/>
        <v>-1829.2682926829268</v>
      </c>
      <c r="J124" s="3">
        <v>0</v>
      </c>
      <c r="K124" s="3">
        <f>SUM(H124-G124)*D124</f>
        <v>0</v>
      </c>
      <c r="L124" s="4">
        <f t="shared" ref="L124" si="131">SUM(K124+J124+I124)</f>
        <v>-1829.2682926829268</v>
      </c>
    </row>
    <row r="125" spans="1:12" x14ac:dyDescent="0.25">
      <c r="A125" s="5" t="s">
        <v>355</v>
      </c>
      <c r="B125" s="33" t="s">
        <v>85</v>
      </c>
      <c r="C125" s="3" t="s">
        <v>14</v>
      </c>
      <c r="D125" s="37">
        <f t="shared" si="100"/>
        <v>291.54518950437318</v>
      </c>
      <c r="E125" s="8">
        <v>514.5</v>
      </c>
      <c r="F125" s="3">
        <v>508</v>
      </c>
      <c r="G125" s="3">
        <v>0</v>
      </c>
      <c r="H125" s="3">
        <v>0</v>
      </c>
      <c r="I125" s="2">
        <f t="shared" si="94"/>
        <v>-1895.0437317784258</v>
      </c>
      <c r="J125" s="3">
        <v>0</v>
      </c>
      <c r="K125" s="3">
        <f>SUM(H125-G125)*D125</f>
        <v>0</v>
      </c>
      <c r="L125" s="4">
        <f t="shared" ref="L125" si="132">SUM(K125+J125+I125)</f>
        <v>-1895.0437317784258</v>
      </c>
    </row>
    <row r="126" spans="1:12" x14ac:dyDescent="0.25">
      <c r="A126" s="5" t="s">
        <v>356</v>
      </c>
      <c r="B126" s="33" t="s">
        <v>23</v>
      </c>
      <c r="C126" s="3" t="s">
        <v>14</v>
      </c>
      <c r="D126" s="37">
        <f t="shared" si="100"/>
        <v>283.55387523629491</v>
      </c>
      <c r="E126" s="8">
        <v>529</v>
      </c>
      <c r="F126" s="3">
        <v>534</v>
      </c>
      <c r="G126" s="3">
        <v>540</v>
      </c>
      <c r="H126" s="3">
        <v>545</v>
      </c>
      <c r="I126" s="2">
        <f t="shared" si="94"/>
        <v>1417.7693761814746</v>
      </c>
      <c r="J126" s="3">
        <f>(IF(C126="SHORT",IF(G126="",0,F126-G126),IF(C126="LONG",IF(G126="",0,G126-F126))))*D126</f>
        <v>1701.3232514177694</v>
      </c>
      <c r="K126" s="3">
        <f>SUM(H126-G126)*D126</f>
        <v>1417.7693761814746</v>
      </c>
      <c r="L126" s="4">
        <f t="shared" ref="L126" si="133">SUM(K126+J126+I126)</f>
        <v>4536.8620037807186</v>
      </c>
    </row>
    <row r="127" spans="1:12" x14ac:dyDescent="0.25">
      <c r="A127" s="5" t="s">
        <v>356</v>
      </c>
      <c r="B127" s="33" t="s">
        <v>284</v>
      </c>
      <c r="C127" s="3" t="s">
        <v>14</v>
      </c>
      <c r="D127" s="37">
        <f t="shared" si="100"/>
        <v>1000</v>
      </c>
      <c r="E127" s="8">
        <v>150</v>
      </c>
      <c r="F127" s="3">
        <v>151</v>
      </c>
      <c r="G127" s="3">
        <v>152</v>
      </c>
      <c r="H127" s="3">
        <v>0</v>
      </c>
      <c r="I127" s="2">
        <f t="shared" si="94"/>
        <v>1000</v>
      </c>
      <c r="J127" s="3">
        <f>(IF(C127="SHORT",IF(G127="",0,F127-G127),IF(C127="LONG",IF(G127="",0,G127-F127))))*D127</f>
        <v>1000</v>
      </c>
      <c r="K127" s="3">
        <v>0</v>
      </c>
      <c r="L127" s="4">
        <f t="shared" ref="L127" si="134">SUM(K127+J127+I127)</f>
        <v>2000</v>
      </c>
    </row>
    <row r="128" spans="1:12" x14ac:dyDescent="0.25">
      <c r="A128" s="5" t="s">
        <v>356</v>
      </c>
      <c r="B128" s="33" t="s">
        <v>331</v>
      </c>
      <c r="C128" s="3" t="s">
        <v>14</v>
      </c>
      <c r="D128" s="37">
        <f t="shared" si="100"/>
        <v>842.69662921348311</v>
      </c>
      <c r="E128" s="8">
        <v>178</v>
      </c>
      <c r="F128" s="3">
        <v>179</v>
      </c>
      <c r="G128" s="3">
        <v>180</v>
      </c>
      <c r="H128" s="3">
        <v>0</v>
      </c>
      <c r="I128" s="2">
        <f t="shared" si="94"/>
        <v>842.69662921348311</v>
      </c>
      <c r="J128" s="3">
        <f>(IF(C128="SHORT",IF(G128="",0,F128-G128),IF(C128="LONG",IF(G128="",0,G128-F128))))*D128</f>
        <v>842.69662921348311</v>
      </c>
      <c r="K128" s="3">
        <v>0</v>
      </c>
      <c r="L128" s="4">
        <f t="shared" ref="L128" si="135">SUM(K128+J128+I128)</f>
        <v>1685.3932584269662</v>
      </c>
    </row>
    <row r="129" spans="1:12" x14ac:dyDescent="0.25">
      <c r="A129" s="5" t="s">
        <v>356</v>
      </c>
      <c r="B129" s="33" t="s">
        <v>161</v>
      </c>
      <c r="C129" s="3" t="s">
        <v>14</v>
      </c>
      <c r="D129" s="37">
        <f t="shared" si="100"/>
        <v>391.64490861618799</v>
      </c>
      <c r="E129" s="8">
        <v>383</v>
      </c>
      <c r="F129" s="3">
        <v>386</v>
      </c>
      <c r="G129" s="3">
        <v>0</v>
      </c>
      <c r="H129" s="3">
        <v>0</v>
      </c>
      <c r="I129" s="2">
        <f t="shared" si="94"/>
        <v>1174.9347258485641</v>
      </c>
      <c r="J129" s="3">
        <v>0</v>
      </c>
      <c r="K129" s="3">
        <v>0</v>
      </c>
      <c r="L129" s="4">
        <f t="shared" ref="L129" si="136">SUM(K129+J129+I129)</f>
        <v>1174.9347258485641</v>
      </c>
    </row>
    <row r="130" spans="1:12" x14ac:dyDescent="0.25">
      <c r="A130" s="5" t="s">
        <v>356</v>
      </c>
      <c r="B130" s="33" t="s">
        <v>161</v>
      </c>
      <c r="C130" s="3" t="s">
        <v>14</v>
      </c>
      <c r="D130" s="37">
        <f t="shared" si="100"/>
        <v>401.06951871657753</v>
      </c>
      <c r="E130" s="8">
        <v>374</v>
      </c>
      <c r="F130" s="3">
        <v>369</v>
      </c>
      <c r="G130" s="3">
        <v>0</v>
      </c>
      <c r="H130" s="3">
        <v>0</v>
      </c>
      <c r="I130" s="2">
        <f t="shared" si="94"/>
        <v>-2005.3475935828876</v>
      </c>
      <c r="J130" s="3">
        <v>0</v>
      </c>
      <c r="K130" s="3">
        <v>0</v>
      </c>
      <c r="L130" s="4">
        <f t="shared" ref="L130" si="137">SUM(K130+J130+I130)</f>
        <v>-2005.3475935828876</v>
      </c>
    </row>
    <row r="131" spans="1:12" x14ac:dyDescent="0.25">
      <c r="A131" s="5" t="s">
        <v>356</v>
      </c>
      <c r="B131" s="33" t="s">
        <v>32</v>
      </c>
      <c r="C131" s="3" t="s">
        <v>14</v>
      </c>
      <c r="D131" s="37">
        <f t="shared" si="100"/>
        <v>480.76923076923077</v>
      </c>
      <c r="E131" s="8">
        <v>312</v>
      </c>
      <c r="F131" s="3">
        <v>307</v>
      </c>
      <c r="G131" s="3">
        <v>0</v>
      </c>
      <c r="H131" s="3">
        <v>0</v>
      </c>
      <c r="I131" s="2">
        <f t="shared" si="94"/>
        <v>-2403.8461538461538</v>
      </c>
      <c r="J131" s="3">
        <v>0</v>
      </c>
      <c r="K131" s="3">
        <v>0</v>
      </c>
      <c r="L131" s="4">
        <f t="shared" ref="L131" si="138">SUM(K131+J131+I131)</f>
        <v>-2403.8461538461538</v>
      </c>
    </row>
    <row r="132" spans="1:12" x14ac:dyDescent="0.25">
      <c r="A132" s="5" t="s">
        <v>357</v>
      </c>
      <c r="B132" s="33" t="s">
        <v>60</v>
      </c>
      <c r="C132" s="3" t="s">
        <v>14</v>
      </c>
      <c r="D132" s="37">
        <f t="shared" si="100"/>
        <v>849.85835694050991</v>
      </c>
      <c r="E132" s="8">
        <v>176.5</v>
      </c>
      <c r="F132" s="3">
        <v>177.5</v>
      </c>
      <c r="G132" s="3">
        <v>179</v>
      </c>
      <c r="H132" s="3">
        <v>180</v>
      </c>
      <c r="I132" s="2">
        <f t="shared" si="94"/>
        <v>849.85835694050991</v>
      </c>
      <c r="J132" s="3">
        <f>(IF(C132="SHORT",IF(G132="",0,F132-G132),IF(C132="LONG",IF(G132="",0,G132-F132))))*D132</f>
        <v>1274.7875354107648</v>
      </c>
      <c r="K132" s="3">
        <f>SUM(H132-G132)*D132</f>
        <v>849.85835694050991</v>
      </c>
      <c r="L132" s="4">
        <f t="shared" ref="L132" si="139">SUM(K132+J132+I132)</f>
        <v>2974.5042492917846</v>
      </c>
    </row>
    <row r="133" spans="1:12" x14ac:dyDescent="0.25">
      <c r="A133" s="5" t="s">
        <v>357</v>
      </c>
      <c r="B133" s="33" t="s">
        <v>32</v>
      </c>
      <c r="C133" s="3" t="s">
        <v>14</v>
      </c>
      <c r="D133" s="37">
        <f t="shared" si="100"/>
        <v>492.61083743842363</v>
      </c>
      <c r="E133" s="8">
        <v>304.5</v>
      </c>
      <c r="F133" s="3">
        <v>307</v>
      </c>
      <c r="G133" s="3">
        <v>310</v>
      </c>
      <c r="H133" s="3">
        <v>0</v>
      </c>
      <c r="I133" s="2">
        <f t="shared" si="94"/>
        <v>1231.5270935960591</v>
      </c>
      <c r="J133" s="3">
        <f>(IF(C133="SHORT",IF(G133="",0,F133-G133),IF(C133="LONG",IF(G133="",0,G133-F133))))*D133</f>
        <v>1477.8325123152708</v>
      </c>
      <c r="K133" s="3">
        <v>0</v>
      </c>
      <c r="L133" s="4">
        <f t="shared" ref="L133" si="140">SUM(K133+J133+I133)</f>
        <v>2709.3596059113297</v>
      </c>
    </row>
    <row r="134" spans="1:12" x14ac:dyDescent="0.25">
      <c r="A134" s="5" t="s">
        <v>358</v>
      </c>
      <c r="B134" s="33" t="s">
        <v>19</v>
      </c>
      <c r="C134" s="3" t="s">
        <v>14</v>
      </c>
      <c r="D134" s="37">
        <f t="shared" si="100"/>
        <v>1260.5042016806722</v>
      </c>
      <c r="E134" s="8">
        <v>119</v>
      </c>
      <c r="F134" s="3">
        <v>120</v>
      </c>
      <c r="G134" s="3">
        <v>121</v>
      </c>
      <c r="H134" s="3">
        <v>122</v>
      </c>
      <c r="I134" s="2">
        <f t="shared" si="94"/>
        <v>1260.5042016806722</v>
      </c>
      <c r="J134" s="3">
        <f>(IF(C134="SHORT",IF(G134="",0,F134-G134),IF(C134="LONG",IF(G134="",0,G134-F134))))*D134</f>
        <v>1260.5042016806722</v>
      </c>
      <c r="K134" s="3">
        <f t="shared" ref="K134:K139" si="141">SUM(H134-G134)*D134</f>
        <v>1260.5042016806722</v>
      </c>
      <c r="L134" s="4">
        <f t="shared" ref="L134" si="142">SUM(K134+J134+I134)</f>
        <v>3781.5126050420167</v>
      </c>
    </row>
    <row r="135" spans="1:12" x14ac:dyDescent="0.25">
      <c r="A135" s="5" t="s">
        <v>358</v>
      </c>
      <c r="B135" s="33" t="s">
        <v>79</v>
      </c>
      <c r="C135" s="3" t="s">
        <v>14</v>
      </c>
      <c r="D135" s="37">
        <f t="shared" si="100"/>
        <v>172.41379310344828</v>
      </c>
      <c r="E135" s="8">
        <v>870</v>
      </c>
      <c r="F135" s="3">
        <v>875</v>
      </c>
      <c r="G135" s="3">
        <v>880</v>
      </c>
      <c r="H135" s="3">
        <v>885</v>
      </c>
      <c r="I135" s="2">
        <f t="shared" si="94"/>
        <v>862.06896551724139</v>
      </c>
      <c r="J135" s="3">
        <f>(IF(C135="SHORT",IF(G135="",0,F135-G135),IF(C135="LONG",IF(G135="",0,G135-F135))))*D135</f>
        <v>862.06896551724139</v>
      </c>
      <c r="K135" s="3">
        <f t="shared" si="141"/>
        <v>862.06896551724139</v>
      </c>
      <c r="L135" s="4">
        <f t="shared" ref="L135" si="143">SUM(K135+J135+I135)</f>
        <v>2586.2068965517242</v>
      </c>
    </row>
    <row r="136" spans="1:12" x14ac:dyDescent="0.25">
      <c r="A136" s="5" t="s">
        <v>358</v>
      </c>
      <c r="B136" s="33" t="s">
        <v>85</v>
      </c>
      <c r="C136" s="3" t="s">
        <v>14</v>
      </c>
      <c r="D136" s="37">
        <f t="shared" si="100"/>
        <v>303.030303030303</v>
      </c>
      <c r="E136" s="8">
        <v>495</v>
      </c>
      <c r="F136" s="3">
        <v>498</v>
      </c>
      <c r="G136" s="3">
        <v>502</v>
      </c>
      <c r="H136" s="3">
        <v>506</v>
      </c>
      <c r="I136" s="2">
        <f t="shared" si="94"/>
        <v>909.09090909090901</v>
      </c>
      <c r="J136" s="3">
        <f>(IF(C136="SHORT",IF(G136="",0,F136-G136),IF(C136="LONG",IF(G136="",0,G136-F136))))*D136</f>
        <v>1212.121212121212</v>
      </c>
      <c r="K136" s="3">
        <f t="shared" si="141"/>
        <v>1212.121212121212</v>
      </c>
      <c r="L136" s="4">
        <f t="shared" ref="L136" si="144">SUM(K136+J136+I136)</f>
        <v>3333.333333333333</v>
      </c>
    </row>
    <row r="137" spans="1:12" x14ac:dyDescent="0.25">
      <c r="A137" s="5" t="s">
        <v>358</v>
      </c>
      <c r="B137" s="33" t="s">
        <v>333</v>
      </c>
      <c r="C137" s="3" t="s">
        <v>14</v>
      </c>
      <c r="D137" s="37">
        <f t="shared" si="100"/>
        <v>1153.8461538461538</v>
      </c>
      <c r="E137" s="8">
        <v>130</v>
      </c>
      <c r="F137" s="3">
        <v>131</v>
      </c>
      <c r="G137" s="3">
        <v>0</v>
      </c>
      <c r="H137" s="3">
        <v>0</v>
      </c>
      <c r="I137" s="2">
        <f t="shared" si="94"/>
        <v>1153.8461538461538</v>
      </c>
      <c r="J137" s="3">
        <v>0</v>
      </c>
      <c r="K137" s="3">
        <f t="shared" si="141"/>
        <v>0</v>
      </c>
      <c r="L137" s="4">
        <f t="shared" ref="L137" si="145">SUM(K137+J137+I137)</f>
        <v>1153.8461538461538</v>
      </c>
    </row>
    <row r="138" spans="1:12" x14ac:dyDescent="0.25">
      <c r="A138" s="5" t="s">
        <v>358</v>
      </c>
      <c r="B138" s="33" t="s">
        <v>107</v>
      </c>
      <c r="C138" s="3" t="s">
        <v>14</v>
      </c>
      <c r="D138" s="37">
        <f t="shared" si="100"/>
        <v>600</v>
      </c>
      <c r="E138" s="8">
        <v>250</v>
      </c>
      <c r="F138" s="3">
        <v>246.5</v>
      </c>
      <c r="G138" s="3">
        <v>0</v>
      </c>
      <c r="H138" s="3">
        <v>0</v>
      </c>
      <c r="I138" s="2">
        <f t="shared" si="94"/>
        <v>-2100</v>
      </c>
      <c r="J138" s="3">
        <v>0</v>
      </c>
      <c r="K138" s="3">
        <f t="shared" si="141"/>
        <v>0</v>
      </c>
      <c r="L138" s="4">
        <f t="shared" ref="L138" si="146">SUM(K138+J138+I138)</f>
        <v>-2100</v>
      </c>
    </row>
    <row r="139" spans="1:12" x14ac:dyDescent="0.25">
      <c r="A139" s="5" t="s">
        <v>359</v>
      </c>
      <c r="B139" s="33" t="s">
        <v>332</v>
      </c>
      <c r="C139" s="3" t="s">
        <v>14</v>
      </c>
      <c r="D139" s="37">
        <f t="shared" si="100"/>
        <v>967.74193548387098</v>
      </c>
      <c r="E139" s="8">
        <v>155</v>
      </c>
      <c r="F139" s="3">
        <v>156</v>
      </c>
      <c r="G139" s="3">
        <v>157</v>
      </c>
      <c r="H139" s="3">
        <v>158</v>
      </c>
      <c r="I139" s="2">
        <f t="shared" si="94"/>
        <v>967.74193548387098</v>
      </c>
      <c r="J139" s="3">
        <f>(IF(C139="SHORT",IF(G139="",0,F139-G139),IF(C139="LONG",IF(G139="",0,G139-F139))))*D139</f>
        <v>967.74193548387098</v>
      </c>
      <c r="K139" s="3">
        <f t="shared" si="141"/>
        <v>967.74193548387098</v>
      </c>
      <c r="L139" s="4">
        <f t="shared" ref="L139" si="147">SUM(K139+J139+I139)</f>
        <v>2903.2258064516127</v>
      </c>
    </row>
    <row r="140" spans="1:12" x14ac:dyDescent="0.25">
      <c r="A140" s="5" t="s">
        <v>359</v>
      </c>
      <c r="B140" s="33" t="s">
        <v>188</v>
      </c>
      <c r="C140" s="3" t="s">
        <v>14</v>
      </c>
      <c r="D140" s="37">
        <f t="shared" si="100"/>
        <v>961.53846153846155</v>
      </c>
      <c r="E140" s="8">
        <v>156</v>
      </c>
      <c r="F140" s="3">
        <v>157</v>
      </c>
      <c r="G140" s="3">
        <v>158</v>
      </c>
      <c r="H140" s="3">
        <v>0</v>
      </c>
      <c r="I140" s="2">
        <f t="shared" si="94"/>
        <v>961.53846153846155</v>
      </c>
      <c r="J140" s="3">
        <f>(IF(C140="SHORT",IF(G140="",0,F140-G140),IF(C140="LONG",IF(G140="",0,G140-F140))))*D140</f>
        <v>961.53846153846155</v>
      </c>
      <c r="K140" s="3">
        <v>0</v>
      </c>
      <c r="L140" s="4">
        <f t="shared" ref="L140" si="148">SUM(K140+J140+I140)</f>
        <v>1923.0769230769231</v>
      </c>
    </row>
    <row r="141" spans="1:12" x14ac:dyDescent="0.25">
      <c r="A141" s="5" t="s">
        <v>359</v>
      </c>
      <c r="B141" s="33" t="s">
        <v>72</v>
      </c>
      <c r="C141" s="3" t="s">
        <v>14</v>
      </c>
      <c r="D141" s="37">
        <f t="shared" si="100"/>
        <v>477.70700636942678</v>
      </c>
      <c r="E141" s="8">
        <v>314</v>
      </c>
      <c r="F141" s="3">
        <v>317</v>
      </c>
      <c r="G141" s="3">
        <v>0</v>
      </c>
      <c r="H141" s="3">
        <v>0</v>
      </c>
      <c r="I141" s="2">
        <f t="shared" si="94"/>
        <v>1433.1210191082803</v>
      </c>
      <c r="J141" s="3">
        <v>0</v>
      </c>
      <c r="K141" s="3">
        <v>0</v>
      </c>
      <c r="L141" s="4">
        <f t="shared" ref="L141" si="149">SUM(K141+J141+I141)</f>
        <v>1433.1210191082803</v>
      </c>
    </row>
    <row r="142" spans="1:12" x14ac:dyDescent="0.25">
      <c r="A142" s="5" t="s">
        <v>360</v>
      </c>
      <c r="B142" s="33" t="s">
        <v>56</v>
      </c>
      <c r="C142" s="3" t="s">
        <v>14</v>
      </c>
      <c r="D142" s="37">
        <f t="shared" si="100"/>
        <v>627.61506276150624</v>
      </c>
      <c r="E142" s="8">
        <v>239</v>
      </c>
      <c r="F142" s="3">
        <v>241</v>
      </c>
      <c r="G142" s="3">
        <v>243</v>
      </c>
      <c r="H142" s="3">
        <v>246</v>
      </c>
      <c r="I142" s="2">
        <f t="shared" si="94"/>
        <v>1255.2301255230125</v>
      </c>
      <c r="J142" s="3">
        <f>(IF(C142="SHORT",IF(G142="",0,F142-G142),IF(C142="LONG",IF(G142="",0,G142-F142))))*D142</f>
        <v>1255.2301255230125</v>
      </c>
      <c r="K142" s="3">
        <f t="shared" ref="K142:K151" si="150">SUM(H142-G142)*D142</f>
        <v>1882.8451882845188</v>
      </c>
      <c r="L142" s="4">
        <f t="shared" ref="L142" si="151">SUM(K142+J142+I142)</f>
        <v>4393.3054393305438</v>
      </c>
    </row>
    <row r="143" spans="1:12" x14ac:dyDescent="0.25">
      <c r="A143" s="5" t="s">
        <v>360</v>
      </c>
      <c r="B143" s="33" t="s">
        <v>21</v>
      </c>
      <c r="C143" s="3" t="s">
        <v>14</v>
      </c>
      <c r="D143" s="37">
        <f t="shared" si="100"/>
        <v>169.68325791855204</v>
      </c>
      <c r="E143" s="8">
        <v>884</v>
      </c>
      <c r="F143" s="3">
        <v>890</v>
      </c>
      <c r="G143" s="3">
        <v>900</v>
      </c>
      <c r="H143" s="3">
        <v>910</v>
      </c>
      <c r="I143" s="2">
        <f t="shared" si="94"/>
        <v>1018.0995475113123</v>
      </c>
      <c r="J143" s="3">
        <f>(IF(C143="SHORT",IF(G143="",0,F143-G143),IF(C143="LONG",IF(G143="",0,G143-F143))))*D143</f>
        <v>1696.8325791855204</v>
      </c>
      <c r="K143" s="3">
        <f t="shared" si="150"/>
        <v>1696.8325791855204</v>
      </c>
      <c r="L143" s="4">
        <f t="shared" ref="L143" si="152">SUM(K143+J143+I143)</f>
        <v>4411.7647058823532</v>
      </c>
    </row>
    <row r="144" spans="1:12" x14ac:dyDescent="0.25">
      <c r="A144" s="5" t="s">
        <v>360</v>
      </c>
      <c r="B144" s="33" t="s">
        <v>16</v>
      </c>
      <c r="C144" s="3" t="s">
        <v>14</v>
      </c>
      <c r="D144" s="37">
        <f t="shared" si="100"/>
        <v>887.5739644970414</v>
      </c>
      <c r="E144" s="8">
        <v>169</v>
      </c>
      <c r="F144" s="3">
        <v>170.5</v>
      </c>
      <c r="G144" s="3">
        <v>171.5</v>
      </c>
      <c r="H144" s="3">
        <v>173</v>
      </c>
      <c r="I144" s="2">
        <f t="shared" si="94"/>
        <v>1331.3609467455622</v>
      </c>
      <c r="J144" s="3">
        <f>(IF(C144="SHORT",IF(G144="",0,F144-G144),IF(C144="LONG",IF(G144="",0,G144-F144))))*D144</f>
        <v>887.5739644970414</v>
      </c>
      <c r="K144" s="3">
        <f t="shared" si="150"/>
        <v>1331.3609467455622</v>
      </c>
      <c r="L144" s="4">
        <f t="shared" ref="L144" si="153">SUM(K144+J144+I144)</f>
        <v>3550.2958579881656</v>
      </c>
    </row>
    <row r="145" spans="1:12" x14ac:dyDescent="0.25">
      <c r="A145" s="5" t="s">
        <v>360</v>
      </c>
      <c r="B145" s="33" t="s">
        <v>92</v>
      </c>
      <c r="C145" s="3" t="s">
        <v>14</v>
      </c>
      <c r="D145" s="37">
        <f t="shared" si="100"/>
        <v>153.0612244897959</v>
      </c>
      <c r="E145" s="8">
        <v>980</v>
      </c>
      <c r="F145" s="3">
        <v>980</v>
      </c>
      <c r="G145" s="3">
        <v>0</v>
      </c>
      <c r="H145" s="3">
        <v>0</v>
      </c>
      <c r="I145" s="2">
        <f t="shared" si="94"/>
        <v>0</v>
      </c>
      <c r="J145" s="3">
        <v>0</v>
      </c>
      <c r="K145" s="3">
        <f t="shared" si="150"/>
        <v>0</v>
      </c>
      <c r="L145" s="4">
        <f t="shared" ref="L145" si="154">SUM(K145+J145+I145)</f>
        <v>0</v>
      </c>
    </row>
    <row r="146" spans="1:12" x14ac:dyDescent="0.25">
      <c r="A146" s="5" t="s">
        <v>361</v>
      </c>
      <c r="B146" s="33" t="s">
        <v>23</v>
      </c>
      <c r="C146" s="3" t="s">
        <v>14</v>
      </c>
      <c r="D146" s="37">
        <f t="shared" si="100"/>
        <v>265.95744680851061</v>
      </c>
      <c r="E146" s="8">
        <v>564</v>
      </c>
      <c r="F146" s="3">
        <v>569</v>
      </c>
      <c r="G146" s="3">
        <v>574</v>
      </c>
      <c r="H146" s="3">
        <v>580</v>
      </c>
      <c r="I146" s="2">
        <f t="shared" si="94"/>
        <v>1329.7872340425531</v>
      </c>
      <c r="J146" s="3">
        <f>(IF(C146="SHORT",IF(G146="",0,F146-G146),IF(C146="LONG",IF(G146="",0,G146-F146))))*D146</f>
        <v>1329.7872340425531</v>
      </c>
      <c r="K146" s="3">
        <f t="shared" si="150"/>
        <v>1595.7446808510635</v>
      </c>
      <c r="L146" s="4">
        <f t="shared" ref="L146" si="155">SUM(K146+J146+I146)</f>
        <v>4255.3191489361698</v>
      </c>
    </row>
    <row r="147" spans="1:12" x14ac:dyDescent="0.25">
      <c r="A147" s="5" t="s">
        <v>361</v>
      </c>
      <c r="B147" s="33" t="s">
        <v>23</v>
      </c>
      <c r="C147" s="3" t="s">
        <v>14</v>
      </c>
      <c r="D147" s="37">
        <f t="shared" si="100"/>
        <v>262.69702276707528</v>
      </c>
      <c r="E147" s="8">
        <v>571</v>
      </c>
      <c r="F147" s="3">
        <v>576</v>
      </c>
      <c r="G147" s="3">
        <v>0</v>
      </c>
      <c r="H147" s="3">
        <v>0</v>
      </c>
      <c r="I147" s="2">
        <f t="shared" si="94"/>
        <v>1313.4851138353765</v>
      </c>
      <c r="J147" s="3">
        <v>0</v>
      </c>
      <c r="K147" s="3">
        <f t="shared" si="150"/>
        <v>0</v>
      </c>
      <c r="L147" s="4">
        <f t="shared" ref="L147" si="156">SUM(K147+J147+I147)</f>
        <v>1313.4851138353765</v>
      </c>
    </row>
    <row r="148" spans="1:12" x14ac:dyDescent="0.25">
      <c r="A148" s="5" t="s">
        <v>361</v>
      </c>
      <c r="B148" s="33" t="s">
        <v>193</v>
      </c>
      <c r="C148" s="3" t="s">
        <v>14</v>
      </c>
      <c r="D148" s="37">
        <f t="shared" si="100"/>
        <v>639.65884861407244</v>
      </c>
      <c r="E148" s="8">
        <v>234.5</v>
      </c>
      <c r="F148" s="3">
        <v>232</v>
      </c>
      <c r="G148" s="3">
        <v>0</v>
      </c>
      <c r="H148" s="3">
        <v>0</v>
      </c>
      <c r="I148" s="2">
        <f t="shared" si="94"/>
        <v>-1599.1471215351812</v>
      </c>
      <c r="J148" s="3">
        <v>0</v>
      </c>
      <c r="K148" s="3">
        <f t="shared" si="150"/>
        <v>0</v>
      </c>
      <c r="L148" s="4">
        <f t="shared" ref="L148" si="157">SUM(K148+J148+I148)</f>
        <v>-1599.1471215351812</v>
      </c>
    </row>
    <row r="149" spans="1:12" x14ac:dyDescent="0.25">
      <c r="A149" s="5" t="s">
        <v>361</v>
      </c>
      <c r="B149" s="33" t="s">
        <v>92</v>
      </c>
      <c r="C149" s="3" t="s">
        <v>14</v>
      </c>
      <c r="D149" s="37">
        <f t="shared" si="100"/>
        <v>156.25</v>
      </c>
      <c r="E149" s="8">
        <v>960</v>
      </c>
      <c r="F149" s="3">
        <v>960</v>
      </c>
      <c r="G149" s="3">
        <v>0</v>
      </c>
      <c r="H149" s="3">
        <v>0</v>
      </c>
      <c r="I149" s="2">
        <f t="shared" si="94"/>
        <v>0</v>
      </c>
      <c r="J149" s="3">
        <v>0</v>
      </c>
      <c r="K149" s="3">
        <f t="shared" si="150"/>
        <v>0</v>
      </c>
      <c r="L149" s="4">
        <f t="shared" ref="L149" si="158">SUM(K149+J149+I149)</f>
        <v>0</v>
      </c>
    </row>
    <row r="150" spans="1:12" x14ac:dyDescent="0.25">
      <c r="A150" s="5" t="s">
        <v>362</v>
      </c>
      <c r="B150" s="33" t="s">
        <v>90</v>
      </c>
      <c r="C150" s="3" t="s">
        <v>14</v>
      </c>
      <c r="D150" s="37">
        <f t="shared" si="100"/>
        <v>398.40637450199205</v>
      </c>
      <c r="E150" s="8">
        <v>376.5</v>
      </c>
      <c r="F150" s="3">
        <v>379</v>
      </c>
      <c r="G150" s="3">
        <v>382</v>
      </c>
      <c r="H150" s="3">
        <v>385</v>
      </c>
      <c r="I150" s="2">
        <f t="shared" si="94"/>
        <v>996.01593625498015</v>
      </c>
      <c r="J150" s="3">
        <f t="shared" ref="J150:J155" si="159">(IF(C150="SHORT",IF(G150="",0,F150-G150),IF(C150="LONG",IF(G150="",0,G150-F150))))*D150</f>
        <v>1195.2191235059761</v>
      </c>
      <c r="K150" s="3">
        <f t="shared" si="150"/>
        <v>1195.2191235059761</v>
      </c>
      <c r="L150" s="4">
        <f t="shared" ref="L150" si="160">SUM(K150+J150+I150)</f>
        <v>3386.4541832669324</v>
      </c>
    </row>
    <row r="151" spans="1:12" x14ac:dyDescent="0.25">
      <c r="A151" s="5" t="s">
        <v>362</v>
      </c>
      <c r="B151" s="33" t="s">
        <v>23</v>
      </c>
      <c r="C151" s="3" t="s">
        <v>14</v>
      </c>
      <c r="D151" s="37">
        <f t="shared" si="100"/>
        <v>276.7527675276753</v>
      </c>
      <c r="E151" s="8">
        <v>542</v>
      </c>
      <c r="F151" s="3">
        <v>547</v>
      </c>
      <c r="G151" s="3">
        <v>555</v>
      </c>
      <c r="H151" s="3">
        <v>560</v>
      </c>
      <c r="I151" s="2">
        <f t="shared" si="94"/>
        <v>1383.7638376383766</v>
      </c>
      <c r="J151" s="3">
        <f t="shared" si="159"/>
        <v>2214.0221402214024</v>
      </c>
      <c r="K151" s="3">
        <f t="shared" si="150"/>
        <v>1383.7638376383766</v>
      </c>
      <c r="L151" s="4">
        <f t="shared" ref="L151" si="161">SUM(K151+J151+I151)</f>
        <v>4981.549815498156</v>
      </c>
    </row>
    <row r="152" spans="1:12" x14ac:dyDescent="0.25">
      <c r="A152" s="5" t="s">
        <v>362</v>
      </c>
      <c r="B152" s="33" t="s">
        <v>25</v>
      </c>
      <c r="C152" s="3" t="s">
        <v>14</v>
      </c>
      <c r="D152" s="37">
        <f t="shared" si="100"/>
        <v>290.69767441860466</v>
      </c>
      <c r="E152" s="8">
        <v>516</v>
      </c>
      <c r="F152" s="3">
        <v>520</v>
      </c>
      <c r="G152" s="3">
        <v>524</v>
      </c>
      <c r="H152" s="3">
        <v>0</v>
      </c>
      <c r="I152" s="2">
        <f t="shared" si="94"/>
        <v>1162.7906976744187</v>
      </c>
      <c r="J152" s="3">
        <f t="shared" si="159"/>
        <v>1162.7906976744187</v>
      </c>
      <c r="K152" s="3">
        <v>0</v>
      </c>
      <c r="L152" s="4">
        <f t="shared" ref="L152" si="162">SUM(K152+J152+I152)</f>
        <v>2325.5813953488373</v>
      </c>
    </row>
    <row r="153" spans="1:12" x14ac:dyDescent="0.25">
      <c r="A153" s="5" t="s">
        <v>362</v>
      </c>
      <c r="B153" s="33" t="s">
        <v>40</v>
      </c>
      <c r="C153" s="3" t="s">
        <v>14</v>
      </c>
      <c r="D153" s="37">
        <f t="shared" si="100"/>
        <v>600</v>
      </c>
      <c r="E153" s="8">
        <v>250</v>
      </c>
      <c r="F153" s="3">
        <v>252</v>
      </c>
      <c r="G153" s="3">
        <v>254</v>
      </c>
      <c r="H153" s="3">
        <v>0</v>
      </c>
      <c r="I153" s="2">
        <f t="shared" si="94"/>
        <v>1200</v>
      </c>
      <c r="J153" s="3">
        <f t="shared" si="159"/>
        <v>1200</v>
      </c>
      <c r="K153" s="3">
        <v>0</v>
      </c>
      <c r="L153" s="4">
        <f t="shared" ref="L153" si="163">SUM(K153+J153+I153)</f>
        <v>2400</v>
      </c>
    </row>
    <row r="154" spans="1:12" x14ac:dyDescent="0.25">
      <c r="A154" s="5" t="s">
        <v>363</v>
      </c>
      <c r="B154" s="33" t="s">
        <v>40</v>
      </c>
      <c r="C154" s="3" t="s">
        <v>14</v>
      </c>
      <c r="D154" s="37">
        <f t="shared" si="100"/>
        <v>649.35064935064941</v>
      </c>
      <c r="E154" s="8">
        <v>231</v>
      </c>
      <c r="F154" s="3">
        <v>233</v>
      </c>
      <c r="G154" s="3">
        <v>236</v>
      </c>
      <c r="H154" s="3">
        <v>240</v>
      </c>
      <c r="I154" s="2">
        <f t="shared" ref="I154:I217" si="164">(IF(C154="SHORT",E154-F154,IF(C154="LONG",F154-E154)))*D154</f>
        <v>1298.7012987012988</v>
      </c>
      <c r="J154" s="3">
        <f t="shared" si="159"/>
        <v>1948.0519480519483</v>
      </c>
      <c r="K154" s="3">
        <f t="shared" ref="K154:K168" si="165">SUM(H154-G154)*D154</f>
        <v>2597.4025974025976</v>
      </c>
      <c r="L154" s="4">
        <f t="shared" ref="L154" si="166">SUM(K154+J154+I154)</f>
        <v>5844.1558441558445</v>
      </c>
    </row>
    <row r="155" spans="1:12" x14ac:dyDescent="0.25">
      <c r="A155" s="5" t="s">
        <v>363</v>
      </c>
      <c r="B155" s="33" t="s">
        <v>330</v>
      </c>
      <c r="C155" s="3" t="s">
        <v>14</v>
      </c>
      <c r="D155" s="37">
        <f t="shared" si="100"/>
        <v>753.7688442211055</v>
      </c>
      <c r="E155" s="8">
        <v>199</v>
      </c>
      <c r="F155" s="3">
        <v>200</v>
      </c>
      <c r="G155" s="3">
        <v>201</v>
      </c>
      <c r="H155" s="3">
        <v>202</v>
      </c>
      <c r="I155" s="2">
        <f t="shared" si="164"/>
        <v>753.7688442211055</v>
      </c>
      <c r="J155" s="3">
        <f t="shared" si="159"/>
        <v>753.7688442211055</v>
      </c>
      <c r="K155" s="3">
        <f t="shared" si="165"/>
        <v>753.7688442211055</v>
      </c>
      <c r="L155" s="4">
        <f t="shared" ref="L155" si="167">SUM(K155+J155+I155)</f>
        <v>2261.3065326633164</v>
      </c>
    </row>
    <row r="156" spans="1:12" x14ac:dyDescent="0.25">
      <c r="A156" s="5" t="s">
        <v>363</v>
      </c>
      <c r="B156" s="33" t="s">
        <v>331</v>
      </c>
      <c r="C156" s="3" t="s">
        <v>14</v>
      </c>
      <c r="D156" s="37">
        <f t="shared" si="100"/>
        <v>964.6302250803858</v>
      </c>
      <c r="E156" s="8">
        <v>155.5</v>
      </c>
      <c r="F156" s="3">
        <v>154</v>
      </c>
      <c r="G156" s="3">
        <v>0</v>
      </c>
      <c r="H156" s="3">
        <v>0</v>
      </c>
      <c r="I156" s="2">
        <f t="shared" si="164"/>
        <v>-1446.9453376205788</v>
      </c>
      <c r="J156" s="3">
        <v>0</v>
      </c>
      <c r="K156" s="3">
        <f t="shared" si="165"/>
        <v>0</v>
      </c>
      <c r="L156" s="4">
        <f t="shared" ref="L156" si="168">SUM(K156+J156+I156)</f>
        <v>-1446.9453376205788</v>
      </c>
    </row>
    <row r="157" spans="1:12" x14ac:dyDescent="0.25">
      <c r="A157" s="5" t="s">
        <v>364</v>
      </c>
      <c r="B157" s="33" t="s">
        <v>106</v>
      </c>
      <c r="C157" s="3" t="s">
        <v>14</v>
      </c>
      <c r="D157" s="37">
        <f t="shared" si="100"/>
        <v>1056.338028169014</v>
      </c>
      <c r="E157" s="8">
        <v>142</v>
      </c>
      <c r="F157" s="3">
        <v>143</v>
      </c>
      <c r="G157" s="3">
        <v>144</v>
      </c>
      <c r="H157" s="3">
        <v>145</v>
      </c>
      <c r="I157" s="2">
        <f t="shared" si="164"/>
        <v>1056.338028169014</v>
      </c>
      <c r="J157" s="3">
        <f>(IF(C157="SHORT",IF(G157="",0,F157-G157),IF(C157="LONG",IF(G157="",0,G157-F157))))*D157</f>
        <v>1056.338028169014</v>
      </c>
      <c r="K157" s="3">
        <f t="shared" si="165"/>
        <v>1056.338028169014</v>
      </c>
      <c r="L157" s="4">
        <f t="shared" ref="L157" si="169">SUM(K157+J157+I157)</f>
        <v>3169.0140845070418</v>
      </c>
    </row>
    <row r="158" spans="1:12" x14ac:dyDescent="0.25">
      <c r="A158" s="5" t="s">
        <v>364</v>
      </c>
      <c r="B158" s="33" t="s">
        <v>106</v>
      </c>
      <c r="C158" s="3" t="s">
        <v>14</v>
      </c>
      <c r="D158" s="37">
        <f t="shared" si="100"/>
        <v>1012.1457489878543</v>
      </c>
      <c r="E158" s="8">
        <v>148.19999999999999</v>
      </c>
      <c r="F158" s="3">
        <v>149.19999999999999</v>
      </c>
      <c r="G158" s="3">
        <v>150</v>
      </c>
      <c r="H158" s="3">
        <v>152</v>
      </c>
      <c r="I158" s="2">
        <f t="shared" si="164"/>
        <v>1012.1457489878543</v>
      </c>
      <c r="J158" s="3">
        <f>(IF(C158="SHORT",IF(G158="",0,F158-G158),IF(C158="LONG",IF(G158="",0,G158-F158))))*D158</f>
        <v>809.71659919029491</v>
      </c>
      <c r="K158" s="3">
        <f t="shared" si="165"/>
        <v>2024.2914979757086</v>
      </c>
      <c r="L158" s="4">
        <f t="shared" ref="L158" si="170">SUM(K158+J158+I158)</f>
        <v>3846.153846153858</v>
      </c>
    </row>
    <row r="159" spans="1:12" x14ac:dyDescent="0.25">
      <c r="A159" s="5" t="s">
        <v>364</v>
      </c>
      <c r="B159" s="33" t="s">
        <v>106</v>
      </c>
      <c r="C159" s="3" t="s">
        <v>14</v>
      </c>
      <c r="D159" s="37">
        <f t="shared" ref="D159:D222" si="171">150000/E159</f>
        <v>1041.6666666666667</v>
      </c>
      <c r="E159" s="8">
        <v>144</v>
      </c>
      <c r="F159" s="3">
        <v>145</v>
      </c>
      <c r="G159" s="3">
        <v>146</v>
      </c>
      <c r="H159" s="3">
        <v>147</v>
      </c>
      <c r="I159" s="2">
        <f t="shared" si="164"/>
        <v>1041.6666666666667</v>
      </c>
      <c r="J159" s="3">
        <f>(IF(C159="SHORT",IF(G159="",0,F159-G159),IF(C159="LONG",IF(G159="",0,G159-F159))))*D159</f>
        <v>1041.6666666666667</v>
      </c>
      <c r="K159" s="3">
        <f t="shared" si="165"/>
        <v>1041.6666666666667</v>
      </c>
      <c r="L159" s="4">
        <f t="shared" ref="L159" si="172">SUM(K159+J159+I159)</f>
        <v>3125</v>
      </c>
    </row>
    <row r="160" spans="1:12" x14ac:dyDescent="0.25">
      <c r="A160" s="5" t="s">
        <v>365</v>
      </c>
      <c r="B160" s="33" t="s">
        <v>160</v>
      </c>
      <c r="C160" s="3" t="s">
        <v>14</v>
      </c>
      <c r="D160" s="37">
        <f t="shared" si="171"/>
        <v>177.72511848341233</v>
      </c>
      <c r="E160" s="8">
        <v>844</v>
      </c>
      <c r="F160" s="3">
        <v>852</v>
      </c>
      <c r="G160" s="3">
        <v>860</v>
      </c>
      <c r="H160" s="3">
        <v>865</v>
      </c>
      <c r="I160" s="2">
        <f t="shared" si="164"/>
        <v>1421.8009478672986</v>
      </c>
      <c r="J160" s="3">
        <v>0</v>
      </c>
      <c r="K160" s="3">
        <f t="shared" si="165"/>
        <v>888.62559241706163</v>
      </c>
      <c r="L160" s="4">
        <f t="shared" ref="L160" si="173">SUM(K160+J160+I160)</f>
        <v>2310.4265402843603</v>
      </c>
    </row>
    <row r="161" spans="1:12" x14ac:dyDescent="0.25">
      <c r="A161" s="5" t="s">
        <v>365</v>
      </c>
      <c r="B161" s="33" t="s">
        <v>96</v>
      </c>
      <c r="C161" s="3" t="s">
        <v>14</v>
      </c>
      <c r="D161" s="37">
        <f t="shared" si="171"/>
        <v>172.0183486238532</v>
      </c>
      <c r="E161" s="8">
        <v>872</v>
      </c>
      <c r="F161" s="3">
        <v>880</v>
      </c>
      <c r="G161" s="3">
        <v>0</v>
      </c>
      <c r="H161" s="3">
        <v>0</v>
      </c>
      <c r="I161" s="2">
        <f t="shared" si="164"/>
        <v>1376.1467889908256</v>
      </c>
      <c r="J161" s="3">
        <v>0</v>
      </c>
      <c r="K161" s="3">
        <f t="shared" si="165"/>
        <v>0</v>
      </c>
      <c r="L161" s="4">
        <f t="shared" ref="L161" si="174">SUM(K161+J161+I161)</f>
        <v>1376.1467889908256</v>
      </c>
    </row>
    <row r="162" spans="1:12" x14ac:dyDescent="0.25">
      <c r="A162" s="5" t="s">
        <v>365</v>
      </c>
      <c r="B162" s="33" t="s">
        <v>63</v>
      </c>
      <c r="C162" s="3" t="s">
        <v>14</v>
      </c>
      <c r="D162" s="37">
        <f t="shared" si="171"/>
        <v>81.743869209809262</v>
      </c>
      <c r="E162" s="8">
        <v>1835</v>
      </c>
      <c r="F162" s="3">
        <v>1835</v>
      </c>
      <c r="G162" s="3">
        <v>0</v>
      </c>
      <c r="H162" s="3">
        <v>0</v>
      </c>
      <c r="I162" s="2">
        <f t="shared" si="164"/>
        <v>0</v>
      </c>
      <c r="J162" s="3">
        <v>0</v>
      </c>
      <c r="K162" s="3">
        <f t="shared" si="165"/>
        <v>0</v>
      </c>
      <c r="L162" s="4">
        <f t="shared" ref="L162" si="175">SUM(K162+J162+I162)</f>
        <v>0</v>
      </c>
    </row>
    <row r="163" spans="1:12" x14ac:dyDescent="0.25">
      <c r="A163" s="5" t="s">
        <v>346</v>
      </c>
      <c r="B163" s="33" t="s">
        <v>40</v>
      </c>
      <c r="C163" s="3" t="s">
        <v>14</v>
      </c>
      <c r="D163" s="37">
        <f t="shared" si="171"/>
        <v>751.87969924812035</v>
      </c>
      <c r="E163" s="8">
        <v>199.5</v>
      </c>
      <c r="F163" s="3">
        <v>201.5</v>
      </c>
      <c r="G163" s="3">
        <v>203</v>
      </c>
      <c r="H163" s="3">
        <v>206</v>
      </c>
      <c r="I163" s="2">
        <f t="shared" si="164"/>
        <v>1503.7593984962407</v>
      </c>
      <c r="J163" s="3">
        <f>(IF(C163="SHORT",IF(G163="",0,F163-G163),IF(C163="LONG",IF(G163="",0,G163-F163))))*D163</f>
        <v>1127.8195488721806</v>
      </c>
      <c r="K163" s="3">
        <f t="shared" si="165"/>
        <v>2255.6390977443612</v>
      </c>
      <c r="L163" s="4">
        <f t="shared" ref="L163" si="176">SUM(K163+J163+I163)</f>
        <v>4887.2180451127824</v>
      </c>
    </row>
    <row r="164" spans="1:12" x14ac:dyDescent="0.25">
      <c r="A164" s="5" t="s">
        <v>346</v>
      </c>
      <c r="B164" s="33" t="s">
        <v>70</v>
      </c>
      <c r="C164" s="3" t="s">
        <v>14</v>
      </c>
      <c r="D164" s="37">
        <f t="shared" si="171"/>
        <v>964.6302250803858</v>
      </c>
      <c r="E164" s="8">
        <v>155.5</v>
      </c>
      <c r="F164" s="3">
        <v>154</v>
      </c>
      <c r="G164" s="3">
        <v>0</v>
      </c>
      <c r="H164" s="3">
        <v>0</v>
      </c>
      <c r="I164" s="2">
        <f t="shared" si="164"/>
        <v>-1446.9453376205788</v>
      </c>
      <c r="J164" s="3">
        <v>0</v>
      </c>
      <c r="K164" s="3">
        <f t="shared" si="165"/>
        <v>0</v>
      </c>
      <c r="L164" s="4">
        <f t="shared" ref="L164" si="177">SUM(K164+J164+I164)</f>
        <v>-1446.9453376205788</v>
      </c>
    </row>
    <row r="165" spans="1:12" x14ac:dyDescent="0.25">
      <c r="A165" s="5" t="s">
        <v>346</v>
      </c>
      <c r="B165" s="33" t="s">
        <v>329</v>
      </c>
      <c r="C165" s="3" t="s">
        <v>14</v>
      </c>
      <c r="D165" s="37">
        <f t="shared" si="171"/>
        <v>1140.6844106463877</v>
      </c>
      <c r="E165" s="8">
        <v>131.5</v>
      </c>
      <c r="F165" s="3">
        <v>130</v>
      </c>
      <c r="G165" s="3">
        <v>0</v>
      </c>
      <c r="H165" s="3">
        <v>0</v>
      </c>
      <c r="I165" s="2">
        <f t="shared" si="164"/>
        <v>-1711.0266159695816</v>
      </c>
      <c r="J165" s="3">
        <v>0</v>
      </c>
      <c r="K165" s="3">
        <f t="shared" si="165"/>
        <v>0</v>
      </c>
      <c r="L165" s="4">
        <f t="shared" ref="L165" si="178">SUM(K165+J165+I165)</f>
        <v>-1711.0266159695816</v>
      </c>
    </row>
    <row r="166" spans="1:12" x14ac:dyDescent="0.25">
      <c r="A166" s="5" t="s">
        <v>345</v>
      </c>
      <c r="B166" s="33" t="s">
        <v>70</v>
      </c>
      <c r="C166" s="3" t="s">
        <v>14</v>
      </c>
      <c r="D166" s="37">
        <f t="shared" si="171"/>
        <v>993.37748344370857</v>
      </c>
      <c r="E166" s="8">
        <v>151</v>
      </c>
      <c r="F166" s="3">
        <v>152</v>
      </c>
      <c r="G166" s="3">
        <v>153</v>
      </c>
      <c r="H166" s="3">
        <v>154</v>
      </c>
      <c r="I166" s="2">
        <f t="shared" si="164"/>
        <v>993.37748344370857</v>
      </c>
      <c r="J166" s="3">
        <f>(IF(C166="SHORT",IF(G166="",0,F166-G166),IF(C166="LONG",IF(G166="",0,G166-F166))))*D166</f>
        <v>993.37748344370857</v>
      </c>
      <c r="K166" s="3">
        <f t="shared" si="165"/>
        <v>993.37748344370857</v>
      </c>
      <c r="L166" s="4">
        <f t="shared" ref="L166" si="179">SUM(K166+J166+I166)</f>
        <v>2980.1324503311257</v>
      </c>
    </row>
    <row r="167" spans="1:12" x14ac:dyDescent="0.25">
      <c r="A167" s="5" t="s">
        <v>345</v>
      </c>
      <c r="B167" s="33" t="s">
        <v>23</v>
      </c>
      <c r="C167" s="3" t="s">
        <v>14</v>
      </c>
      <c r="D167" s="37">
        <f t="shared" si="171"/>
        <v>290.13539651837522</v>
      </c>
      <c r="E167" s="8">
        <v>517</v>
      </c>
      <c r="F167" s="3">
        <v>522</v>
      </c>
      <c r="G167" s="3">
        <v>525</v>
      </c>
      <c r="H167" s="3">
        <v>530</v>
      </c>
      <c r="I167" s="2">
        <f t="shared" si="164"/>
        <v>1450.6769825918761</v>
      </c>
      <c r="J167" s="3">
        <f>(IF(C167="SHORT",IF(G167="",0,F167-G167),IF(C167="LONG",IF(G167="",0,G167-F167))))*D167</f>
        <v>870.40618955512559</v>
      </c>
      <c r="K167" s="3">
        <f t="shared" si="165"/>
        <v>1450.6769825918761</v>
      </c>
      <c r="L167" s="4">
        <f t="shared" ref="L167" si="180">SUM(K167+J167+I167)</f>
        <v>3771.7601547388776</v>
      </c>
    </row>
    <row r="168" spans="1:12" x14ac:dyDescent="0.25">
      <c r="A168" s="5" t="s">
        <v>326</v>
      </c>
      <c r="B168" s="33" t="s">
        <v>23</v>
      </c>
      <c r="C168" s="3" t="s">
        <v>14</v>
      </c>
      <c r="D168" s="37">
        <f t="shared" si="171"/>
        <v>304.25963488843814</v>
      </c>
      <c r="E168" s="8">
        <v>493</v>
      </c>
      <c r="F168" s="3">
        <v>497</v>
      </c>
      <c r="G168" s="3">
        <v>505</v>
      </c>
      <c r="H168" s="3">
        <v>512</v>
      </c>
      <c r="I168" s="2">
        <f t="shared" si="164"/>
        <v>1217.0385395537526</v>
      </c>
      <c r="J168" s="3">
        <f>(IF(C168="SHORT",IF(G168="",0,F168-G168),IF(C168="LONG",IF(G168="",0,G168-F168))))*D168</f>
        <v>2434.0770791075051</v>
      </c>
      <c r="K168" s="3">
        <f t="shared" si="165"/>
        <v>2129.8174442190671</v>
      </c>
      <c r="L168" s="4">
        <f t="shared" ref="L168" si="181">SUM(K168+J168+I168)</f>
        <v>5780.9330628803245</v>
      </c>
    </row>
    <row r="169" spans="1:12" x14ac:dyDescent="0.25">
      <c r="A169" s="5" t="s">
        <v>326</v>
      </c>
      <c r="B169" s="33" t="s">
        <v>291</v>
      </c>
      <c r="C169" s="3" t="s">
        <v>14</v>
      </c>
      <c r="D169" s="37">
        <f t="shared" si="171"/>
        <v>101.83299389002036</v>
      </c>
      <c r="E169" s="8">
        <v>1473</v>
      </c>
      <c r="F169" s="3">
        <v>1483</v>
      </c>
      <c r="G169" s="3">
        <v>1493</v>
      </c>
      <c r="H169" s="3">
        <v>0</v>
      </c>
      <c r="I169" s="2">
        <f t="shared" si="164"/>
        <v>1018.3299389002036</v>
      </c>
      <c r="J169" s="3">
        <f>(IF(C169="SHORT",IF(G169="",0,F169-G169),IF(C169="LONG",IF(G169="",0,G169-F169))))*D169</f>
        <v>1018.3299389002036</v>
      </c>
      <c r="K169" s="3">
        <v>0</v>
      </c>
      <c r="L169" s="4">
        <f t="shared" ref="L169" si="182">SUM(K169+J169+I169)</f>
        <v>2036.6598778004072</v>
      </c>
    </row>
    <row r="170" spans="1:12" x14ac:dyDescent="0.25">
      <c r="A170" s="5" t="s">
        <v>326</v>
      </c>
      <c r="B170" s="33" t="s">
        <v>327</v>
      </c>
      <c r="C170" s="3" t="s">
        <v>14</v>
      </c>
      <c r="D170" s="37">
        <f t="shared" si="171"/>
        <v>56.074766355140184</v>
      </c>
      <c r="E170" s="8">
        <v>2675</v>
      </c>
      <c r="F170" s="3">
        <v>2695</v>
      </c>
      <c r="G170" s="3">
        <v>0</v>
      </c>
      <c r="H170" s="3">
        <v>0</v>
      </c>
      <c r="I170" s="2">
        <f t="shared" si="164"/>
        <v>1121.4953271028037</v>
      </c>
      <c r="J170" s="3">
        <v>0</v>
      </c>
      <c r="K170" s="3">
        <v>0</v>
      </c>
      <c r="L170" s="4">
        <f t="shared" ref="L170" si="183">SUM(K170+J170+I170)</f>
        <v>1121.4953271028037</v>
      </c>
    </row>
    <row r="171" spans="1:12" x14ac:dyDescent="0.25">
      <c r="A171" s="5" t="s">
        <v>326</v>
      </c>
      <c r="B171" s="33" t="s">
        <v>29</v>
      </c>
      <c r="C171" s="3" t="s">
        <v>14</v>
      </c>
      <c r="D171" s="37">
        <f t="shared" si="171"/>
        <v>86.306098964326807</v>
      </c>
      <c r="E171" s="8">
        <v>1738</v>
      </c>
      <c r="F171" s="3">
        <v>1750</v>
      </c>
      <c r="G171" s="3">
        <v>0</v>
      </c>
      <c r="H171" s="3">
        <v>0</v>
      </c>
      <c r="I171" s="2">
        <f t="shared" si="164"/>
        <v>1035.6731875719217</v>
      </c>
      <c r="J171" s="3">
        <v>0</v>
      </c>
      <c r="K171" s="3">
        <v>0</v>
      </c>
      <c r="L171" s="4">
        <f t="shared" ref="L171" si="184">SUM(K171+J171+I171)</f>
        <v>1035.6731875719217</v>
      </c>
    </row>
    <row r="172" spans="1:12" x14ac:dyDescent="0.25">
      <c r="A172" s="5" t="s">
        <v>326</v>
      </c>
      <c r="B172" s="33" t="s">
        <v>328</v>
      </c>
      <c r="C172" s="3" t="s">
        <v>14</v>
      </c>
      <c r="D172" s="37">
        <f t="shared" si="171"/>
        <v>441.1764705882353</v>
      </c>
      <c r="E172" s="8">
        <v>340</v>
      </c>
      <c r="F172" s="3">
        <v>343</v>
      </c>
      <c r="G172" s="3">
        <v>0</v>
      </c>
      <c r="H172" s="3">
        <v>0</v>
      </c>
      <c r="I172" s="2">
        <f t="shared" si="164"/>
        <v>1323.5294117647059</v>
      </c>
      <c r="J172" s="3">
        <v>0</v>
      </c>
      <c r="K172" s="3">
        <v>0</v>
      </c>
      <c r="L172" s="4">
        <f t="shared" ref="L172" si="185">SUM(K172+J172+I172)</f>
        <v>1323.5294117647059</v>
      </c>
    </row>
    <row r="173" spans="1:12" x14ac:dyDescent="0.25">
      <c r="A173" s="5" t="s">
        <v>325</v>
      </c>
      <c r="B173" s="33" t="s">
        <v>25</v>
      </c>
      <c r="C173" s="3" t="s">
        <v>14</v>
      </c>
      <c r="D173" s="37">
        <f t="shared" si="171"/>
        <v>292.96875</v>
      </c>
      <c r="E173" s="8">
        <v>512</v>
      </c>
      <c r="F173" s="3">
        <v>516</v>
      </c>
      <c r="G173" s="3">
        <v>520</v>
      </c>
      <c r="H173" s="3">
        <v>524</v>
      </c>
      <c r="I173" s="2">
        <f t="shared" si="164"/>
        <v>1171.875</v>
      </c>
      <c r="J173" s="3">
        <f>(IF(C173="SHORT",IF(G173="",0,F173-G173),IF(C173="LONG",IF(G173="",0,G173-F173))))*D173</f>
        <v>1171.875</v>
      </c>
      <c r="K173" s="3">
        <f t="shared" ref="K173:K195" si="186">SUM(H173-G173)*D173</f>
        <v>1171.875</v>
      </c>
      <c r="L173" s="4">
        <f t="shared" ref="L173" si="187">SUM(K173+J173+I173)</f>
        <v>3515.625</v>
      </c>
    </row>
    <row r="174" spans="1:12" x14ac:dyDescent="0.25">
      <c r="A174" s="5" t="s">
        <v>325</v>
      </c>
      <c r="B174" s="33" t="s">
        <v>96</v>
      </c>
      <c r="C174" s="3" t="s">
        <v>14</v>
      </c>
      <c r="D174" s="37">
        <f t="shared" si="171"/>
        <v>192.80205655526993</v>
      </c>
      <c r="E174" s="8">
        <v>778</v>
      </c>
      <c r="F174" s="3">
        <v>784</v>
      </c>
      <c r="G174" s="3">
        <v>790</v>
      </c>
      <c r="H174" s="3">
        <v>800</v>
      </c>
      <c r="I174" s="2">
        <f t="shared" si="164"/>
        <v>1156.8123393316196</v>
      </c>
      <c r="J174" s="3">
        <f>(IF(C174="SHORT",IF(G174="",0,F174-G174),IF(C174="LONG",IF(G174="",0,G174-F174))))*D174</f>
        <v>1156.8123393316196</v>
      </c>
      <c r="K174" s="3">
        <f t="shared" si="186"/>
        <v>1928.0205655526993</v>
      </c>
      <c r="L174" s="4">
        <f t="shared" ref="L174" si="188">SUM(K174+J174+I174)</f>
        <v>4241.6452442159389</v>
      </c>
    </row>
    <row r="175" spans="1:12" x14ac:dyDescent="0.25">
      <c r="A175" s="5" t="s">
        <v>324</v>
      </c>
      <c r="B175" s="33" t="s">
        <v>91</v>
      </c>
      <c r="C175" s="3" t="s">
        <v>14</v>
      </c>
      <c r="D175" s="37">
        <f t="shared" si="171"/>
        <v>409.27694406548432</v>
      </c>
      <c r="E175" s="8">
        <v>366.5</v>
      </c>
      <c r="F175" s="3">
        <v>369</v>
      </c>
      <c r="G175" s="3">
        <v>372</v>
      </c>
      <c r="H175" s="3">
        <v>376</v>
      </c>
      <c r="I175" s="2">
        <f t="shared" si="164"/>
        <v>1023.1923601637108</v>
      </c>
      <c r="J175" s="3">
        <f>(IF(C175="SHORT",IF(G175="",0,F175-G175),IF(C175="LONG",IF(G175="",0,G175-F175))))*D175</f>
        <v>1227.830832196453</v>
      </c>
      <c r="K175" s="3">
        <f t="shared" si="186"/>
        <v>1637.1077762619373</v>
      </c>
      <c r="L175" s="4">
        <f t="shared" ref="L175" si="189">SUM(K175+J175+I175)</f>
        <v>3888.1309686221011</v>
      </c>
    </row>
    <row r="176" spans="1:12" x14ac:dyDescent="0.25">
      <c r="A176" s="5" t="s">
        <v>324</v>
      </c>
      <c r="B176" s="33" t="s">
        <v>296</v>
      </c>
      <c r="C176" s="3" t="s">
        <v>14</v>
      </c>
      <c r="D176" s="37">
        <f t="shared" si="171"/>
        <v>1630.4347826086957</v>
      </c>
      <c r="E176" s="8">
        <v>92</v>
      </c>
      <c r="F176" s="3">
        <v>90.5</v>
      </c>
      <c r="G176" s="3">
        <v>0</v>
      </c>
      <c r="H176" s="3">
        <v>0</v>
      </c>
      <c r="I176" s="2">
        <f t="shared" si="164"/>
        <v>-2445.6521739130435</v>
      </c>
      <c r="J176" s="3">
        <v>0</v>
      </c>
      <c r="K176" s="3">
        <f t="shared" si="186"/>
        <v>0</v>
      </c>
      <c r="L176" s="4">
        <f t="shared" ref="L176" si="190">SUM(K176+J176+I176)</f>
        <v>-2445.6521739130435</v>
      </c>
    </row>
    <row r="177" spans="1:12" x14ac:dyDescent="0.25">
      <c r="A177" s="5" t="s">
        <v>324</v>
      </c>
      <c r="B177" s="33" t="s">
        <v>28</v>
      </c>
      <c r="C177" s="3" t="s">
        <v>14</v>
      </c>
      <c r="D177" s="37">
        <f t="shared" si="171"/>
        <v>187.5</v>
      </c>
      <c r="E177" s="8">
        <v>800</v>
      </c>
      <c r="F177" s="3">
        <v>792</v>
      </c>
      <c r="G177" s="3">
        <v>0</v>
      </c>
      <c r="H177" s="3">
        <v>0</v>
      </c>
      <c r="I177" s="2">
        <f t="shared" si="164"/>
        <v>-1500</v>
      </c>
      <c r="J177" s="3">
        <v>0</v>
      </c>
      <c r="K177" s="3">
        <f t="shared" si="186"/>
        <v>0</v>
      </c>
      <c r="L177" s="4">
        <f t="shared" ref="L177" si="191">SUM(K177+J177+I177)</f>
        <v>-1500</v>
      </c>
    </row>
    <row r="178" spans="1:12" x14ac:dyDescent="0.25">
      <c r="A178" s="5" t="s">
        <v>324</v>
      </c>
      <c r="B178" s="33" t="s">
        <v>25</v>
      </c>
      <c r="C178" s="3" t="s">
        <v>14</v>
      </c>
      <c r="D178" s="37">
        <f t="shared" si="171"/>
        <v>316.45569620253167</v>
      </c>
      <c r="E178" s="8">
        <v>474</v>
      </c>
      <c r="F178" s="3">
        <v>468</v>
      </c>
      <c r="G178" s="3">
        <v>0</v>
      </c>
      <c r="H178" s="3">
        <v>0</v>
      </c>
      <c r="I178" s="2">
        <f t="shared" si="164"/>
        <v>-1898.7341772151899</v>
      </c>
      <c r="J178" s="3">
        <v>0</v>
      </c>
      <c r="K178" s="3">
        <f t="shared" si="186"/>
        <v>0</v>
      </c>
      <c r="L178" s="4">
        <f t="shared" ref="L178" si="192">SUM(K178+J178+I178)</f>
        <v>-1898.7341772151899</v>
      </c>
    </row>
    <row r="179" spans="1:12" x14ac:dyDescent="0.25">
      <c r="A179" s="5" t="s">
        <v>322</v>
      </c>
      <c r="B179" s="33" t="s">
        <v>128</v>
      </c>
      <c r="C179" s="3" t="s">
        <v>14</v>
      </c>
      <c r="D179" s="37">
        <f t="shared" si="171"/>
        <v>604.83870967741939</v>
      </c>
      <c r="E179" s="8">
        <v>248</v>
      </c>
      <c r="F179" s="3">
        <v>250</v>
      </c>
      <c r="G179" s="3">
        <v>252</v>
      </c>
      <c r="H179" s="3">
        <v>256</v>
      </c>
      <c r="I179" s="2">
        <f t="shared" si="164"/>
        <v>1209.6774193548388</v>
      </c>
      <c r="J179" s="3">
        <f>(IF(C179="SHORT",IF(G179="",0,F179-G179),IF(C179="LONG",IF(G179="",0,G179-F179))))*D179</f>
        <v>1209.6774193548388</v>
      </c>
      <c r="K179" s="3">
        <f t="shared" si="186"/>
        <v>2419.3548387096776</v>
      </c>
      <c r="L179" s="4">
        <f t="shared" ref="L179" si="193">SUM(K179+J179+I179)</f>
        <v>4838.7096774193551</v>
      </c>
    </row>
    <row r="180" spans="1:12" x14ac:dyDescent="0.25">
      <c r="A180" s="5" t="s">
        <v>322</v>
      </c>
      <c r="B180" s="33" t="s">
        <v>296</v>
      </c>
      <c r="C180" s="3" t="s">
        <v>14</v>
      </c>
      <c r="D180" s="37">
        <f t="shared" si="171"/>
        <v>1675.977653631285</v>
      </c>
      <c r="E180" s="8">
        <v>89.5</v>
      </c>
      <c r="F180" s="3">
        <v>90.5</v>
      </c>
      <c r="G180" s="3">
        <v>91.5</v>
      </c>
      <c r="H180" s="3">
        <v>92.5</v>
      </c>
      <c r="I180" s="2">
        <f t="shared" si="164"/>
        <v>1675.977653631285</v>
      </c>
      <c r="J180" s="3">
        <f>(IF(C180="SHORT",IF(G180="",0,F180-G180),IF(C180="LONG",IF(G180="",0,G180-F180))))*D180</f>
        <v>1675.977653631285</v>
      </c>
      <c r="K180" s="3">
        <f t="shared" si="186"/>
        <v>1675.977653631285</v>
      </c>
      <c r="L180" s="4">
        <f t="shared" ref="L180" si="194">SUM(K180+J180+I180)</f>
        <v>5027.9329608938551</v>
      </c>
    </row>
    <row r="181" spans="1:12" x14ac:dyDescent="0.25">
      <c r="A181" s="5" t="s">
        <v>322</v>
      </c>
      <c r="B181" s="33" t="s">
        <v>323</v>
      </c>
      <c r="C181" s="3" t="s">
        <v>14</v>
      </c>
      <c r="D181" s="37">
        <f t="shared" si="171"/>
        <v>208.91364902506965</v>
      </c>
      <c r="E181" s="8">
        <v>718</v>
      </c>
      <c r="F181" s="3">
        <v>723</v>
      </c>
      <c r="G181" s="3">
        <v>0</v>
      </c>
      <c r="H181" s="3">
        <v>0</v>
      </c>
      <c r="I181" s="2">
        <f t="shared" si="164"/>
        <v>1044.5682451253483</v>
      </c>
      <c r="J181" s="3">
        <v>0</v>
      </c>
      <c r="K181" s="3">
        <f t="shared" si="186"/>
        <v>0</v>
      </c>
      <c r="L181" s="4">
        <f t="shared" ref="L181" si="195">SUM(K181+J181+I181)</f>
        <v>1044.5682451253483</v>
      </c>
    </row>
    <row r="182" spans="1:12" x14ac:dyDescent="0.25">
      <c r="A182" s="5" t="s">
        <v>322</v>
      </c>
      <c r="B182" s="33" t="s">
        <v>46</v>
      </c>
      <c r="C182" s="3" t="s">
        <v>14</v>
      </c>
      <c r="D182" s="37">
        <f t="shared" si="171"/>
        <v>991.40779907468595</v>
      </c>
      <c r="E182" s="8">
        <v>151.30000000000001</v>
      </c>
      <c r="F182" s="3">
        <v>152.30000000000001</v>
      </c>
      <c r="G182" s="3">
        <v>0</v>
      </c>
      <c r="H182" s="3">
        <v>0</v>
      </c>
      <c r="I182" s="2">
        <f t="shared" si="164"/>
        <v>991.40779907468595</v>
      </c>
      <c r="J182" s="3">
        <v>0</v>
      </c>
      <c r="K182" s="3">
        <f t="shared" si="186"/>
        <v>0</v>
      </c>
      <c r="L182" s="4">
        <f t="shared" ref="L182" si="196">SUM(K182+J182+I182)</f>
        <v>991.40779907468595</v>
      </c>
    </row>
    <row r="183" spans="1:12" x14ac:dyDescent="0.25">
      <c r="A183" s="5" t="s">
        <v>322</v>
      </c>
      <c r="B183" s="33" t="s">
        <v>72</v>
      </c>
      <c r="C183" s="3" t="s">
        <v>14</v>
      </c>
      <c r="D183" s="37">
        <f t="shared" si="171"/>
        <v>467.28971962616822</v>
      </c>
      <c r="E183" s="8">
        <v>321</v>
      </c>
      <c r="F183" s="3">
        <v>323</v>
      </c>
      <c r="G183" s="3">
        <v>0</v>
      </c>
      <c r="H183" s="3">
        <v>0</v>
      </c>
      <c r="I183" s="2">
        <f t="shared" si="164"/>
        <v>934.57943925233644</v>
      </c>
      <c r="J183" s="3">
        <v>0</v>
      </c>
      <c r="K183" s="3">
        <f t="shared" si="186"/>
        <v>0</v>
      </c>
      <c r="L183" s="4">
        <f t="shared" ref="L183" si="197">SUM(K183+J183+I183)</f>
        <v>934.57943925233644</v>
      </c>
    </row>
    <row r="184" spans="1:12" x14ac:dyDescent="0.25">
      <c r="A184" s="5" t="s">
        <v>320</v>
      </c>
      <c r="B184" s="33" t="s">
        <v>99</v>
      </c>
      <c r="C184" s="3" t="s">
        <v>14</v>
      </c>
      <c r="D184" s="37">
        <f t="shared" si="171"/>
        <v>641.02564102564099</v>
      </c>
      <c r="E184" s="8">
        <v>234</v>
      </c>
      <c r="F184" s="3">
        <v>236</v>
      </c>
      <c r="G184" s="3">
        <v>0</v>
      </c>
      <c r="H184" s="3">
        <v>0</v>
      </c>
      <c r="I184" s="2">
        <f t="shared" si="164"/>
        <v>1282.051282051282</v>
      </c>
      <c r="J184" s="3">
        <v>0</v>
      </c>
      <c r="K184" s="3">
        <f t="shared" si="186"/>
        <v>0</v>
      </c>
      <c r="L184" s="4">
        <f t="shared" ref="L184" si="198">SUM(K184+J184+I184)</f>
        <v>1282.051282051282</v>
      </c>
    </row>
    <row r="185" spans="1:12" x14ac:dyDescent="0.25">
      <c r="A185" s="5" t="s">
        <v>320</v>
      </c>
      <c r="B185" s="33" t="s">
        <v>321</v>
      </c>
      <c r="C185" s="3" t="s">
        <v>14</v>
      </c>
      <c r="D185" s="37">
        <f t="shared" si="171"/>
        <v>1171.875</v>
      </c>
      <c r="E185" s="8">
        <v>128</v>
      </c>
      <c r="F185" s="3">
        <v>129</v>
      </c>
      <c r="G185" s="3">
        <v>130</v>
      </c>
      <c r="H185" s="3">
        <v>131</v>
      </c>
      <c r="I185" s="2">
        <f t="shared" si="164"/>
        <v>1171.875</v>
      </c>
      <c r="J185" s="3">
        <f>(IF(C185="SHORT",IF(G185="",0,F185-G185),IF(C185="LONG",IF(G185="",0,G185-F185))))*D185</f>
        <v>1171.875</v>
      </c>
      <c r="K185" s="3">
        <f t="shared" si="186"/>
        <v>1171.875</v>
      </c>
      <c r="L185" s="4">
        <f t="shared" ref="L185" si="199">SUM(K185+J185+I185)</f>
        <v>3515.625</v>
      </c>
    </row>
    <row r="186" spans="1:12" x14ac:dyDescent="0.25">
      <c r="A186" s="5" t="s">
        <v>320</v>
      </c>
      <c r="B186" s="33" t="s">
        <v>84</v>
      </c>
      <c r="C186" s="3" t="s">
        <v>14</v>
      </c>
      <c r="D186" s="37">
        <f t="shared" si="171"/>
        <v>279.32960893854749</v>
      </c>
      <c r="E186" s="8">
        <v>537</v>
      </c>
      <c r="F186" s="3">
        <v>542</v>
      </c>
      <c r="G186" s="3">
        <v>0</v>
      </c>
      <c r="H186" s="3">
        <v>0</v>
      </c>
      <c r="I186" s="2">
        <f t="shared" si="164"/>
        <v>1396.6480446927376</v>
      </c>
      <c r="J186" s="3">
        <v>0</v>
      </c>
      <c r="K186" s="3">
        <f t="shared" si="186"/>
        <v>0</v>
      </c>
      <c r="L186" s="4">
        <f t="shared" ref="L186" si="200">SUM(K186+J186+I186)</f>
        <v>1396.6480446927376</v>
      </c>
    </row>
    <row r="187" spans="1:12" x14ac:dyDescent="0.25">
      <c r="A187" s="5" t="s">
        <v>319</v>
      </c>
      <c r="B187" s="33" t="s">
        <v>70</v>
      </c>
      <c r="C187" s="3" t="s">
        <v>14</v>
      </c>
      <c r="D187" s="37">
        <f t="shared" si="171"/>
        <v>992.06349206349216</v>
      </c>
      <c r="E187" s="8">
        <v>151.19999999999999</v>
      </c>
      <c r="F187" s="3">
        <v>152.25</v>
      </c>
      <c r="G187" s="3">
        <v>153.5</v>
      </c>
      <c r="H187" s="3">
        <v>155</v>
      </c>
      <c r="I187" s="2">
        <f t="shared" si="164"/>
        <v>1041.6666666666781</v>
      </c>
      <c r="J187" s="3">
        <f>(IF(C187="SHORT",IF(G187="",0,F187-G187),IF(C187="LONG",IF(G187="",0,G187-F187))))*D187</f>
        <v>1240.0793650793653</v>
      </c>
      <c r="K187" s="3">
        <f t="shared" si="186"/>
        <v>1488.0952380952383</v>
      </c>
      <c r="L187" s="4">
        <f t="shared" ref="L187" si="201">SUM(K187+J187+I187)</f>
        <v>3769.8412698412812</v>
      </c>
    </row>
    <row r="188" spans="1:12" x14ac:dyDescent="0.25">
      <c r="A188" s="5" t="s">
        <v>319</v>
      </c>
      <c r="B188" s="33" t="s">
        <v>28</v>
      </c>
      <c r="C188" s="3" t="s">
        <v>14</v>
      </c>
      <c r="D188" s="37">
        <f t="shared" si="171"/>
        <v>194.80519480519482</v>
      </c>
      <c r="E188" s="8">
        <v>770</v>
      </c>
      <c r="F188" s="3">
        <v>776</v>
      </c>
      <c r="G188" s="3">
        <v>0</v>
      </c>
      <c r="H188" s="3">
        <v>0</v>
      </c>
      <c r="I188" s="2">
        <f t="shared" si="164"/>
        <v>1168.831168831169</v>
      </c>
      <c r="J188" s="3">
        <v>0</v>
      </c>
      <c r="K188" s="3">
        <f t="shared" si="186"/>
        <v>0</v>
      </c>
      <c r="L188" s="4">
        <f t="shared" ref="L188" si="202">SUM(K188+J188+I188)</f>
        <v>1168.831168831169</v>
      </c>
    </row>
    <row r="189" spans="1:12" x14ac:dyDescent="0.25">
      <c r="A189" s="5" t="s">
        <v>319</v>
      </c>
      <c r="B189" s="33" t="s">
        <v>86</v>
      </c>
      <c r="C189" s="3" t="s">
        <v>14</v>
      </c>
      <c r="D189" s="37">
        <f t="shared" si="171"/>
        <v>181.15942028985506</v>
      </c>
      <c r="E189" s="8">
        <v>828</v>
      </c>
      <c r="F189" s="3">
        <v>819</v>
      </c>
      <c r="G189" s="3">
        <v>0</v>
      </c>
      <c r="H189" s="3">
        <v>0</v>
      </c>
      <c r="I189" s="2">
        <f t="shared" si="164"/>
        <v>-1630.4347826086955</v>
      </c>
      <c r="J189" s="3">
        <v>0</v>
      </c>
      <c r="K189" s="3">
        <f t="shared" si="186"/>
        <v>0</v>
      </c>
      <c r="L189" s="4">
        <f t="shared" ref="L189" si="203">SUM(K189+J189+I189)</f>
        <v>-1630.4347826086955</v>
      </c>
    </row>
    <row r="190" spans="1:12" x14ac:dyDescent="0.25">
      <c r="A190" s="5" t="s">
        <v>316</v>
      </c>
      <c r="B190" s="33" t="s">
        <v>86</v>
      </c>
      <c r="C190" s="3" t="s">
        <v>14</v>
      </c>
      <c r="D190" s="37">
        <f t="shared" si="171"/>
        <v>194.80519480519482</v>
      </c>
      <c r="E190" s="8">
        <v>770</v>
      </c>
      <c r="F190" s="3">
        <v>775</v>
      </c>
      <c r="G190" s="3">
        <v>780</v>
      </c>
      <c r="H190" s="3">
        <v>785</v>
      </c>
      <c r="I190" s="2">
        <f t="shared" si="164"/>
        <v>974.02597402597405</v>
      </c>
      <c r="J190" s="3">
        <f>(IF(C190="SHORT",IF(G190="",0,F190-G190),IF(C190="LONG",IF(G190="",0,G190-F190))))*D190</f>
        <v>974.02597402597405</v>
      </c>
      <c r="K190" s="3">
        <f t="shared" si="186"/>
        <v>974.02597402597405</v>
      </c>
      <c r="L190" s="4">
        <f t="shared" ref="L190" si="204">SUM(K190+J190+I190)</f>
        <v>2922.0779220779223</v>
      </c>
    </row>
    <row r="191" spans="1:12" x14ac:dyDescent="0.25">
      <c r="A191" s="5" t="s">
        <v>316</v>
      </c>
      <c r="B191" s="33" t="s">
        <v>89</v>
      </c>
      <c r="C191" s="3" t="s">
        <v>14</v>
      </c>
      <c r="D191" s="37">
        <f t="shared" si="171"/>
        <v>395.77836411609496</v>
      </c>
      <c r="E191" s="8">
        <v>379</v>
      </c>
      <c r="F191" s="3">
        <v>382</v>
      </c>
      <c r="G191" s="3">
        <v>385</v>
      </c>
      <c r="H191" s="3">
        <v>389</v>
      </c>
      <c r="I191" s="2">
        <f t="shared" si="164"/>
        <v>1187.3350923482849</v>
      </c>
      <c r="J191" s="3">
        <f>(IF(C191="SHORT",IF(G191="",0,F191-G191),IF(C191="LONG",IF(G191="",0,G191-F191))))*D191</f>
        <v>1187.3350923482849</v>
      </c>
      <c r="K191" s="3">
        <f t="shared" si="186"/>
        <v>1583.1134564643799</v>
      </c>
      <c r="L191" s="4">
        <f t="shared" ref="L191" si="205">SUM(K191+J191+I191)</f>
        <v>3957.7836411609496</v>
      </c>
    </row>
    <row r="192" spans="1:12" x14ac:dyDescent="0.25">
      <c r="A192" s="5" t="s">
        <v>316</v>
      </c>
      <c r="B192" s="33" t="s">
        <v>318</v>
      </c>
      <c r="C192" s="3" t="s">
        <v>14</v>
      </c>
      <c r="D192" s="37">
        <f t="shared" si="171"/>
        <v>789.47368421052636</v>
      </c>
      <c r="E192" s="8">
        <v>190</v>
      </c>
      <c r="F192" s="3">
        <v>191.25</v>
      </c>
      <c r="G192" s="3">
        <v>0</v>
      </c>
      <c r="H192" s="3">
        <v>0</v>
      </c>
      <c r="I192" s="2">
        <f t="shared" si="164"/>
        <v>986.84210526315792</v>
      </c>
      <c r="J192" s="3">
        <v>0</v>
      </c>
      <c r="K192" s="3">
        <f t="shared" si="186"/>
        <v>0</v>
      </c>
      <c r="L192" s="4">
        <f t="shared" ref="L192" si="206">SUM(K192+J192+I192)</f>
        <v>986.84210526315792</v>
      </c>
    </row>
    <row r="193" spans="1:12" x14ac:dyDescent="0.25">
      <c r="A193" s="5" t="s">
        <v>316</v>
      </c>
      <c r="B193" s="33" t="s">
        <v>90</v>
      </c>
      <c r="C193" s="3" t="s">
        <v>14</v>
      </c>
      <c r="D193" s="37">
        <f t="shared" si="171"/>
        <v>388.60103626943004</v>
      </c>
      <c r="E193" s="8">
        <v>386</v>
      </c>
      <c r="F193" s="3">
        <v>381.5</v>
      </c>
      <c r="G193" s="3">
        <v>0</v>
      </c>
      <c r="H193" s="3">
        <v>0</v>
      </c>
      <c r="I193" s="2">
        <f t="shared" si="164"/>
        <v>-1748.7046632124352</v>
      </c>
      <c r="J193" s="3">
        <v>0</v>
      </c>
      <c r="K193" s="3">
        <f t="shared" si="186"/>
        <v>0</v>
      </c>
      <c r="L193" s="4">
        <f t="shared" ref="L193" si="207">SUM(K193+J193+I193)</f>
        <v>-1748.7046632124352</v>
      </c>
    </row>
    <row r="194" spans="1:12" x14ac:dyDescent="0.25">
      <c r="A194" s="5" t="s">
        <v>316</v>
      </c>
      <c r="B194" s="33" t="s">
        <v>317</v>
      </c>
      <c r="C194" s="3" t="s">
        <v>14</v>
      </c>
      <c r="D194" s="37">
        <f t="shared" si="171"/>
        <v>245.90163934426229</v>
      </c>
      <c r="E194" s="8">
        <v>610</v>
      </c>
      <c r="F194" s="3" t="s">
        <v>253</v>
      </c>
      <c r="G194" s="3">
        <v>0</v>
      </c>
      <c r="H194" s="3">
        <v>0</v>
      </c>
      <c r="I194" s="2" t="e">
        <f t="shared" si="164"/>
        <v>#VALUE!</v>
      </c>
      <c r="J194" s="3">
        <v>0</v>
      </c>
      <c r="K194" s="3">
        <f t="shared" si="186"/>
        <v>0</v>
      </c>
      <c r="L194" s="4" t="e">
        <f>SUM(K194+J194+I194)</f>
        <v>#VALUE!</v>
      </c>
    </row>
    <row r="195" spans="1:12" x14ac:dyDescent="0.25">
      <c r="A195" s="5" t="s">
        <v>315</v>
      </c>
      <c r="B195" s="33" t="s">
        <v>89</v>
      </c>
      <c r="C195" s="3" t="s">
        <v>14</v>
      </c>
      <c r="D195" s="37">
        <f t="shared" si="171"/>
        <v>423.72881355932202</v>
      </c>
      <c r="E195" s="8">
        <v>354</v>
      </c>
      <c r="F195" s="3">
        <v>358</v>
      </c>
      <c r="G195" s="3">
        <v>361</v>
      </c>
      <c r="H195" s="3">
        <v>365</v>
      </c>
      <c r="I195" s="2">
        <f t="shared" si="164"/>
        <v>1694.9152542372881</v>
      </c>
      <c r="J195" s="3">
        <f>(IF(C195="SHORT",IF(G195="",0,F195-G195),IF(C195="LONG",IF(G195="",0,G195-F195))))*D195</f>
        <v>1271.1864406779659</v>
      </c>
      <c r="K195" s="3">
        <f t="shared" si="186"/>
        <v>1694.9152542372881</v>
      </c>
      <c r="L195" s="4">
        <f t="shared" ref="L195" si="208">SUM(K195+J195+I195)</f>
        <v>4661.0169491525421</v>
      </c>
    </row>
    <row r="196" spans="1:12" x14ac:dyDescent="0.25">
      <c r="A196" s="5" t="s">
        <v>315</v>
      </c>
      <c r="B196" s="33" t="s">
        <v>31</v>
      </c>
      <c r="C196" s="3" t="s">
        <v>14</v>
      </c>
      <c r="D196" s="37">
        <f t="shared" si="171"/>
        <v>378.31021437578812</v>
      </c>
      <c r="E196" s="8">
        <v>396.5</v>
      </c>
      <c r="F196" s="3">
        <v>400</v>
      </c>
      <c r="G196" s="3">
        <v>404</v>
      </c>
      <c r="H196" s="3">
        <v>0</v>
      </c>
      <c r="I196" s="2">
        <f t="shared" si="164"/>
        <v>1324.0857503152583</v>
      </c>
      <c r="J196" s="3">
        <f>(IF(C196="SHORT",IF(G196="",0,F196-G196),IF(C196="LONG",IF(G196="",0,G196-F196))))*D196</f>
        <v>1513.2408575031525</v>
      </c>
      <c r="K196" s="3">
        <v>0</v>
      </c>
      <c r="L196" s="4">
        <f t="shared" ref="L196" si="209">SUM(K196+J196+I196)</f>
        <v>2837.3266078184106</v>
      </c>
    </row>
    <row r="197" spans="1:12" x14ac:dyDescent="0.25">
      <c r="A197" s="5" t="s">
        <v>315</v>
      </c>
      <c r="B197" s="33" t="s">
        <v>313</v>
      </c>
      <c r="C197" s="3" t="s">
        <v>14</v>
      </c>
      <c r="D197" s="37">
        <f t="shared" si="171"/>
        <v>148.51485148514851</v>
      </c>
      <c r="E197" s="8">
        <v>1010</v>
      </c>
      <c r="F197" s="3">
        <v>1010</v>
      </c>
      <c r="G197" s="3">
        <v>0</v>
      </c>
      <c r="H197" s="3">
        <v>0</v>
      </c>
      <c r="I197" s="2">
        <f t="shared" si="164"/>
        <v>0</v>
      </c>
      <c r="J197" s="3">
        <v>0</v>
      </c>
      <c r="K197" s="3">
        <f t="shared" ref="K197:K202" si="210">SUM(H197-G197)*D197</f>
        <v>0</v>
      </c>
      <c r="L197" s="4">
        <f t="shared" ref="L197" si="211">SUM(K197+J197+I197)</f>
        <v>0</v>
      </c>
    </row>
    <row r="198" spans="1:12" x14ac:dyDescent="0.25">
      <c r="A198" s="5" t="s">
        <v>314</v>
      </c>
      <c r="B198" s="33" t="s">
        <v>33</v>
      </c>
      <c r="C198" s="3" t="s">
        <v>14</v>
      </c>
      <c r="D198" s="37">
        <f t="shared" si="171"/>
        <v>86.206896551724142</v>
      </c>
      <c r="E198" s="8">
        <v>1740</v>
      </c>
      <c r="F198" s="3">
        <v>1750</v>
      </c>
      <c r="G198" s="3">
        <v>1760</v>
      </c>
      <c r="H198" s="3">
        <v>1770</v>
      </c>
      <c r="I198" s="2">
        <f t="shared" si="164"/>
        <v>862.06896551724139</v>
      </c>
      <c r="J198" s="3">
        <f>(IF(C198="SHORT",IF(G198="",0,F198-G198),IF(C198="LONG",IF(G198="",0,G198-F198))))*D198</f>
        <v>862.06896551724139</v>
      </c>
      <c r="K198" s="3">
        <f t="shared" si="210"/>
        <v>862.06896551724139</v>
      </c>
      <c r="L198" s="4">
        <f t="shared" ref="L198" si="212">SUM(K198+J198+I198)</f>
        <v>2586.2068965517242</v>
      </c>
    </row>
    <row r="199" spans="1:12" x14ac:dyDescent="0.25">
      <c r="A199" s="5" t="s">
        <v>314</v>
      </c>
      <c r="B199" s="33" t="s">
        <v>20</v>
      </c>
      <c r="C199" s="3" t="s">
        <v>14</v>
      </c>
      <c r="D199" s="37">
        <f t="shared" si="171"/>
        <v>161.29032258064515</v>
      </c>
      <c r="E199" s="8">
        <v>930</v>
      </c>
      <c r="F199" s="3">
        <v>938</v>
      </c>
      <c r="G199" s="3">
        <v>948</v>
      </c>
      <c r="H199" s="3">
        <v>958</v>
      </c>
      <c r="I199" s="2">
        <f t="shared" si="164"/>
        <v>1290.3225806451612</v>
      </c>
      <c r="J199" s="3">
        <f>(IF(C199="SHORT",IF(G199="",0,F199-G199),IF(C199="LONG",IF(G199="",0,G199-F199))))*D199</f>
        <v>1612.9032258064515</v>
      </c>
      <c r="K199" s="3">
        <f t="shared" si="210"/>
        <v>1612.9032258064515</v>
      </c>
      <c r="L199" s="4">
        <f t="shared" ref="L199" si="213">SUM(K199+J199+I199)</f>
        <v>4516.1290322580644</v>
      </c>
    </row>
    <row r="200" spans="1:12" x14ac:dyDescent="0.25">
      <c r="A200" s="5" t="s">
        <v>314</v>
      </c>
      <c r="B200" s="33" t="s">
        <v>54</v>
      </c>
      <c r="C200" s="3" t="s">
        <v>14</v>
      </c>
      <c r="D200" s="37">
        <f t="shared" si="171"/>
        <v>78.534031413612567</v>
      </c>
      <c r="E200" s="8">
        <v>1910</v>
      </c>
      <c r="F200" s="3">
        <v>1895</v>
      </c>
      <c r="G200" s="3">
        <v>0</v>
      </c>
      <c r="H200" s="3">
        <v>0</v>
      </c>
      <c r="I200" s="2">
        <f t="shared" si="164"/>
        <v>-1178.0104712041884</v>
      </c>
      <c r="J200" s="3">
        <v>0</v>
      </c>
      <c r="K200" s="3">
        <f t="shared" si="210"/>
        <v>0</v>
      </c>
      <c r="L200" s="4">
        <f t="shared" ref="L200" si="214">SUM(K200+J200+I200)</f>
        <v>-1178.0104712041884</v>
      </c>
    </row>
    <row r="201" spans="1:12" x14ac:dyDescent="0.25">
      <c r="A201" s="5" t="s">
        <v>314</v>
      </c>
      <c r="B201" s="33" t="s">
        <v>313</v>
      </c>
      <c r="C201" s="3" t="s">
        <v>14</v>
      </c>
      <c r="D201" s="37">
        <f t="shared" si="171"/>
        <v>145.63106796116506</v>
      </c>
      <c r="E201" s="8">
        <v>1030</v>
      </c>
      <c r="F201" s="3">
        <v>1015</v>
      </c>
      <c r="G201" s="3">
        <v>0</v>
      </c>
      <c r="H201" s="3">
        <v>0</v>
      </c>
      <c r="I201" s="2">
        <f t="shared" si="164"/>
        <v>-2184.4660194174758</v>
      </c>
      <c r="J201" s="3">
        <v>0</v>
      </c>
      <c r="K201" s="3">
        <f t="shared" si="210"/>
        <v>0</v>
      </c>
      <c r="L201" s="4">
        <f t="shared" ref="L201" si="215">SUM(K201+J201+I201)</f>
        <v>-2184.4660194174758</v>
      </c>
    </row>
    <row r="202" spans="1:12" x14ac:dyDescent="0.25">
      <c r="A202" s="5" t="s">
        <v>310</v>
      </c>
      <c r="B202" s="33" t="s">
        <v>311</v>
      </c>
      <c r="C202" s="3" t="s">
        <v>14</v>
      </c>
      <c r="D202" s="37">
        <f t="shared" si="171"/>
        <v>120.96774193548387</v>
      </c>
      <c r="E202" s="8">
        <v>1240</v>
      </c>
      <c r="F202" s="3">
        <v>1250</v>
      </c>
      <c r="G202" s="3">
        <v>1260</v>
      </c>
      <c r="H202" s="3">
        <v>1270</v>
      </c>
      <c r="I202" s="2">
        <f t="shared" si="164"/>
        <v>1209.6774193548388</v>
      </c>
      <c r="J202" s="3">
        <f>(IF(C202="SHORT",IF(G202="",0,F202-G202),IF(C202="LONG",IF(G202="",0,G202-F202))))*D202</f>
        <v>1209.6774193548388</v>
      </c>
      <c r="K202" s="3">
        <f t="shared" si="210"/>
        <v>1209.6774193548388</v>
      </c>
      <c r="L202" s="4">
        <f t="shared" ref="L202" si="216">SUM(K202+J202+I202)</f>
        <v>3629.0322580645161</v>
      </c>
    </row>
    <row r="203" spans="1:12" x14ac:dyDescent="0.25">
      <c r="A203" s="5" t="s">
        <v>310</v>
      </c>
      <c r="B203" s="33" t="s">
        <v>133</v>
      </c>
      <c r="C203" s="3" t="s">
        <v>14</v>
      </c>
      <c r="D203" s="37">
        <f t="shared" si="171"/>
        <v>85.130533484676505</v>
      </c>
      <c r="E203" s="8">
        <v>1762</v>
      </c>
      <c r="F203" s="3">
        <v>1772</v>
      </c>
      <c r="G203" s="3">
        <v>1782</v>
      </c>
      <c r="H203" s="3">
        <v>0</v>
      </c>
      <c r="I203" s="2">
        <f t="shared" si="164"/>
        <v>851.30533484676505</v>
      </c>
      <c r="J203" s="3">
        <f>(IF(C203="SHORT",IF(G203="",0,F203-G203),IF(C203="LONG",IF(G203="",0,G203-F203))))*D203</f>
        <v>851.30533484676505</v>
      </c>
      <c r="K203" s="3">
        <v>0</v>
      </c>
      <c r="L203" s="4">
        <f t="shared" ref="L203" si="217">SUM(K203+J203+I203)</f>
        <v>1702.6106696935301</v>
      </c>
    </row>
    <row r="204" spans="1:12" x14ac:dyDescent="0.25">
      <c r="A204" s="5" t="s">
        <v>310</v>
      </c>
      <c r="B204" s="33" t="s">
        <v>54</v>
      </c>
      <c r="C204" s="3" t="s">
        <v>14</v>
      </c>
      <c r="D204" s="37">
        <f t="shared" si="171"/>
        <v>80.128205128205124</v>
      </c>
      <c r="E204" s="8">
        <v>1872</v>
      </c>
      <c r="F204" s="3">
        <v>1882</v>
      </c>
      <c r="G204" s="3">
        <v>1892</v>
      </c>
      <c r="H204" s="3">
        <v>0</v>
      </c>
      <c r="I204" s="2">
        <f t="shared" si="164"/>
        <v>801.28205128205127</v>
      </c>
      <c r="J204" s="3">
        <f>(IF(C204="SHORT",IF(G204="",0,F204-G204),IF(C204="LONG",IF(G204="",0,G204-F204))))*D204</f>
        <v>801.28205128205127</v>
      </c>
      <c r="K204" s="3">
        <v>0</v>
      </c>
      <c r="L204" s="4">
        <f t="shared" ref="L204" si="218">SUM(K204+J204+I204)</f>
        <v>1602.5641025641025</v>
      </c>
    </row>
    <row r="205" spans="1:12" x14ac:dyDescent="0.25">
      <c r="A205" s="5" t="s">
        <v>310</v>
      </c>
      <c r="B205" s="33" t="s">
        <v>72</v>
      </c>
      <c r="C205" s="3" t="s">
        <v>14</v>
      </c>
      <c r="D205" s="37">
        <f t="shared" si="171"/>
        <v>576.92307692307691</v>
      </c>
      <c r="E205" s="8">
        <v>260</v>
      </c>
      <c r="F205" s="3">
        <v>262</v>
      </c>
      <c r="G205" s="3">
        <v>264</v>
      </c>
      <c r="H205" s="3">
        <v>0</v>
      </c>
      <c r="I205" s="2">
        <f t="shared" si="164"/>
        <v>1153.8461538461538</v>
      </c>
      <c r="J205" s="3">
        <f>(IF(C205="SHORT",IF(G205="",0,F205-G205),IF(C205="LONG",IF(G205="",0,G205-F205))))*D205</f>
        <v>1153.8461538461538</v>
      </c>
      <c r="K205" s="3">
        <v>0</v>
      </c>
      <c r="L205" s="4">
        <f t="shared" ref="L205" si="219">SUM(K205+J205+I205)</f>
        <v>2307.6923076923076</v>
      </c>
    </row>
    <row r="206" spans="1:12" x14ac:dyDescent="0.25">
      <c r="A206" s="5" t="s">
        <v>310</v>
      </c>
      <c r="B206" s="33" t="s">
        <v>291</v>
      </c>
      <c r="C206" s="3" t="s">
        <v>14</v>
      </c>
      <c r="D206" s="37">
        <f t="shared" si="171"/>
        <v>106.76156583629893</v>
      </c>
      <c r="E206" s="8">
        <v>1405</v>
      </c>
      <c r="F206" s="3">
        <v>1411</v>
      </c>
      <c r="G206" s="3">
        <v>0</v>
      </c>
      <c r="H206" s="3">
        <v>0</v>
      </c>
      <c r="I206" s="2">
        <f t="shared" si="164"/>
        <v>640.56939501779357</v>
      </c>
      <c r="J206" s="3">
        <v>0</v>
      </c>
      <c r="K206" s="3">
        <v>0</v>
      </c>
      <c r="L206" s="4">
        <f t="shared" ref="L206" si="220">SUM(K206+J206+I206)</f>
        <v>640.56939501779357</v>
      </c>
    </row>
    <row r="207" spans="1:12" x14ac:dyDescent="0.25">
      <c r="A207" s="5" t="s">
        <v>310</v>
      </c>
      <c r="B207" s="33" t="s">
        <v>16</v>
      </c>
      <c r="C207" s="3" t="s">
        <v>14</v>
      </c>
      <c r="D207" s="37">
        <f t="shared" si="171"/>
        <v>993.37748344370857</v>
      </c>
      <c r="E207" s="8">
        <v>151</v>
      </c>
      <c r="F207" s="3">
        <v>152</v>
      </c>
      <c r="G207" s="3">
        <v>0</v>
      </c>
      <c r="H207" s="3">
        <v>0</v>
      </c>
      <c r="I207" s="2">
        <f t="shared" si="164"/>
        <v>993.37748344370857</v>
      </c>
      <c r="J207" s="3">
        <v>0</v>
      </c>
      <c r="K207" s="3">
        <v>0</v>
      </c>
      <c r="L207" s="4">
        <f t="shared" ref="L207" si="221">SUM(K207+J207+I207)</f>
        <v>993.37748344370857</v>
      </c>
    </row>
    <row r="208" spans="1:12" x14ac:dyDescent="0.25">
      <c r="A208" s="5" t="s">
        <v>310</v>
      </c>
      <c r="B208" s="33" t="s">
        <v>312</v>
      </c>
      <c r="C208" s="3" t="s">
        <v>14</v>
      </c>
      <c r="D208" s="37">
        <f t="shared" si="171"/>
        <v>295.2755905511811</v>
      </c>
      <c r="E208" s="8">
        <v>508</v>
      </c>
      <c r="F208" s="3">
        <v>501</v>
      </c>
      <c r="G208" s="3">
        <v>0</v>
      </c>
      <c r="H208" s="3">
        <v>0</v>
      </c>
      <c r="I208" s="2">
        <f t="shared" si="164"/>
        <v>-2066.9291338582675</v>
      </c>
      <c r="J208" s="3">
        <v>0</v>
      </c>
      <c r="K208" s="3">
        <v>0</v>
      </c>
      <c r="L208" s="4">
        <f t="shared" ref="L208" si="222">SUM(K208+J208+I208)</f>
        <v>-2066.9291338582675</v>
      </c>
    </row>
    <row r="209" spans="1:12" x14ac:dyDescent="0.25">
      <c r="A209" s="5" t="s">
        <v>310</v>
      </c>
      <c r="B209" s="33" t="s">
        <v>70</v>
      </c>
      <c r="C209" s="3" t="s">
        <v>14</v>
      </c>
      <c r="D209" s="37">
        <f t="shared" si="171"/>
        <v>1056.338028169014</v>
      </c>
      <c r="E209" s="8">
        <v>142</v>
      </c>
      <c r="F209" s="3">
        <v>140.5</v>
      </c>
      <c r="G209" s="3">
        <v>0</v>
      </c>
      <c r="H209" s="3">
        <v>0</v>
      </c>
      <c r="I209" s="2">
        <f t="shared" si="164"/>
        <v>-1584.5070422535209</v>
      </c>
      <c r="J209" s="3">
        <v>0</v>
      </c>
      <c r="K209" s="3">
        <v>0</v>
      </c>
      <c r="L209" s="4">
        <f t="shared" ref="L209" si="223">SUM(K209+J209+I209)</f>
        <v>-1584.5070422535209</v>
      </c>
    </row>
    <row r="210" spans="1:12" x14ac:dyDescent="0.25">
      <c r="A210" s="5" t="s">
        <v>306</v>
      </c>
      <c r="B210" s="33" t="s">
        <v>309</v>
      </c>
      <c r="C210" s="3" t="s">
        <v>14</v>
      </c>
      <c r="D210" s="37">
        <f t="shared" si="171"/>
        <v>1132.0754716981132</v>
      </c>
      <c r="E210" s="8">
        <v>132.5</v>
      </c>
      <c r="F210" s="3">
        <v>133.5</v>
      </c>
      <c r="G210" s="3">
        <v>134.5</v>
      </c>
      <c r="H210" s="3">
        <v>135.5</v>
      </c>
      <c r="I210" s="2">
        <f t="shared" si="164"/>
        <v>1132.0754716981132</v>
      </c>
      <c r="J210" s="3">
        <f>(IF(C210="SHORT",IF(G210="",0,F210-G210),IF(C210="LONG",IF(G210="",0,G210-F210))))*D210</f>
        <v>1132.0754716981132</v>
      </c>
      <c r="K210" s="3">
        <f>SUM(H210-G210)*D210</f>
        <v>1132.0754716981132</v>
      </c>
      <c r="L210" s="4">
        <f t="shared" ref="L210" si="224">SUM(K210+J210+I210)</f>
        <v>3396.2264150943397</v>
      </c>
    </row>
    <row r="211" spans="1:12" x14ac:dyDescent="0.25">
      <c r="A211" s="5" t="s">
        <v>306</v>
      </c>
      <c r="B211" s="33" t="s">
        <v>92</v>
      </c>
      <c r="C211" s="3" t="s">
        <v>14</v>
      </c>
      <c r="D211" s="37">
        <f t="shared" si="171"/>
        <v>197.36842105263159</v>
      </c>
      <c r="E211" s="8">
        <v>760</v>
      </c>
      <c r="F211" s="3">
        <v>765</v>
      </c>
      <c r="G211" s="3">
        <v>770</v>
      </c>
      <c r="H211" s="3">
        <v>775</v>
      </c>
      <c r="I211" s="2">
        <f t="shared" si="164"/>
        <v>986.84210526315792</v>
      </c>
      <c r="J211" s="3">
        <f>(IF(C211="SHORT",IF(G211="",0,F211-G211),IF(C211="LONG",IF(G211="",0,G211-F211))))*D211</f>
        <v>986.84210526315792</v>
      </c>
      <c r="K211" s="3">
        <f>SUM(H211-G211)*D211</f>
        <v>986.84210526315792</v>
      </c>
      <c r="L211" s="4">
        <f t="shared" ref="L211" si="225">SUM(K211+J211+I211)</f>
        <v>2960.5263157894738</v>
      </c>
    </row>
    <row r="212" spans="1:12" x14ac:dyDescent="0.25">
      <c r="A212" s="5" t="s">
        <v>306</v>
      </c>
      <c r="B212" s="33" t="s">
        <v>89</v>
      </c>
      <c r="C212" s="3" t="s">
        <v>18</v>
      </c>
      <c r="D212" s="37">
        <f t="shared" si="171"/>
        <v>458.71559633027522</v>
      </c>
      <c r="E212" s="8">
        <v>327</v>
      </c>
      <c r="F212" s="3">
        <v>327</v>
      </c>
      <c r="G212" s="3">
        <v>770</v>
      </c>
      <c r="H212" s="3">
        <v>0</v>
      </c>
      <c r="I212" s="2">
        <f t="shared" si="164"/>
        <v>0</v>
      </c>
      <c r="J212" s="3">
        <v>0</v>
      </c>
      <c r="K212" s="3">
        <v>0</v>
      </c>
      <c r="L212" s="4">
        <f t="shared" ref="L212" si="226">SUM(K212+J212+I212)</f>
        <v>0</v>
      </c>
    </row>
    <row r="213" spans="1:12" x14ac:dyDescent="0.25">
      <c r="A213" s="5" t="s">
        <v>306</v>
      </c>
      <c r="B213" s="33" t="s">
        <v>307</v>
      </c>
      <c r="C213" s="3" t="s">
        <v>18</v>
      </c>
      <c r="D213" s="37">
        <f t="shared" si="171"/>
        <v>1034.4827586206898</v>
      </c>
      <c r="E213" s="8">
        <v>145</v>
      </c>
      <c r="F213" s="3">
        <v>146.5</v>
      </c>
      <c r="G213" s="3">
        <v>0</v>
      </c>
      <c r="H213" s="3">
        <v>0</v>
      </c>
      <c r="I213" s="2">
        <f t="shared" si="164"/>
        <v>-1551.7241379310346</v>
      </c>
      <c r="J213" s="3">
        <v>0</v>
      </c>
      <c r="K213" s="3">
        <v>0</v>
      </c>
      <c r="L213" s="4">
        <f t="shared" ref="L213" si="227">SUM(K213+J213+I213)</f>
        <v>-1551.7241379310346</v>
      </c>
    </row>
    <row r="214" spans="1:12" x14ac:dyDescent="0.25">
      <c r="A214" s="5" t="s">
        <v>306</v>
      </c>
      <c r="B214" s="33" t="s">
        <v>308</v>
      </c>
      <c r="C214" s="3" t="s">
        <v>18</v>
      </c>
      <c r="D214" s="37">
        <f t="shared" si="171"/>
        <v>900.90090090090087</v>
      </c>
      <c r="E214" s="8">
        <v>166.5</v>
      </c>
      <c r="F214" s="3">
        <v>168</v>
      </c>
      <c r="G214" s="3">
        <v>0</v>
      </c>
      <c r="H214" s="3">
        <v>0</v>
      </c>
      <c r="I214" s="2">
        <f t="shared" si="164"/>
        <v>-1351.3513513513512</v>
      </c>
      <c r="J214" s="3">
        <v>0</v>
      </c>
      <c r="K214" s="3">
        <v>0</v>
      </c>
      <c r="L214" s="4">
        <f t="shared" ref="L214" si="228">SUM(K214+J214+I214)</f>
        <v>-1351.3513513513512</v>
      </c>
    </row>
    <row r="215" spans="1:12" x14ac:dyDescent="0.25">
      <c r="A215" s="5" t="s">
        <v>304</v>
      </c>
      <c r="B215" s="33" t="s">
        <v>296</v>
      </c>
      <c r="C215" s="3" t="s">
        <v>14</v>
      </c>
      <c r="D215" s="37">
        <f t="shared" si="171"/>
        <v>1764.7058823529412</v>
      </c>
      <c r="E215" s="8">
        <v>85</v>
      </c>
      <c r="F215" s="3">
        <v>86</v>
      </c>
      <c r="G215" s="3">
        <v>85</v>
      </c>
      <c r="H215" s="3">
        <v>0</v>
      </c>
      <c r="I215" s="2">
        <f t="shared" si="164"/>
        <v>1764.7058823529412</v>
      </c>
      <c r="J215" s="3">
        <v>0</v>
      </c>
      <c r="K215" s="3">
        <v>0</v>
      </c>
      <c r="L215" s="4">
        <f t="shared" ref="L215" si="229">SUM(K215+J215+I215)</f>
        <v>1764.7058823529412</v>
      </c>
    </row>
    <row r="216" spans="1:12" x14ac:dyDescent="0.25">
      <c r="A216" s="5" t="s">
        <v>304</v>
      </c>
      <c r="B216" s="33" t="s">
        <v>98</v>
      </c>
      <c r="C216" s="3" t="s">
        <v>14</v>
      </c>
      <c r="D216" s="37">
        <f t="shared" si="171"/>
        <v>622.40663900414938</v>
      </c>
      <c r="E216" s="8">
        <v>241</v>
      </c>
      <c r="F216" s="3">
        <v>243</v>
      </c>
      <c r="G216" s="3">
        <v>0</v>
      </c>
      <c r="H216" s="3">
        <v>0</v>
      </c>
      <c r="I216" s="2">
        <f t="shared" si="164"/>
        <v>1244.8132780082988</v>
      </c>
      <c r="J216" s="3">
        <v>0</v>
      </c>
      <c r="K216" s="3">
        <v>0</v>
      </c>
      <c r="L216" s="4">
        <f t="shared" ref="L216" si="230">SUM(K216+J216+I216)</f>
        <v>1244.8132780082988</v>
      </c>
    </row>
    <row r="217" spans="1:12" x14ac:dyDescent="0.25">
      <c r="A217" s="5" t="s">
        <v>303</v>
      </c>
      <c r="B217" s="33" t="s">
        <v>305</v>
      </c>
      <c r="C217" s="3" t="s">
        <v>14</v>
      </c>
      <c r="D217" s="37">
        <f t="shared" si="171"/>
        <v>101.90217391304348</v>
      </c>
      <c r="E217" s="8">
        <v>1472</v>
      </c>
      <c r="F217" s="3">
        <v>1482</v>
      </c>
      <c r="G217" s="3">
        <v>0</v>
      </c>
      <c r="H217" s="3">
        <v>0</v>
      </c>
      <c r="I217" s="2">
        <f t="shared" si="164"/>
        <v>1019.0217391304349</v>
      </c>
      <c r="J217" s="3">
        <v>0</v>
      </c>
      <c r="K217" s="3">
        <v>0</v>
      </c>
      <c r="L217" s="4">
        <f t="shared" ref="L217" si="231">SUM(K217+J217+I217)</f>
        <v>1019.0217391304349</v>
      </c>
    </row>
    <row r="218" spans="1:12" x14ac:dyDescent="0.25">
      <c r="A218" s="5" t="s">
        <v>303</v>
      </c>
      <c r="B218" s="33" t="s">
        <v>155</v>
      </c>
      <c r="C218" s="3" t="s">
        <v>14</v>
      </c>
      <c r="D218" s="37">
        <f t="shared" si="171"/>
        <v>292.96875</v>
      </c>
      <c r="E218" s="8">
        <v>512</v>
      </c>
      <c r="F218" s="3">
        <v>516</v>
      </c>
      <c r="G218" s="3">
        <v>0</v>
      </c>
      <c r="H218" s="3">
        <v>0</v>
      </c>
      <c r="I218" s="2">
        <f t="shared" ref="I218:I281" si="232">(IF(C218="SHORT",E218-F218,IF(C218="LONG",F218-E218)))*D218</f>
        <v>1171.875</v>
      </c>
      <c r="J218" s="3">
        <v>0</v>
      </c>
      <c r="K218" s="3">
        <v>0</v>
      </c>
      <c r="L218" s="4">
        <f t="shared" ref="L218" si="233">SUM(K218+J218+I218)</f>
        <v>1171.875</v>
      </c>
    </row>
    <row r="219" spans="1:12" x14ac:dyDescent="0.25">
      <c r="A219" s="5" t="s">
        <v>303</v>
      </c>
      <c r="B219" s="33" t="s">
        <v>291</v>
      </c>
      <c r="C219" s="3" t="s">
        <v>14</v>
      </c>
      <c r="D219" s="37">
        <f t="shared" si="171"/>
        <v>109.24981791697014</v>
      </c>
      <c r="E219" s="8">
        <v>1373</v>
      </c>
      <c r="F219" s="3">
        <v>1383</v>
      </c>
      <c r="G219" s="3">
        <v>0</v>
      </c>
      <c r="H219" s="3">
        <v>0</v>
      </c>
      <c r="I219" s="2">
        <f t="shared" si="232"/>
        <v>1092.4981791697014</v>
      </c>
      <c r="J219" s="3">
        <v>0</v>
      </c>
      <c r="K219" s="3">
        <v>0</v>
      </c>
      <c r="L219" s="4">
        <f t="shared" ref="L219" si="234">SUM(K219+J219+I219)</f>
        <v>1092.4981791697014</v>
      </c>
    </row>
    <row r="220" spans="1:12" x14ac:dyDescent="0.25">
      <c r="A220" s="5" t="s">
        <v>303</v>
      </c>
      <c r="B220" s="33" t="s">
        <v>44</v>
      </c>
      <c r="C220" s="3" t="s">
        <v>14</v>
      </c>
      <c r="D220" s="37">
        <f t="shared" si="171"/>
        <v>315.78947368421052</v>
      </c>
      <c r="E220" s="8">
        <v>475</v>
      </c>
      <c r="F220" s="3">
        <v>469</v>
      </c>
      <c r="G220" s="3">
        <v>0</v>
      </c>
      <c r="H220" s="3">
        <v>0</v>
      </c>
      <c r="I220" s="2">
        <f t="shared" si="232"/>
        <v>-1894.7368421052631</v>
      </c>
      <c r="J220" s="3">
        <v>0</v>
      </c>
      <c r="K220" s="3">
        <v>0</v>
      </c>
      <c r="L220" s="4">
        <f t="shared" ref="L220" si="235">SUM(K220+J220+I220)</f>
        <v>-1894.7368421052631</v>
      </c>
    </row>
    <row r="221" spans="1:12" x14ac:dyDescent="0.25">
      <c r="A221" s="5" t="s">
        <v>302</v>
      </c>
      <c r="B221" s="33" t="s">
        <v>296</v>
      </c>
      <c r="C221" s="3" t="s">
        <v>14</v>
      </c>
      <c r="D221" s="37">
        <f t="shared" si="171"/>
        <v>1818.1818181818182</v>
      </c>
      <c r="E221" s="8">
        <v>82.5</v>
      </c>
      <c r="F221" s="3">
        <v>83.5</v>
      </c>
      <c r="G221" s="3">
        <v>85</v>
      </c>
      <c r="H221" s="3">
        <v>0</v>
      </c>
      <c r="I221" s="2">
        <f t="shared" si="232"/>
        <v>1818.1818181818182</v>
      </c>
      <c r="J221" s="3">
        <f>(IF(C221="SHORT",IF(G221="",0,F221-G221),IF(C221="LONG",IF(G221="",0,G221-F221))))*D221</f>
        <v>2727.2727272727275</v>
      </c>
      <c r="K221" s="3">
        <v>0</v>
      </c>
      <c r="L221" s="4">
        <f t="shared" ref="L221" si="236">SUM(K221+J221+I221)</f>
        <v>4545.454545454546</v>
      </c>
    </row>
    <row r="222" spans="1:12" x14ac:dyDescent="0.25">
      <c r="A222" s="5" t="s">
        <v>302</v>
      </c>
      <c r="B222" s="33" t="s">
        <v>63</v>
      </c>
      <c r="C222" s="3" t="s">
        <v>14</v>
      </c>
      <c r="D222" s="37">
        <f t="shared" si="171"/>
        <v>89.285714285714292</v>
      </c>
      <c r="E222" s="8">
        <v>1680</v>
      </c>
      <c r="F222" s="3">
        <v>1689</v>
      </c>
      <c r="G222" s="3">
        <v>0</v>
      </c>
      <c r="H222" s="3">
        <v>0</v>
      </c>
      <c r="I222" s="2">
        <f t="shared" si="232"/>
        <v>803.57142857142867</v>
      </c>
      <c r="J222" s="3">
        <v>0</v>
      </c>
      <c r="K222" s="3">
        <v>0</v>
      </c>
      <c r="L222" s="4">
        <f t="shared" ref="L222" si="237">SUM(K222+J222+I222)</f>
        <v>803.57142857142867</v>
      </c>
    </row>
    <row r="223" spans="1:12" x14ac:dyDescent="0.25">
      <c r="A223" s="5" t="s">
        <v>302</v>
      </c>
      <c r="B223" s="33" t="s">
        <v>89</v>
      </c>
      <c r="C223" s="3" t="s">
        <v>14</v>
      </c>
      <c r="D223" s="37">
        <f t="shared" ref="D223:D286" si="238">150000/E223</f>
        <v>424.92917847025495</v>
      </c>
      <c r="E223" s="8">
        <v>353</v>
      </c>
      <c r="F223" s="3">
        <v>348</v>
      </c>
      <c r="G223" s="3">
        <v>0</v>
      </c>
      <c r="H223" s="3">
        <v>0</v>
      </c>
      <c r="I223" s="2">
        <f t="shared" si="232"/>
        <v>-2124.6458923512746</v>
      </c>
      <c r="J223" s="3">
        <v>0</v>
      </c>
      <c r="K223" s="3">
        <v>0</v>
      </c>
      <c r="L223" s="4">
        <f t="shared" ref="L223:L224" si="239">SUM(K223+J223+I223)</f>
        <v>-2124.6458923512746</v>
      </c>
    </row>
    <row r="224" spans="1:12" x14ac:dyDescent="0.25">
      <c r="A224" s="5" t="s">
        <v>302</v>
      </c>
      <c r="B224" s="33" t="s">
        <v>106</v>
      </c>
      <c r="C224" s="3" t="s">
        <v>14</v>
      </c>
      <c r="D224" s="37">
        <f t="shared" si="238"/>
        <v>1119.4029850746269</v>
      </c>
      <c r="E224" s="8">
        <v>134</v>
      </c>
      <c r="F224" s="3">
        <v>135</v>
      </c>
      <c r="G224" s="3">
        <v>0</v>
      </c>
      <c r="H224" s="3">
        <v>0</v>
      </c>
      <c r="I224" s="2">
        <f t="shared" si="232"/>
        <v>1119.4029850746269</v>
      </c>
      <c r="J224" s="3">
        <v>0</v>
      </c>
      <c r="K224" s="3">
        <v>0</v>
      </c>
      <c r="L224" s="4">
        <f t="shared" si="239"/>
        <v>1119.4029850746269</v>
      </c>
    </row>
    <row r="225" spans="1:12" x14ac:dyDescent="0.25">
      <c r="A225" s="5" t="s">
        <v>301</v>
      </c>
      <c r="B225" s="33" t="s">
        <v>82</v>
      </c>
      <c r="C225" s="3" t="s">
        <v>14</v>
      </c>
      <c r="D225" s="37">
        <f t="shared" si="238"/>
        <v>64.102564102564102</v>
      </c>
      <c r="E225" s="8">
        <v>2340</v>
      </c>
      <c r="F225" s="3">
        <v>2360</v>
      </c>
      <c r="G225" s="3">
        <v>2380</v>
      </c>
      <c r="H225" s="3">
        <v>2400</v>
      </c>
      <c r="I225" s="2">
        <f t="shared" si="232"/>
        <v>1282.051282051282</v>
      </c>
      <c r="J225" s="3">
        <f>(IF(C225="SHORT",IF(G225="",0,F225-G225),IF(C225="LONG",IF(G225="",0,G225-F225))))*D225</f>
        <v>1282.051282051282</v>
      </c>
      <c r="K225" s="3">
        <f t="shared" ref="K225:K232" si="240">SUM(H225-G225)*D225</f>
        <v>1282.051282051282</v>
      </c>
      <c r="L225" s="4">
        <f t="shared" ref="L225" si="241">SUM(K225+J225+I225)</f>
        <v>3846.1538461538457</v>
      </c>
    </row>
    <row r="226" spans="1:12" x14ac:dyDescent="0.25">
      <c r="A226" s="5" t="s">
        <v>301</v>
      </c>
      <c r="B226" s="33" t="s">
        <v>70</v>
      </c>
      <c r="C226" s="3" t="s">
        <v>14</v>
      </c>
      <c r="D226" s="37">
        <f t="shared" si="238"/>
        <v>1075.2688172043011</v>
      </c>
      <c r="E226" s="8">
        <v>139.5</v>
      </c>
      <c r="F226" s="3">
        <v>140.5</v>
      </c>
      <c r="G226" s="3">
        <v>141.5</v>
      </c>
      <c r="H226" s="3">
        <v>142.5</v>
      </c>
      <c r="I226" s="2">
        <f t="shared" si="232"/>
        <v>1075.2688172043011</v>
      </c>
      <c r="J226" s="3">
        <f>(IF(C226="SHORT",IF(G226="",0,F226-G226),IF(C226="LONG",IF(G226="",0,G226-F226))))*D226</f>
        <v>1075.2688172043011</v>
      </c>
      <c r="K226" s="3">
        <f t="shared" si="240"/>
        <v>1075.2688172043011</v>
      </c>
      <c r="L226" s="4">
        <f t="shared" ref="L226" si="242">SUM(K226+J226+I226)</f>
        <v>3225.8064516129034</v>
      </c>
    </row>
    <row r="227" spans="1:12" x14ac:dyDescent="0.25">
      <c r="A227" s="5" t="s">
        <v>301</v>
      </c>
      <c r="B227" s="33" t="s">
        <v>300</v>
      </c>
      <c r="C227" s="3" t="s">
        <v>14</v>
      </c>
      <c r="D227" s="37">
        <f t="shared" si="238"/>
        <v>16.565433462175594</v>
      </c>
      <c r="E227" s="8">
        <v>9055</v>
      </c>
      <c r="F227" s="3">
        <v>9080</v>
      </c>
      <c r="G227" s="3">
        <v>9100</v>
      </c>
      <c r="H227" s="3">
        <v>9120</v>
      </c>
      <c r="I227" s="2">
        <f t="shared" si="232"/>
        <v>414.13583655438987</v>
      </c>
      <c r="J227" s="3">
        <f>(IF(C227="SHORT",IF(G227="",0,F227-G227),IF(C227="LONG",IF(G227="",0,G227-F227))))*D227</f>
        <v>331.30866924351187</v>
      </c>
      <c r="K227" s="3">
        <f t="shared" si="240"/>
        <v>331.30866924351187</v>
      </c>
      <c r="L227" s="4">
        <f t="shared" ref="L227" si="243">SUM(K227+J227+I227)</f>
        <v>1076.7531750414137</v>
      </c>
    </row>
    <row r="228" spans="1:12" x14ac:dyDescent="0.25">
      <c r="A228" s="5" t="s">
        <v>301</v>
      </c>
      <c r="B228" s="33" t="s">
        <v>23</v>
      </c>
      <c r="C228" s="3" t="s">
        <v>14</v>
      </c>
      <c r="D228" s="37">
        <f t="shared" si="238"/>
        <v>308.00821355236138</v>
      </c>
      <c r="E228" s="8">
        <v>487</v>
      </c>
      <c r="F228" s="3">
        <v>490</v>
      </c>
      <c r="G228" s="3">
        <v>0</v>
      </c>
      <c r="H228" s="3">
        <v>0</v>
      </c>
      <c r="I228" s="2">
        <f t="shared" si="232"/>
        <v>924.02464065708409</v>
      </c>
      <c r="J228" s="3">
        <v>0</v>
      </c>
      <c r="K228" s="3">
        <f t="shared" si="240"/>
        <v>0</v>
      </c>
      <c r="L228" s="4">
        <f t="shared" ref="L228" si="244">SUM(K228+J228+I228)</f>
        <v>924.02464065708409</v>
      </c>
    </row>
    <row r="229" spans="1:12" x14ac:dyDescent="0.25">
      <c r="A229" s="5" t="s">
        <v>301</v>
      </c>
      <c r="B229" s="33" t="s">
        <v>291</v>
      </c>
      <c r="C229" s="3" t="s">
        <v>14</v>
      </c>
      <c r="D229" s="37">
        <f t="shared" si="238"/>
        <v>109.48905109489051</v>
      </c>
      <c r="E229" s="8">
        <v>1370</v>
      </c>
      <c r="F229" s="3">
        <v>1380</v>
      </c>
      <c r="G229" s="3">
        <v>0</v>
      </c>
      <c r="H229" s="3">
        <v>0</v>
      </c>
      <c r="I229" s="2">
        <f t="shared" si="232"/>
        <v>1094.8905109489051</v>
      </c>
      <c r="J229" s="3">
        <v>0</v>
      </c>
      <c r="K229" s="3">
        <f t="shared" si="240"/>
        <v>0</v>
      </c>
      <c r="L229" s="4">
        <f t="shared" ref="L229" si="245">SUM(K229+J229+I229)</f>
        <v>1094.8905109489051</v>
      </c>
    </row>
    <row r="230" spans="1:12" x14ac:dyDescent="0.25">
      <c r="A230" s="5" t="s">
        <v>301</v>
      </c>
      <c r="B230" s="33" t="s">
        <v>296</v>
      </c>
      <c r="C230" s="3" t="s">
        <v>14</v>
      </c>
      <c r="D230" s="37">
        <f t="shared" si="238"/>
        <v>1724.1379310344828</v>
      </c>
      <c r="E230" s="8">
        <v>87</v>
      </c>
      <c r="F230" s="3">
        <v>88</v>
      </c>
      <c r="G230" s="3">
        <v>0</v>
      </c>
      <c r="H230" s="3">
        <v>0</v>
      </c>
      <c r="I230" s="2">
        <f t="shared" si="232"/>
        <v>1724.1379310344828</v>
      </c>
      <c r="J230" s="3">
        <v>0</v>
      </c>
      <c r="K230" s="3">
        <f t="shared" si="240"/>
        <v>0</v>
      </c>
      <c r="L230" s="4">
        <f t="shared" ref="L230" si="246">SUM(K230+J230+I230)</f>
        <v>1724.1379310344828</v>
      </c>
    </row>
    <row r="231" spans="1:12" x14ac:dyDescent="0.25">
      <c r="A231" s="5" t="s">
        <v>299</v>
      </c>
      <c r="B231" s="33" t="s">
        <v>107</v>
      </c>
      <c r="C231" s="3" t="s">
        <v>14</v>
      </c>
      <c r="D231" s="37">
        <f t="shared" si="238"/>
        <v>1079.1366906474821</v>
      </c>
      <c r="E231" s="8">
        <v>139</v>
      </c>
      <c r="F231" s="3">
        <v>140</v>
      </c>
      <c r="G231" s="3">
        <v>141</v>
      </c>
      <c r="H231" s="3">
        <v>142</v>
      </c>
      <c r="I231" s="2">
        <f t="shared" si="232"/>
        <v>1079.1366906474821</v>
      </c>
      <c r="J231" s="3">
        <f>(IF(C231="SHORT",IF(G231="",0,F231-G231),IF(C231="LONG",IF(G231="",0,G231-F231))))*D231</f>
        <v>1079.1366906474821</v>
      </c>
      <c r="K231" s="3">
        <f t="shared" si="240"/>
        <v>1079.1366906474821</v>
      </c>
      <c r="L231" s="4">
        <f t="shared" ref="L231" si="247">SUM(K231+J231+I231)</f>
        <v>3237.4100719424459</v>
      </c>
    </row>
    <row r="232" spans="1:12" x14ac:dyDescent="0.25">
      <c r="A232" s="5" t="s">
        <v>299</v>
      </c>
      <c r="B232" s="33" t="s">
        <v>300</v>
      </c>
      <c r="C232" s="3" t="s">
        <v>14</v>
      </c>
      <c r="D232" s="37">
        <f t="shared" si="238"/>
        <v>17.084282460136674</v>
      </c>
      <c r="E232" s="8">
        <v>8780</v>
      </c>
      <c r="F232" s="3">
        <v>8810</v>
      </c>
      <c r="G232" s="3">
        <v>8830</v>
      </c>
      <c r="H232" s="3">
        <v>8860</v>
      </c>
      <c r="I232" s="2">
        <f t="shared" si="232"/>
        <v>512.52847380410026</v>
      </c>
      <c r="J232" s="3">
        <f>(IF(C232="SHORT",IF(G232="",0,F232-G232),IF(C232="LONG",IF(G232="",0,G232-F232))))*D232</f>
        <v>341.68564920273349</v>
      </c>
      <c r="K232" s="3">
        <f t="shared" si="240"/>
        <v>512.52847380410026</v>
      </c>
      <c r="L232" s="4">
        <f t="shared" ref="L232" si="248">SUM(K232+J232+I232)</f>
        <v>1366.7425968109339</v>
      </c>
    </row>
    <row r="233" spans="1:12" x14ac:dyDescent="0.25">
      <c r="A233" s="5" t="s">
        <v>299</v>
      </c>
      <c r="B233" s="33" t="s">
        <v>99</v>
      </c>
      <c r="C233" s="3" t="s">
        <v>14</v>
      </c>
      <c r="D233" s="37">
        <f t="shared" si="238"/>
        <v>697.67441860465112</v>
      </c>
      <c r="E233" s="8">
        <v>215</v>
      </c>
      <c r="F233" s="3">
        <v>217</v>
      </c>
      <c r="G233" s="3">
        <v>219</v>
      </c>
      <c r="H233" s="3">
        <v>0</v>
      </c>
      <c r="I233" s="2">
        <f t="shared" si="232"/>
        <v>1395.3488372093022</v>
      </c>
      <c r="J233" s="3">
        <f>(IF(C233="SHORT",IF(G233="",0,F233-G233),IF(C233="LONG",IF(G233="",0,G233-F233))))*D233</f>
        <v>1395.3488372093022</v>
      </c>
      <c r="K233" s="3">
        <v>0</v>
      </c>
      <c r="L233" s="4">
        <f t="shared" ref="L233" si="249">SUM(K233+J233+I233)</f>
        <v>2790.6976744186045</v>
      </c>
    </row>
    <row r="234" spans="1:12" x14ac:dyDescent="0.25">
      <c r="A234" s="5" t="s">
        <v>299</v>
      </c>
      <c r="B234" s="33" t="s">
        <v>276</v>
      </c>
      <c r="C234" s="3" t="s">
        <v>14</v>
      </c>
      <c r="D234" s="37">
        <f t="shared" si="238"/>
        <v>306.74846625766872</v>
      </c>
      <c r="E234" s="8">
        <v>489</v>
      </c>
      <c r="F234" s="3">
        <v>493</v>
      </c>
      <c r="G234" s="3">
        <v>0</v>
      </c>
      <c r="H234" s="3">
        <v>0</v>
      </c>
      <c r="I234" s="2">
        <f t="shared" si="232"/>
        <v>1226.9938650306749</v>
      </c>
      <c r="J234" s="3">
        <v>0</v>
      </c>
      <c r="K234" s="3">
        <v>0</v>
      </c>
      <c r="L234" s="4">
        <f t="shared" ref="L234" si="250">SUM(K234+J234+I234)</f>
        <v>1226.9938650306749</v>
      </c>
    </row>
    <row r="235" spans="1:12" x14ac:dyDescent="0.25">
      <c r="A235" s="5" t="s">
        <v>299</v>
      </c>
      <c r="B235" s="33" t="s">
        <v>90</v>
      </c>
      <c r="C235" s="3" t="s">
        <v>14</v>
      </c>
      <c r="D235" s="37">
        <f t="shared" si="238"/>
        <v>412.08791208791212</v>
      </c>
      <c r="E235" s="8">
        <v>364</v>
      </c>
      <c r="F235" s="3" t="s">
        <v>253</v>
      </c>
      <c r="G235" s="3">
        <v>0</v>
      </c>
      <c r="H235" s="3">
        <v>0</v>
      </c>
      <c r="I235" s="2" t="e">
        <f t="shared" si="232"/>
        <v>#VALUE!</v>
      </c>
      <c r="J235" s="3">
        <v>0</v>
      </c>
      <c r="K235" s="3">
        <v>0</v>
      </c>
      <c r="L235" s="3" t="s">
        <v>253</v>
      </c>
    </row>
    <row r="236" spans="1:12" x14ac:dyDescent="0.25">
      <c r="A236" s="5" t="s">
        <v>299</v>
      </c>
      <c r="B236" s="33" t="s">
        <v>45</v>
      </c>
      <c r="C236" s="3" t="s">
        <v>14</v>
      </c>
      <c r="D236" s="37">
        <f t="shared" si="238"/>
        <v>1442.3076923076924</v>
      </c>
      <c r="E236" s="8">
        <v>104</v>
      </c>
      <c r="F236" s="3">
        <v>104</v>
      </c>
      <c r="G236" s="3">
        <v>0</v>
      </c>
      <c r="H236" s="3">
        <v>0</v>
      </c>
      <c r="I236" s="2">
        <f t="shared" si="232"/>
        <v>0</v>
      </c>
      <c r="J236" s="3">
        <v>0</v>
      </c>
      <c r="K236" s="3">
        <v>0</v>
      </c>
      <c r="L236" s="4">
        <f t="shared" ref="L236" si="251">SUM(K236+J236+I236)</f>
        <v>0</v>
      </c>
    </row>
    <row r="237" spans="1:12" x14ac:dyDescent="0.25">
      <c r="A237" s="5" t="s">
        <v>298</v>
      </c>
      <c r="B237" s="33" t="s">
        <v>85</v>
      </c>
      <c r="C237" s="3" t="s">
        <v>14</v>
      </c>
      <c r="D237" s="37">
        <f t="shared" si="238"/>
        <v>330.39647577092512</v>
      </c>
      <c r="E237" s="8">
        <v>454</v>
      </c>
      <c r="F237" s="3">
        <v>454</v>
      </c>
      <c r="G237" s="3">
        <v>0</v>
      </c>
      <c r="H237" s="3">
        <v>0</v>
      </c>
      <c r="I237" s="2">
        <f t="shared" si="232"/>
        <v>0</v>
      </c>
      <c r="J237" s="3">
        <v>0</v>
      </c>
      <c r="K237" s="3">
        <f t="shared" ref="K237:K243" si="252">SUM(H237-G237)*D237</f>
        <v>0</v>
      </c>
      <c r="L237" s="4">
        <f t="shared" ref="L237" si="253">SUM(K237+J237+I237)</f>
        <v>0</v>
      </c>
    </row>
    <row r="238" spans="1:12" x14ac:dyDescent="0.25">
      <c r="A238" s="5" t="s">
        <v>298</v>
      </c>
      <c r="B238" s="33" t="s">
        <v>16</v>
      </c>
      <c r="C238" s="3" t="s">
        <v>14</v>
      </c>
      <c r="D238" s="37">
        <f t="shared" si="238"/>
        <v>986.84210526315792</v>
      </c>
      <c r="E238" s="8">
        <v>152</v>
      </c>
      <c r="F238" s="3">
        <v>153</v>
      </c>
      <c r="G238" s="3">
        <v>0</v>
      </c>
      <c r="H238" s="3">
        <v>0</v>
      </c>
      <c r="I238" s="2">
        <f t="shared" si="232"/>
        <v>986.84210526315792</v>
      </c>
      <c r="J238" s="3">
        <v>0</v>
      </c>
      <c r="K238" s="3">
        <f t="shared" si="252"/>
        <v>0</v>
      </c>
      <c r="L238" s="4">
        <f t="shared" ref="L238" si="254">SUM(K238+J238+I238)</f>
        <v>986.84210526315792</v>
      </c>
    </row>
    <row r="239" spans="1:12" x14ac:dyDescent="0.25">
      <c r="A239" s="5" t="s">
        <v>298</v>
      </c>
      <c r="B239" s="33" t="s">
        <v>279</v>
      </c>
      <c r="C239" s="3" t="s">
        <v>14</v>
      </c>
      <c r="D239" s="37">
        <f t="shared" si="238"/>
        <v>815.21739130434787</v>
      </c>
      <c r="E239" s="8">
        <v>184</v>
      </c>
      <c r="F239" s="3">
        <v>185.5</v>
      </c>
      <c r="G239" s="3">
        <v>0</v>
      </c>
      <c r="H239" s="3">
        <v>0</v>
      </c>
      <c r="I239" s="2">
        <f t="shared" si="232"/>
        <v>1222.8260869565217</v>
      </c>
      <c r="J239" s="3">
        <v>0</v>
      </c>
      <c r="K239" s="3">
        <f t="shared" si="252"/>
        <v>0</v>
      </c>
      <c r="L239" s="4">
        <f t="shared" ref="L239" si="255">SUM(K239+J239+I239)</f>
        <v>1222.8260869565217</v>
      </c>
    </row>
    <row r="240" spans="1:12" x14ac:dyDescent="0.25">
      <c r="A240" s="5" t="s">
        <v>297</v>
      </c>
      <c r="B240" s="33" t="s">
        <v>241</v>
      </c>
      <c r="C240" s="3" t="s">
        <v>14</v>
      </c>
      <c r="D240" s="37">
        <f t="shared" si="238"/>
        <v>604.83870967741939</v>
      </c>
      <c r="E240" s="8">
        <v>248</v>
      </c>
      <c r="F240" s="3">
        <v>250</v>
      </c>
      <c r="G240" s="3">
        <v>252</v>
      </c>
      <c r="H240" s="3">
        <v>254</v>
      </c>
      <c r="I240" s="2">
        <f t="shared" si="232"/>
        <v>1209.6774193548388</v>
      </c>
      <c r="J240" s="3">
        <f>(IF(C240="SHORT",IF(G240="",0,F240-G240),IF(C240="LONG",IF(G240="",0,G240-F240))))*D240</f>
        <v>1209.6774193548388</v>
      </c>
      <c r="K240" s="3">
        <f t="shared" si="252"/>
        <v>1209.6774193548388</v>
      </c>
      <c r="L240" s="4">
        <f t="shared" ref="L240" si="256">SUM(K240+J240+I240)</f>
        <v>3629.0322580645161</v>
      </c>
    </row>
    <row r="241" spans="1:12" x14ac:dyDescent="0.25">
      <c r="A241" s="5" t="s">
        <v>297</v>
      </c>
      <c r="B241" s="33" t="s">
        <v>54</v>
      </c>
      <c r="C241" s="3" t="s">
        <v>14</v>
      </c>
      <c r="D241" s="37">
        <f t="shared" si="238"/>
        <v>81.833060556464815</v>
      </c>
      <c r="E241" s="8">
        <v>1833</v>
      </c>
      <c r="F241" s="3">
        <v>1845</v>
      </c>
      <c r="G241" s="3">
        <v>0</v>
      </c>
      <c r="H241" s="3">
        <v>0</v>
      </c>
      <c r="I241" s="2">
        <f t="shared" si="232"/>
        <v>981.99672667757773</v>
      </c>
      <c r="J241" s="3">
        <v>0</v>
      </c>
      <c r="K241" s="3">
        <f t="shared" si="252"/>
        <v>0</v>
      </c>
      <c r="L241" s="4">
        <f t="shared" ref="L241" si="257">SUM(K241+J241+I241)</f>
        <v>981.99672667757773</v>
      </c>
    </row>
    <row r="242" spans="1:12" x14ac:dyDescent="0.25">
      <c r="A242" s="5" t="s">
        <v>297</v>
      </c>
      <c r="B242" s="33" t="s">
        <v>241</v>
      </c>
      <c r="C242" s="3" t="s">
        <v>14</v>
      </c>
      <c r="D242" s="37">
        <f t="shared" si="238"/>
        <v>580.27079303675043</v>
      </c>
      <c r="E242" s="8">
        <v>258.5</v>
      </c>
      <c r="F242" s="3">
        <v>255</v>
      </c>
      <c r="G242" s="3">
        <v>0</v>
      </c>
      <c r="H242" s="3">
        <v>0</v>
      </c>
      <c r="I242" s="2">
        <f t="shared" si="232"/>
        <v>-2030.9477756286265</v>
      </c>
      <c r="J242" s="3">
        <v>0</v>
      </c>
      <c r="K242" s="3">
        <f t="shared" si="252"/>
        <v>0</v>
      </c>
      <c r="L242" s="4">
        <f t="shared" ref="L242" si="258">SUM(K242+J242+I242)</f>
        <v>-2030.9477756286265</v>
      </c>
    </row>
    <row r="243" spans="1:12" x14ac:dyDescent="0.25">
      <c r="A243" s="5" t="s">
        <v>297</v>
      </c>
      <c r="B243" s="33" t="s">
        <v>97</v>
      </c>
      <c r="C243" s="3" t="s">
        <v>14</v>
      </c>
      <c r="D243" s="37">
        <f t="shared" si="238"/>
        <v>250.83612040133778</v>
      </c>
      <c r="E243" s="8">
        <v>598</v>
      </c>
      <c r="F243" s="3">
        <v>599</v>
      </c>
      <c r="G243" s="3">
        <v>0</v>
      </c>
      <c r="H243" s="3">
        <v>0</v>
      </c>
      <c r="I243" s="2">
        <f t="shared" si="232"/>
        <v>250.83612040133778</v>
      </c>
      <c r="J243" s="3">
        <v>0</v>
      </c>
      <c r="K243" s="3">
        <f t="shared" si="252"/>
        <v>0</v>
      </c>
      <c r="L243" s="4">
        <f t="shared" ref="L243" si="259">SUM(K243+J243+I243)</f>
        <v>250.83612040133778</v>
      </c>
    </row>
    <row r="244" spans="1:12" x14ac:dyDescent="0.25">
      <c r="A244" s="5" t="s">
        <v>294</v>
      </c>
      <c r="B244" s="33" t="s">
        <v>295</v>
      </c>
      <c r="C244" s="3" t="s">
        <v>14</v>
      </c>
      <c r="D244" s="37">
        <f t="shared" si="238"/>
        <v>304.8780487804878</v>
      </c>
      <c r="E244" s="8">
        <v>492</v>
      </c>
      <c r="F244" s="3">
        <v>496</v>
      </c>
      <c r="G244" s="3">
        <v>499</v>
      </c>
      <c r="H244" s="3">
        <v>0</v>
      </c>
      <c r="I244" s="2">
        <f t="shared" si="232"/>
        <v>1219.5121951219512</v>
      </c>
      <c r="J244" s="3">
        <f>(IF(C244="SHORT",IF(G244="",0,F244-G244),IF(C244="LONG",IF(G244="",0,G244-F244))))*D244</f>
        <v>914.63414634146341</v>
      </c>
      <c r="K244" s="3">
        <v>0</v>
      </c>
      <c r="L244" s="4">
        <f t="shared" ref="L244" si="260">SUM(K244+J244+I244)</f>
        <v>2134.1463414634145</v>
      </c>
    </row>
    <row r="245" spans="1:12" x14ac:dyDescent="0.25">
      <c r="A245" s="5" t="s">
        <v>294</v>
      </c>
      <c r="B245" s="33" t="s">
        <v>28</v>
      </c>
      <c r="C245" s="3" t="s">
        <v>14</v>
      </c>
      <c r="D245" s="37">
        <f t="shared" si="238"/>
        <v>205.47945205479451</v>
      </c>
      <c r="E245" s="8">
        <v>730</v>
      </c>
      <c r="F245" s="3">
        <v>735</v>
      </c>
      <c r="G245" s="3">
        <v>740</v>
      </c>
      <c r="H245" s="3">
        <v>0</v>
      </c>
      <c r="I245" s="2">
        <f t="shared" si="232"/>
        <v>1027.3972602739725</v>
      </c>
      <c r="J245" s="3">
        <f>(IF(C245="SHORT",IF(G245="",0,F245-G245),IF(C245="LONG",IF(G245="",0,G245-F245))))*D245</f>
        <v>1027.3972602739725</v>
      </c>
      <c r="K245" s="3">
        <v>0</v>
      </c>
      <c r="L245" s="4">
        <f t="shared" ref="L245" si="261">SUM(K245+J245+I245)</f>
        <v>2054.794520547945</v>
      </c>
    </row>
    <row r="246" spans="1:12" x14ac:dyDescent="0.25">
      <c r="A246" s="5" t="s">
        <v>294</v>
      </c>
      <c r="B246" s="33" t="s">
        <v>296</v>
      </c>
      <c r="C246" s="3" t="s">
        <v>14</v>
      </c>
      <c r="D246" s="37">
        <f t="shared" si="238"/>
        <v>1867.9950186799504</v>
      </c>
      <c r="E246" s="8">
        <v>80.3</v>
      </c>
      <c r="F246" s="3">
        <v>81</v>
      </c>
      <c r="G246" s="3">
        <v>0</v>
      </c>
      <c r="H246" s="3">
        <v>0</v>
      </c>
      <c r="I246" s="2">
        <f t="shared" si="232"/>
        <v>1307.5965130759705</v>
      </c>
      <c r="J246" s="3">
        <v>0</v>
      </c>
      <c r="K246" s="3">
        <v>0</v>
      </c>
      <c r="L246" s="4">
        <f t="shared" ref="L246" si="262">SUM(K246+J246+I246)</f>
        <v>1307.5965130759705</v>
      </c>
    </row>
    <row r="247" spans="1:12" x14ac:dyDescent="0.25">
      <c r="A247" s="5" t="s">
        <v>293</v>
      </c>
      <c r="B247" s="33" t="s">
        <v>288</v>
      </c>
      <c r="C247" s="3" t="s">
        <v>14</v>
      </c>
      <c r="D247" s="37">
        <f t="shared" si="238"/>
        <v>511.9453924914676</v>
      </c>
      <c r="E247" s="8">
        <v>293</v>
      </c>
      <c r="F247" s="3">
        <v>295</v>
      </c>
      <c r="G247" s="3">
        <v>297</v>
      </c>
      <c r="H247" s="3">
        <v>0</v>
      </c>
      <c r="I247" s="2">
        <f t="shared" si="232"/>
        <v>1023.8907849829352</v>
      </c>
      <c r="J247" s="3">
        <f>(IF(C247="SHORT",IF(G247="",0,F247-G247),IF(C247="LONG",IF(G247="",0,G247-F247))))*D247</f>
        <v>1023.8907849829352</v>
      </c>
      <c r="K247" s="3">
        <v>0</v>
      </c>
      <c r="L247" s="4">
        <f t="shared" ref="L247" si="263">SUM(K247+J247+I247)</f>
        <v>2047.7815699658704</v>
      </c>
    </row>
    <row r="248" spans="1:12" x14ac:dyDescent="0.25">
      <c r="A248" s="5" t="s">
        <v>293</v>
      </c>
      <c r="B248" s="33" t="s">
        <v>51</v>
      </c>
      <c r="C248" s="3" t="s">
        <v>14</v>
      </c>
      <c r="D248" s="37">
        <f t="shared" si="238"/>
        <v>434.15340086830679</v>
      </c>
      <c r="E248" s="8">
        <v>345.5</v>
      </c>
      <c r="F248" s="3">
        <v>341</v>
      </c>
      <c r="G248" s="3">
        <v>0</v>
      </c>
      <c r="H248" s="3">
        <v>0</v>
      </c>
      <c r="I248" s="2">
        <f t="shared" si="232"/>
        <v>-1953.6903039073804</v>
      </c>
      <c r="J248" s="3">
        <v>0</v>
      </c>
      <c r="K248" s="3">
        <v>0</v>
      </c>
      <c r="L248" s="4">
        <f t="shared" ref="L248" si="264">SUM(K248+J248+I248)</f>
        <v>-1953.6903039073804</v>
      </c>
    </row>
    <row r="249" spans="1:12" x14ac:dyDescent="0.25">
      <c r="A249" s="5" t="s">
        <v>293</v>
      </c>
      <c r="B249" s="33" t="s">
        <v>52</v>
      </c>
      <c r="C249" s="3" t="s">
        <v>14</v>
      </c>
      <c r="D249" s="37">
        <f t="shared" si="238"/>
        <v>130.43478260869566</v>
      </c>
      <c r="E249" s="8">
        <v>1150</v>
      </c>
      <c r="F249" s="3">
        <v>1135</v>
      </c>
      <c r="G249" s="3">
        <v>0</v>
      </c>
      <c r="H249" s="3">
        <v>0</v>
      </c>
      <c r="I249" s="2">
        <f t="shared" si="232"/>
        <v>-1956.5217391304348</v>
      </c>
      <c r="J249" s="3">
        <v>0</v>
      </c>
      <c r="K249" s="3">
        <v>0</v>
      </c>
      <c r="L249" s="4">
        <f t="shared" ref="L249" si="265">SUM(K249+J249+I249)</f>
        <v>-1956.5217391304348</v>
      </c>
    </row>
    <row r="250" spans="1:12" x14ac:dyDescent="0.25">
      <c r="A250" s="5" t="s">
        <v>292</v>
      </c>
      <c r="B250" s="33" t="s">
        <v>191</v>
      </c>
      <c r="C250" s="3" t="s">
        <v>14</v>
      </c>
      <c r="D250" s="37">
        <f t="shared" si="238"/>
        <v>269.29982046678634</v>
      </c>
      <c r="E250" s="8">
        <v>557</v>
      </c>
      <c r="F250" s="3">
        <v>562</v>
      </c>
      <c r="G250" s="3">
        <v>0</v>
      </c>
      <c r="H250" s="3">
        <v>0</v>
      </c>
      <c r="I250" s="2">
        <f t="shared" si="232"/>
        <v>1346.4991023339317</v>
      </c>
      <c r="J250" s="3">
        <v>0</v>
      </c>
      <c r="K250" s="3">
        <f>SUM(H250-G250)*D250</f>
        <v>0</v>
      </c>
      <c r="L250" s="4">
        <f t="shared" ref="L250" si="266">SUM(K250+J250+I250)</f>
        <v>1346.4991023339317</v>
      </c>
    </row>
    <row r="251" spans="1:12" x14ac:dyDescent="0.25">
      <c r="A251" s="5" t="s">
        <v>292</v>
      </c>
      <c r="B251" s="33" t="s">
        <v>51</v>
      </c>
      <c r="C251" s="3" t="s">
        <v>14</v>
      </c>
      <c r="D251" s="37">
        <f t="shared" si="238"/>
        <v>447.76119402985074</v>
      </c>
      <c r="E251" s="8">
        <v>335</v>
      </c>
      <c r="F251" s="3">
        <v>338</v>
      </c>
      <c r="G251" s="3">
        <v>0</v>
      </c>
      <c r="H251" s="3">
        <v>0</v>
      </c>
      <c r="I251" s="2">
        <f t="shared" si="232"/>
        <v>1343.2835820895523</v>
      </c>
      <c r="J251" s="3">
        <v>0</v>
      </c>
      <c r="K251" s="3">
        <f>SUM(H251-G251)*D251</f>
        <v>0</v>
      </c>
      <c r="L251" s="4">
        <f t="shared" ref="L251" si="267">SUM(K251+J251+I251)</f>
        <v>1343.2835820895523</v>
      </c>
    </row>
    <row r="252" spans="1:12" x14ac:dyDescent="0.25">
      <c r="A252" s="5" t="s">
        <v>292</v>
      </c>
      <c r="B252" s="33" t="s">
        <v>288</v>
      </c>
      <c r="C252" s="3" t="s">
        <v>14</v>
      </c>
      <c r="D252" s="37">
        <f t="shared" si="238"/>
        <v>515.46391752577324</v>
      </c>
      <c r="E252" s="8">
        <v>291</v>
      </c>
      <c r="F252" s="3">
        <v>292.75</v>
      </c>
      <c r="G252" s="3">
        <v>0</v>
      </c>
      <c r="H252" s="3">
        <v>0</v>
      </c>
      <c r="I252" s="2">
        <f t="shared" si="232"/>
        <v>902.06185567010311</v>
      </c>
      <c r="J252" s="3">
        <v>0</v>
      </c>
      <c r="K252" s="3">
        <f>SUM(H252-G252)*D252</f>
        <v>0</v>
      </c>
      <c r="L252" s="4">
        <f t="shared" ref="L252" si="268">SUM(K252+J252+I252)</f>
        <v>902.06185567010311</v>
      </c>
    </row>
    <row r="253" spans="1:12" x14ac:dyDescent="0.25">
      <c r="A253" s="5" t="s">
        <v>290</v>
      </c>
      <c r="B253" s="33" t="s">
        <v>97</v>
      </c>
      <c r="C253" s="3" t="s">
        <v>14</v>
      </c>
      <c r="D253" s="37">
        <f t="shared" si="238"/>
        <v>254.23728813559322</v>
      </c>
      <c r="E253" s="8">
        <v>590</v>
      </c>
      <c r="F253" s="3">
        <v>594</v>
      </c>
      <c r="G253" s="3">
        <v>598</v>
      </c>
      <c r="H253" s="3">
        <v>602</v>
      </c>
      <c r="I253" s="2">
        <f t="shared" si="232"/>
        <v>1016.9491525423729</v>
      </c>
      <c r="J253" s="3">
        <f>(IF(C253="SHORT",IF(G253="",0,F253-G253),IF(C253="LONG",IF(G253="",0,G253-F253))))*D253</f>
        <v>1016.9491525423729</v>
      </c>
      <c r="K253" s="3">
        <f>SUM(H253-G253)*D253</f>
        <v>1016.9491525423729</v>
      </c>
      <c r="L253" s="4">
        <f t="shared" ref="L253" si="269">SUM(K253+J253+I253)</f>
        <v>3050.8474576271187</v>
      </c>
    </row>
    <row r="254" spans="1:12" x14ac:dyDescent="0.25">
      <c r="A254" s="5" t="s">
        <v>290</v>
      </c>
      <c r="B254" s="33" t="s">
        <v>291</v>
      </c>
      <c r="C254" s="3" t="s">
        <v>14</v>
      </c>
      <c r="D254" s="37">
        <f t="shared" si="238"/>
        <v>112.27544910179641</v>
      </c>
      <c r="E254" s="8">
        <v>1336</v>
      </c>
      <c r="F254" s="3">
        <v>1345</v>
      </c>
      <c r="G254" s="3">
        <v>0</v>
      </c>
      <c r="H254" s="3">
        <v>0</v>
      </c>
      <c r="I254" s="2">
        <f t="shared" si="232"/>
        <v>1010.4790419161677</v>
      </c>
      <c r="J254" s="3">
        <v>0</v>
      </c>
      <c r="K254" s="3">
        <v>0</v>
      </c>
      <c r="L254" s="4">
        <f t="shared" ref="L254" si="270">SUM(K254+J254+I254)</f>
        <v>1010.4790419161677</v>
      </c>
    </row>
    <row r="255" spans="1:12" x14ac:dyDescent="0.25">
      <c r="A255" s="5" t="s">
        <v>290</v>
      </c>
      <c r="B255" s="33" t="s">
        <v>54</v>
      </c>
      <c r="C255" s="3" t="s">
        <v>14</v>
      </c>
      <c r="D255" s="37">
        <f t="shared" si="238"/>
        <v>80.731969860064581</v>
      </c>
      <c r="E255" s="8">
        <v>1858</v>
      </c>
      <c r="F255" s="3">
        <v>1875</v>
      </c>
      <c r="G255" s="3">
        <v>0</v>
      </c>
      <c r="H255" s="3">
        <v>0</v>
      </c>
      <c r="I255" s="2">
        <f t="shared" si="232"/>
        <v>1372.4434876210978</v>
      </c>
      <c r="J255" s="3">
        <v>0</v>
      </c>
      <c r="K255" s="3">
        <v>0</v>
      </c>
      <c r="L255" s="4">
        <f t="shared" ref="L255" si="271">SUM(K255+J255+I255)</f>
        <v>1372.4434876210978</v>
      </c>
    </row>
    <row r="256" spans="1:12" x14ac:dyDescent="0.25">
      <c r="A256" s="5" t="s">
        <v>290</v>
      </c>
      <c r="B256" s="33" t="s">
        <v>51</v>
      </c>
      <c r="C256" s="3" t="s">
        <v>14</v>
      </c>
      <c r="D256" s="37">
        <f t="shared" si="238"/>
        <v>470.95761381475666</v>
      </c>
      <c r="E256" s="8">
        <v>318.5</v>
      </c>
      <c r="F256" s="3">
        <v>321</v>
      </c>
      <c r="G256" s="3">
        <v>0</v>
      </c>
      <c r="H256" s="3">
        <v>0</v>
      </c>
      <c r="I256" s="2">
        <f t="shared" si="232"/>
        <v>1177.3940345368917</v>
      </c>
      <c r="J256" s="3">
        <v>0</v>
      </c>
      <c r="K256" s="3">
        <v>0</v>
      </c>
      <c r="L256" s="4">
        <f t="shared" ref="L256" si="272">SUM(K256+J256+I256)</f>
        <v>1177.3940345368917</v>
      </c>
    </row>
    <row r="257" spans="1:12" x14ac:dyDescent="0.25">
      <c r="A257" s="5" t="s">
        <v>289</v>
      </c>
      <c r="B257" s="33" t="s">
        <v>43</v>
      </c>
      <c r="C257" s="3" t="s">
        <v>14</v>
      </c>
      <c r="D257" s="37">
        <f t="shared" si="238"/>
        <v>828.72928176795585</v>
      </c>
      <c r="E257" s="8">
        <v>181</v>
      </c>
      <c r="F257" s="3">
        <v>182.25</v>
      </c>
      <c r="G257" s="3">
        <v>184</v>
      </c>
      <c r="H257" s="3">
        <v>185.9</v>
      </c>
      <c r="I257" s="2">
        <f t="shared" si="232"/>
        <v>1035.9116022099447</v>
      </c>
      <c r="J257" s="3">
        <f>(IF(C257="SHORT",IF(G257="",0,F257-G257),IF(C257="LONG",IF(G257="",0,G257-F257))))*D257</f>
        <v>1450.2762430939229</v>
      </c>
      <c r="K257" s="3">
        <f t="shared" ref="K257:K264" si="273">SUM(H257-G257)*D257</f>
        <v>1574.5856353591209</v>
      </c>
      <c r="L257" s="4">
        <f t="shared" ref="L257" si="274">SUM(K257+J257+I257)</f>
        <v>4060.7734806629883</v>
      </c>
    </row>
    <row r="258" spans="1:12" x14ac:dyDescent="0.25">
      <c r="A258" s="5" t="s">
        <v>289</v>
      </c>
      <c r="B258" s="33" t="s">
        <v>276</v>
      </c>
      <c r="C258" s="3" t="s">
        <v>14</v>
      </c>
      <c r="D258" s="37">
        <f t="shared" si="238"/>
        <v>301.20481927710841</v>
      </c>
      <c r="E258" s="8">
        <v>498</v>
      </c>
      <c r="F258" s="3">
        <v>501.5</v>
      </c>
      <c r="G258" s="3">
        <v>0</v>
      </c>
      <c r="H258" s="3">
        <v>0</v>
      </c>
      <c r="I258" s="2">
        <f t="shared" si="232"/>
        <v>1054.2168674698794</v>
      </c>
      <c r="J258" s="3">
        <v>0</v>
      </c>
      <c r="K258" s="3">
        <f t="shared" si="273"/>
        <v>0</v>
      </c>
      <c r="L258" s="4">
        <f t="shared" ref="L258" si="275">SUM(K258+J258+I258)</f>
        <v>1054.2168674698794</v>
      </c>
    </row>
    <row r="259" spans="1:12" x14ac:dyDescent="0.25">
      <c r="A259" s="5" t="s">
        <v>289</v>
      </c>
      <c r="B259" s="33" t="s">
        <v>40</v>
      </c>
      <c r="C259" s="3" t="s">
        <v>14</v>
      </c>
      <c r="D259" s="37">
        <f t="shared" si="238"/>
        <v>709.21985815602841</v>
      </c>
      <c r="E259" s="8">
        <v>211.5</v>
      </c>
      <c r="F259" s="3">
        <v>208</v>
      </c>
      <c r="G259" s="3">
        <v>0</v>
      </c>
      <c r="H259" s="3">
        <v>0</v>
      </c>
      <c r="I259" s="2">
        <f t="shared" si="232"/>
        <v>-2482.2695035460993</v>
      </c>
      <c r="J259" s="3">
        <v>0</v>
      </c>
      <c r="K259" s="3">
        <f t="shared" si="273"/>
        <v>0</v>
      </c>
      <c r="L259" s="4">
        <f t="shared" ref="L259" si="276">SUM(K259+J259+I259)</f>
        <v>-2482.2695035460993</v>
      </c>
    </row>
    <row r="260" spans="1:12" x14ac:dyDescent="0.25">
      <c r="A260" s="5" t="s">
        <v>286</v>
      </c>
      <c r="B260" s="33" t="s">
        <v>287</v>
      </c>
      <c r="C260" s="3" t="s">
        <v>14</v>
      </c>
      <c r="D260" s="37">
        <f t="shared" si="238"/>
        <v>258.62068965517244</v>
      </c>
      <c r="E260" s="8">
        <v>580</v>
      </c>
      <c r="F260" s="3">
        <v>584</v>
      </c>
      <c r="G260" s="3">
        <v>0</v>
      </c>
      <c r="H260" s="3">
        <v>0</v>
      </c>
      <c r="I260" s="2">
        <f t="shared" si="232"/>
        <v>1034.4827586206898</v>
      </c>
      <c r="J260" s="3">
        <v>0</v>
      </c>
      <c r="K260" s="3">
        <f t="shared" si="273"/>
        <v>0</v>
      </c>
      <c r="L260" s="4">
        <f t="shared" ref="L260" si="277">SUM(K260+J260+I260)</f>
        <v>1034.4827586206898</v>
      </c>
    </row>
    <row r="261" spans="1:12" x14ac:dyDescent="0.25">
      <c r="A261" s="5" t="s">
        <v>286</v>
      </c>
      <c r="B261" s="33" t="s">
        <v>288</v>
      </c>
      <c r="C261" s="3" t="s">
        <v>14</v>
      </c>
      <c r="D261" s="37">
        <f t="shared" si="238"/>
        <v>517.24137931034488</v>
      </c>
      <c r="E261" s="8">
        <v>290</v>
      </c>
      <c r="F261" s="3">
        <v>292</v>
      </c>
      <c r="G261" s="3">
        <v>294</v>
      </c>
      <c r="H261" s="3">
        <v>296</v>
      </c>
      <c r="I261" s="2">
        <f t="shared" si="232"/>
        <v>1034.4827586206898</v>
      </c>
      <c r="J261" s="3">
        <f>(IF(C261="SHORT",IF(G261="",0,F261-G261),IF(C261="LONG",IF(G261="",0,G261-F261))))*D261</f>
        <v>1034.4827586206898</v>
      </c>
      <c r="K261" s="3">
        <f t="shared" si="273"/>
        <v>1034.4827586206898</v>
      </c>
      <c r="L261" s="4">
        <f t="shared" ref="L261" si="278">SUM(K261+J261+I261)</f>
        <v>3103.4482758620693</v>
      </c>
    </row>
    <row r="262" spans="1:12" x14ac:dyDescent="0.25">
      <c r="A262" s="5" t="s">
        <v>286</v>
      </c>
      <c r="B262" s="33" t="s">
        <v>288</v>
      </c>
      <c r="C262" s="3" t="s">
        <v>14</v>
      </c>
      <c r="D262" s="37">
        <f t="shared" si="238"/>
        <v>501.67224080267556</v>
      </c>
      <c r="E262" s="8">
        <v>299</v>
      </c>
      <c r="F262" s="3">
        <v>301</v>
      </c>
      <c r="G262" s="3">
        <v>303</v>
      </c>
      <c r="H262" s="3">
        <v>306</v>
      </c>
      <c r="I262" s="2">
        <f t="shared" si="232"/>
        <v>1003.3444816053511</v>
      </c>
      <c r="J262" s="3">
        <f>(IF(C262="SHORT",IF(G262="",0,F262-G262),IF(C262="LONG",IF(G262="",0,G262-F262))))*D262</f>
        <v>1003.3444816053511</v>
      </c>
      <c r="K262" s="3">
        <f t="shared" si="273"/>
        <v>1505.0167224080267</v>
      </c>
      <c r="L262" s="4">
        <f t="shared" ref="L262" si="279">SUM(K262+J262+I262)</f>
        <v>3511.7056856187287</v>
      </c>
    </row>
    <row r="263" spans="1:12" x14ac:dyDescent="0.25">
      <c r="A263" s="5" t="s">
        <v>286</v>
      </c>
      <c r="B263" s="33" t="s">
        <v>288</v>
      </c>
      <c r="C263" s="3" t="s">
        <v>14</v>
      </c>
      <c r="D263" s="37">
        <f t="shared" si="238"/>
        <v>484.65266558966073</v>
      </c>
      <c r="E263" s="8">
        <v>309.5</v>
      </c>
      <c r="F263" s="3">
        <v>312.5</v>
      </c>
      <c r="G263" s="3">
        <v>316</v>
      </c>
      <c r="H263" s="3">
        <v>320</v>
      </c>
      <c r="I263" s="2">
        <f t="shared" si="232"/>
        <v>1453.9579967689822</v>
      </c>
      <c r="J263" s="3">
        <f>(IF(C263="SHORT",IF(G263="",0,F263-G263),IF(C263="LONG",IF(G263="",0,G263-F263))))*D263</f>
        <v>1696.2843295638127</v>
      </c>
      <c r="K263" s="3">
        <f t="shared" si="273"/>
        <v>1938.6106623586429</v>
      </c>
      <c r="L263" s="4">
        <f t="shared" ref="L263" si="280">SUM(K263+J263+I263)</f>
        <v>5088.8529886914375</v>
      </c>
    </row>
    <row r="264" spans="1:12" x14ac:dyDescent="0.25">
      <c r="A264" s="5" t="s">
        <v>285</v>
      </c>
      <c r="B264" s="33" t="s">
        <v>111</v>
      </c>
      <c r="C264" s="3" t="s">
        <v>14</v>
      </c>
      <c r="D264" s="37">
        <f t="shared" si="238"/>
        <v>986.84210526315792</v>
      </c>
      <c r="E264" s="8">
        <v>152</v>
      </c>
      <c r="F264" s="3">
        <v>153</v>
      </c>
      <c r="G264" s="3">
        <v>154</v>
      </c>
      <c r="H264" s="3">
        <v>155</v>
      </c>
      <c r="I264" s="2">
        <f t="shared" si="232"/>
        <v>986.84210526315792</v>
      </c>
      <c r="J264" s="3">
        <f>(IF(C264="SHORT",IF(G264="",0,F264-G264),IF(C264="LONG",IF(G264="",0,G264-F264))))*D264</f>
        <v>986.84210526315792</v>
      </c>
      <c r="K264" s="3">
        <f t="shared" si="273"/>
        <v>986.84210526315792</v>
      </c>
      <c r="L264" s="4">
        <f t="shared" ref="L264" si="281">SUM(K264+J264+I264)</f>
        <v>2960.5263157894738</v>
      </c>
    </row>
    <row r="265" spans="1:12" x14ac:dyDescent="0.25">
      <c r="A265" s="5" t="s">
        <v>285</v>
      </c>
      <c r="B265" s="33" t="s">
        <v>282</v>
      </c>
      <c r="C265" s="3" t="s">
        <v>14</v>
      </c>
      <c r="D265" s="37">
        <f t="shared" si="238"/>
        <v>614.75409836065569</v>
      </c>
      <c r="E265" s="8">
        <v>244</v>
      </c>
      <c r="F265" s="3">
        <v>246</v>
      </c>
      <c r="G265" s="3">
        <v>0</v>
      </c>
      <c r="H265" s="3">
        <v>0</v>
      </c>
      <c r="I265" s="2">
        <f t="shared" si="232"/>
        <v>1229.5081967213114</v>
      </c>
      <c r="J265" s="3">
        <v>0</v>
      </c>
      <c r="K265" s="3">
        <v>0</v>
      </c>
      <c r="L265" s="4">
        <f t="shared" ref="L265" si="282">SUM(K265+J265+I265)</f>
        <v>1229.5081967213114</v>
      </c>
    </row>
    <row r="266" spans="1:12" x14ac:dyDescent="0.25">
      <c r="A266" s="5" t="s">
        <v>285</v>
      </c>
      <c r="B266" s="33" t="s">
        <v>25</v>
      </c>
      <c r="C266" s="3" t="s">
        <v>14</v>
      </c>
      <c r="D266" s="37">
        <f t="shared" si="238"/>
        <v>352.11267605633805</v>
      </c>
      <c r="E266" s="8">
        <v>426</v>
      </c>
      <c r="F266" s="3">
        <v>429</v>
      </c>
      <c r="G266" s="3">
        <v>0</v>
      </c>
      <c r="H266" s="3">
        <v>0</v>
      </c>
      <c r="I266" s="2">
        <f t="shared" si="232"/>
        <v>1056.3380281690143</v>
      </c>
      <c r="J266" s="3">
        <v>0</v>
      </c>
      <c r="K266" s="3">
        <f>SUM(H266-G266)*D266</f>
        <v>0</v>
      </c>
      <c r="L266" s="4">
        <f t="shared" ref="L266" si="283">SUM(K266+J266+I266)</f>
        <v>1056.3380281690143</v>
      </c>
    </row>
    <row r="267" spans="1:12" x14ac:dyDescent="0.25">
      <c r="A267" s="5" t="s">
        <v>285</v>
      </c>
      <c r="B267" s="33" t="s">
        <v>84</v>
      </c>
      <c r="C267" s="3" t="s">
        <v>14</v>
      </c>
      <c r="D267" s="37">
        <f t="shared" si="238"/>
        <v>248.75621890547265</v>
      </c>
      <c r="E267" s="8">
        <v>603</v>
      </c>
      <c r="F267" s="3">
        <v>610</v>
      </c>
      <c r="G267" s="3">
        <v>0</v>
      </c>
      <c r="H267" s="3">
        <v>0</v>
      </c>
      <c r="I267" s="2">
        <f t="shared" si="232"/>
        <v>1741.2935323383085</v>
      </c>
      <c r="J267" s="3">
        <v>0</v>
      </c>
      <c r="K267" s="3">
        <f>SUM(H267-G267)*D267</f>
        <v>0</v>
      </c>
      <c r="L267" s="4">
        <f t="shared" ref="L267" si="284">SUM(K267+J267+I267)</f>
        <v>1741.2935323383085</v>
      </c>
    </row>
    <row r="268" spans="1:12" x14ac:dyDescent="0.25">
      <c r="A268" s="5" t="s">
        <v>283</v>
      </c>
      <c r="B268" s="33" t="s">
        <v>90</v>
      </c>
      <c r="C268" s="3" t="s">
        <v>14</v>
      </c>
      <c r="D268" s="37">
        <f t="shared" si="238"/>
        <v>390.625</v>
      </c>
      <c r="E268" s="8">
        <v>384</v>
      </c>
      <c r="F268" s="3">
        <v>386.5</v>
      </c>
      <c r="G268" s="3">
        <v>389</v>
      </c>
      <c r="H268" s="3">
        <v>395</v>
      </c>
      <c r="I268" s="2">
        <f t="shared" si="232"/>
        <v>976.5625</v>
      </c>
      <c r="J268" s="3">
        <f>(IF(C268="SHORT",IF(G268="",0,F268-G268),IF(C268="LONG",IF(G268="",0,G268-F268))))*D268</f>
        <v>976.5625</v>
      </c>
      <c r="K268" s="3">
        <f>SUM(H268-G268)*D268</f>
        <v>2343.75</v>
      </c>
      <c r="L268" s="4">
        <f t="shared" ref="L268" si="285">SUM(K268+J268+I268)</f>
        <v>4296.875</v>
      </c>
    </row>
    <row r="269" spans="1:12" x14ac:dyDescent="0.25">
      <c r="A269" s="5" t="s">
        <v>283</v>
      </c>
      <c r="B269" s="33" t="s">
        <v>79</v>
      </c>
      <c r="C269" s="3" t="s">
        <v>14</v>
      </c>
      <c r="D269" s="37">
        <f t="shared" si="238"/>
        <v>195.3125</v>
      </c>
      <c r="E269" s="8">
        <v>768</v>
      </c>
      <c r="F269" s="3">
        <v>774</v>
      </c>
      <c r="G269" s="3">
        <v>785</v>
      </c>
      <c r="H269" s="3">
        <v>0</v>
      </c>
      <c r="I269" s="2">
        <f t="shared" si="232"/>
        <v>1171.875</v>
      </c>
      <c r="J269" s="3">
        <f>(IF(C269="SHORT",IF(G269="",0,F269-G269),IF(C269="LONG",IF(G269="",0,G269-F269))))*D269</f>
        <v>2148.4375</v>
      </c>
      <c r="K269" s="3">
        <v>0</v>
      </c>
      <c r="L269" s="4">
        <f t="shared" ref="L269" si="286">SUM(K269+J269+I269)</f>
        <v>3320.3125</v>
      </c>
    </row>
    <row r="270" spans="1:12" x14ac:dyDescent="0.25">
      <c r="A270" s="5" t="s">
        <v>283</v>
      </c>
      <c r="B270" s="33" t="s">
        <v>284</v>
      </c>
      <c r="C270" s="3" t="s">
        <v>14</v>
      </c>
      <c r="D270" s="37">
        <f t="shared" si="238"/>
        <v>1145.0381679389313</v>
      </c>
      <c r="E270" s="8">
        <v>131</v>
      </c>
      <c r="F270" s="3">
        <v>132</v>
      </c>
      <c r="G270" s="3">
        <v>0</v>
      </c>
      <c r="H270" s="3">
        <v>0</v>
      </c>
      <c r="I270" s="2">
        <f t="shared" si="232"/>
        <v>1145.0381679389313</v>
      </c>
      <c r="J270" s="3">
        <v>0</v>
      </c>
      <c r="K270" s="3">
        <v>0</v>
      </c>
      <c r="L270" s="4">
        <f t="shared" ref="L270" si="287">SUM(K270+J270+I270)</f>
        <v>1145.0381679389313</v>
      </c>
    </row>
    <row r="271" spans="1:12" x14ac:dyDescent="0.25">
      <c r="A271" s="5" t="s">
        <v>283</v>
      </c>
      <c r="B271" s="33" t="s">
        <v>110</v>
      </c>
      <c r="C271" s="3" t="s">
        <v>14</v>
      </c>
      <c r="D271" s="37">
        <f t="shared" si="238"/>
        <v>781.25</v>
      </c>
      <c r="E271" s="8">
        <v>192</v>
      </c>
      <c r="F271" s="3">
        <v>193.5</v>
      </c>
      <c r="G271" s="3">
        <v>0</v>
      </c>
      <c r="H271" s="3">
        <v>0</v>
      </c>
      <c r="I271" s="2">
        <f t="shared" si="232"/>
        <v>1171.875</v>
      </c>
      <c r="J271" s="3">
        <v>0</v>
      </c>
      <c r="K271" s="3">
        <v>0</v>
      </c>
      <c r="L271" s="4">
        <f t="shared" ref="L271" si="288">SUM(K271+J271+I271)</f>
        <v>1171.875</v>
      </c>
    </row>
    <row r="272" spans="1:12" x14ac:dyDescent="0.25">
      <c r="A272" s="5" t="s">
        <v>280</v>
      </c>
      <c r="B272" s="33" t="s">
        <v>281</v>
      </c>
      <c r="C272" s="3" t="s">
        <v>14</v>
      </c>
      <c r="D272" s="37">
        <f t="shared" si="238"/>
        <v>375</v>
      </c>
      <c r="E272" s="8">
        <v>400</v>
      </c>
      <c r="F272" s="3">
        <v>403</v>
      </c>
      <c r="G272" s="3">
        <v>406</v>
      </c>
      <c r="H272" s="3">
        <v>409</v>
      </c>
      <c r="I272" s="2">
        <f t="shared" si="232"/>
        <v>1125</v>
      </c>
      <c r="J272" s="3">
        <f>(IF(C272="SHORT",IF(G272="",0,F272-G272),IF(C272="LONG",IF(G272="",0,G272-F272))))*D272</f>
        <v>1125</v>
      </c>
      <c r="K272" s="3">
        <f>SUM(H272-G272)*D272</f>
        <v>1125</v>
      </c>
      <c r="L272" s="4">
        <f t="shared" ref="L272" si="289">SUM(K272+J272+I272)</f>
        <v>3375</v>
      </c>
    </row>
    <row r="273" spans="1:12" x14ac:dyDescent="0.25">
      <c r="A273" s="5" t="s">
        <v>280</v>
      </c>
      <c r="B273" s="33" t="s">
        <v>282</v>
      </c>
      <c r="C273" s="3" t="s">
        <v>14</v>
      </c>
      <c r="D273" s="37">
        <f t="shared" si="238"/>
        <v>681.81818181818187</v>
      </c>
      <c r="E273" s="8">
        <v>220</v>
      </c>
      <c r="F273" s="3">
        <v>222</v>
      </c>
      <c r="G273" s="3">
        <v>224</v>
      </c>
      <c r="H273" s="3">
        <v>0</v>
      </c>
      <c r="I273" s="2">
        <f t="shared" si="232"/>
        <v>1363.6363636363637</v>
      </c>
      <c r="J273" s="3">
        <f>(IF(C273="SHORT",IF(G273="",0,F273-G273),IF(C273="LONG",IF(G273="",0,G273-F273))))*D273</f>
        <v>1363.6363636363637</v>
      </c>
      <c r="K273" s="3">
        <v>0</v>
      </c>
      <c r="L273" s="4">
        <f t="shared" ref="L273" si="290">SUM(K273+J273+I273)</f>
        <v>2727.2727272727275</v>
      </c>
    </row>
    <row r="274" spans="1:12" x14ac:dyDescent="0.25">
      <c r="A274" s="5" t="s">
        <v>278</v>
      </c>
      <c r="B274" s="33" t="s">
        <v>43</v>
      </c>
      <c r="C274" s="3" t="s">
        <v>14</v>
      </c>
      <c r="D274" s="37">
        <f t="shared" si="238"/>
        <v>914.63414634146341</v>
      </c>
      <c r="E274" s="8">
        <v>164</v>
      </c>
      <c r="F274" s="3">
        <v>165</v>
      </c>
      <c r="G274" s="3">
        <v>166</v>
      </c>
      <c r="H274" s="3">
        <v>167</v>
      </c>
      <c r="I274" s="2">
        <f t="shared" si="232"/>
        <v>914.63414634146341</v>
      </c>
      <c r="J274" s="3">
        <f>(IF(C274="SHORT",IF(G274="",0,F274-G274),IF(C274="LONG",IF(G274="",0,G274-F274))))*D274</f>
        <v>914.63414634146341</v>
      </c>
      <c r="K274" s="3">
        <f>SUM(H274-G274)*D274</f>
        <v>914.63414634146341</v>
      </c>
      <c r="L274" s="4">
        <f t="shared" ref="L274" si="291">SUM(K274+J274+I274)</f>
        <v>2743.9024390243903</v>
      </c>
    </row>
    <row r="275" spans="1:12" x14ac:dyDescent="0.25">
      <c r="A275" s="5" t="s">
        <v>278</v>
      </c>
      <c r="B275" s="33" t="s">
        <v>31</v>
      </c>
      <c r="C275" s="3" t="s">
        <v>14</v>
      </c>
      <c r="D275" s="37">
        <f t="shared" si="238"/>
        <v>398.93617021276594</v>
      </c>
      <c r="E275" s="8">
        <v>376</v>
      </c>
      <c r="F275" s="3">
        <v>378.5</v>
      </c>
      <c r="G275" s="3">
        <v>382</v>
      </c>
      <c r="H275" s="3">
        <v>0</v>
      </c>
      <c r="I275" s="2">
        <f t="shared" si="232"/>
        <v>997.34042553191489</v>
      </c>
      <c r="J275" s="3">
        <f>(IF(C275="SHORT",IF(G275="",0,F275-G275),IF(C275="LONG",IF(G275="",0,G275-F275))))*D275</f>
        <v>1396.2765957446809</v>
      </c>
      <c r="K275" s="3">
        <v>0</v>
      </c>
      <c r="L275" s="4">
        <f t="shared" ref="L275" si="292">SUM(K275+J275+I275)</f>
        <v>2393.6170212765956</v>
      </c>
    </row>
    <row r="276" spans="1:12" x14ac:dyDescent="0.25">
      <c r="A276" s="5" t="s">
        <v>278</v>
      </c>
      <c r="B276" s="33" t="s">
        <v>279</v>
      </c>
      <c r="C276" s="3" t="s">
        <v>14</v>
      </c>
      <c r="D276" s="37">
        <f t="shared" si="238"/>
        <v>1023.8907849829352</v>
      </c>
      <c r="E276" s="8">
        <v>146.5</v>
      </c>
      <c r="F276" s="3">
        <v>147.5</v>
      </c>
      <c r="G276" s="3">
        <v>0</v>
      </c>
      <c r="H276" s="3">
        <v>0</v>
      </c>
      <c r="I276" s="2">
        <f t="shared" si="232"/>
        <v>1023.8907849829352</v>
      </c>
      <c r="J276" s="3">
        <v>0</v>
      </c>
      <c r="K276" s="3">
        <f>SUM(H276-G276)*D276</f>
        <v>0</v>
      </c>
      <c r="L276" s="4">
        <f t="shared" ref="L276" si="293">SUM(K276+J276+I276)</f>
        <v>1023.8907849829352</v>
      </c>
    </row>
    <row r="277" spans="1:12" x14ac:dyDescent="0.25">
      <c r="A277" s="5" t="s">
        <v>278</v>
      </c>
      <c r="B277" s="33" t="s">
        <v>21</v>
      </c>
      <c r="C277" s="3" t="s">
        <v>14</v>
      </c>
      <c r="D277" s="37">
        <f t="shared" si="238"/>
        <v>179.21146953405017</v>
      </c>
      <c r="E277" s="8">
        <v>837</v>
      </c>
      <c r="F277" s="3">
        <v>827</v>
      </c>
      <c r="G277" s="3">
        <v>0</v>
      </c>
      <c r="H277" s="3">
        <v>0</v>
      </c>
      <c r="I277" s="2">
        <f t="shared" si="232"/>
        <v>-1792.1146953405016</v>
      </c>
      <c r="J277" s="3">
        <v>0</v>
      </c>
      <c r="K277" s="3">
        <f>SUM(H277-G277)*D277</f>
        <v>0</v>
      </c>
      <c r="L277" s="4">
        <f t="shared" ref="L277" si="294">SUM(K277+J277+I277)</f>
        <v>-1792.1146953405016</v>
      </c>
    </row>
    <row r="278" spans="1:12" x14ac:dyDescent="0.25">
      <c r="A278" s="5" t="s">
        <v>275</v>
      </c>
      <c r="B278" s="33" t="s">
        <v>45</v>
      </c>
      <c r="C278" s="3" t="s">
        <v>14</v>
      </c>
      <c r="D278" s="37">
        <f t="shared" si="238"/>
        <v>1395.3488372093022</v>
      </c>
      <c r="E278" s="8">
        <v>107.5</v>
      </c>
      <c r="F278" s="3">
        <v>108.5</v>
      </c>
      <c r="G278" s="3">
        <v>109.5</v>
      </c>
      <c r="H278" s="3">
        <v>0</v>
      </c>
      <c r="I278" s="2">
        <f t="shared" si="232"/>
        <v>1395.3488372093022</v>
      </c>
      <c r="J278" s="3">
        <f>(IF(C278="SHORT",IF(G278="",0,F278-G278),IF(C278="LONG",IF(G278="",0,G278-F278))))*D278</f>
        <v>1395.3488372093022</v>
      </c>
      <c r="K278" s="3">
        <v>0</v>
      </c>
      <c r="L278" s="4">
        <f t="shared" ref="L278" si="295">SUM(K278+J278+I278)</f>
        <v>2790.6976744186045</v>
      </c>
    </row>
    <row r="279" spans="1:12" x14ac:dyDescent="0.25">
      <c r="A279" s="5" t="s">
        <v>275</v>
      </c>
      <c r="B279" s="33" t="s">
        <v>34</v>
      </c>
      <c r="C279" s="3" t="s">
        <v>14</v>
      </c>
      <c r="D279" s="37">
        <f t="shared" si="238"/>
        <v>412.08791208791212</v>
      </c>
      <c r="E279" s="8">
        <v>364</v>
      </c>
      <c r="F279" s="3">
        <v>369</v>
      </c>
      <c r="G279" s="3">
        <v>372</v>
      </c>
      <c r="H279" s="3">
        <v>0</v>
      </c>
      <c r="I279" s="2">
        <f t="shared" si="232"/>
        <v>2060.4395604395604</v>
      </c>
      <c r="J279" s="3">
        <f>(IF(C279="SHORT",IF(G279="",0,F279-G279),IF(C279="LONG",IF(G279="",0,G279-F279))))*D279</f>
        <v>1236.2637362637363</v>
      </c>
      <c r="K279" s="3">
        <v>0</v>
      </c>
      <c r="L279" s="4">
        <f t="shared" ref="L279" si="296">SUM(K279+J279+I279)</f>
        <v>3296.7032967032965</v>
      </c>
    </row>
    <row r="280" spans="1:12" x14ac:dyDescent="0.25">
      <c r="A280" s="5" t="s">
        <v>275</v>
      </c>
      <c r="B280" s="33" t="s">
        <v>276</v>
      </c>
      <c r="C280" s="3" t="s">
        <v>14</v>
      </c>
      <c r="D280" s="37">
        <f t="shared" si="238"/>
        <v>367.64705882352939</v>
      </c>
      <c r="E280" s="8">
        <v>408</v>
      </c>
      <c r="F280" s="3">
        <v>411</v>
      </c>
      <c r="G280" s="3">
        <v>415</v>
      </c>
      <c r="H280" s="3">
        <v>0</v>
      </c>
      <c r="I280" s="2">
        <f t="shared" si="232"/>
        <v>1102.9411764705883</v>
      </c>
      <c r="J280" s="3">
        <f>(IF(C280="SHORT",IF(G280="",0,F280-G280),IF(C280="LONG",IF(G280="",0,G280-F280))))*D280</f>
        <v>1470.5882352941176</v>
      </c>
      <c r="K280" s="3">
        <v>0</v>
      </c>
      <c r="L280" s="4">
        <f t="shared" ref="L280" si="297">SUM(K280+J280+I280)</f>
        <v>2573.5294117647059</v>
      </c>
    </row>
    <row r="281" spans="1:12" x14ac:dyDescent="0.25">
      <c r="A281" s="5" t="s">
        <v>275</v>
      </c>
      <c r="B281" s="33" t="s">
        <v>40</v>
      </c>
      <c r="C281" s="3" t="s">
        <v>14</v>
      </c>
      <c r="D281" s="37">
        <f t="shared" si="238"/>
        <v>726.39225181598067</v>
      </c>
      <c r="E281" s="8">
        <v>206.5</v>
      </c>
      <c r="F281" s="3">
        <v>208</v>
      </c>
      <c r="G281" s="3">
        <v>0</v>
      </c>
      <c r="H281" s="3">
        <v>0</v>
      </c>
      <c r="I281" s="2">
        <f t="shared" si="232"/>
        <v>1089.588377723971</v>
      </c>
      <c r="J281" s="3">
        <v>0</v>
      </c>
      <c r="K281" s="3">
        <v>0</v>
      </c>
      <c r="L281" s="4">
        <f t="shared" ref="L281" si="298">SUM(K281+J281+I281)</f>
        <v>1089.588377723971</v>
      </c>
    </row>
    <row r="282" spans="1:12" x14ac:dyDescent="0.25">
      <c r="A282" s="5" t="s">
        <v>275</v>
      </c>
      <c r="B282" s="33" t="s">
        <v>277</v>
      </c>
      <c r="C282" s="3" t="s">
        <v>14</v>
      </c>
      <c r="D282" s="37">
        <f t="shared" si="238"/>
        <v>84.411930219471017</v>
      </c>
      <c r="E282" s="8">
        <v>1777</v>
      </c>
      <c r="F282" s="3">
        <v>1777</v>
      </c>
      <c r="G282" s="3">
        <v>0</v>
      </c>
      <c r="H282" s="3">
        <v>0</v>
      </c>
      <c r="I282" s="2">
        <f t="shared" ref="I282:I345" si="299">(IF(C282="SHORT",E282-F282,IF(C282="LONG",F282-E282)))*D282</f>
        <v>0</v>
      </c>
      <c r="J282" s="3">
        <v>0</v>
      </c>
      <c r="K282" s="3">
        <v>0</v>
      </c>
      <c r="L282" s="4">
        <f t="shared" ref="L282" si="300">SUM(K282+J282+I282)</f>
        <v>0</v>
      </c>
    </row>
    <row r="283" spans="1:12" x14ac:dyDescent="0.25">
      <c r="A283" s="5" t="s">
        <v>274</v>
      </c>
      <c r="B283" s="33" t="s">
        <v>103</v>
      </c>
      <c r="C283" s="3" t="s">
        <v>14</v>
      </c>
      <c r="D283" s="37">
        <f t="shared" si="238"/>
        <v>543.47826086956525</v>
      </c>
      <c r="E283" s="8">
        <v>276</v>
      </c>
      <c r="F283" s="3">
        <v>278</v>
      </c>
      <c r="G283" s="3">
        <v>280</v>
      </c>
      <c r="H283" s="3">
        <v>282</v>
      </c>
      <c r="I283" s="2">
        <f t="shared" si="299"/>
        <v>1086.9565217391305</v>
      </c>
      <c r="J283" s="3">
        <f>(IF(C283="SHORT",IF(G283="",0,F283-G283),IF(C283="LONG",IF(G283="",0,G283-F283))))*D283</f>
        <v>1086.9565217391305</v>
      </c>
      <c r="K283" s="3">
        <f t="shared" ref="K283:K289" si="301">SUM(H283-G283)*D283</f>
        <v>1086.9565217391305</v>
      </c>
      <c r="L283" s="4">
        <f t="shared" ref="L283" si="302">SUM(K283+J283+I283)</f>
        <v>3260.8695652173915</v>
      </c>
    </row>
    <row r="284" spans="1:12" x14ac:dyDescent="0.25">
      <c r="A284" s="5" t="s">
        <v>274</v>
      </c>
      <c r="B284" s="33" t="s">
        <v>63</v>
      </c>
      <c r="C284" s="3" t="s">
        <v>14</v>
      </c>
      <c r="D284" s="37">
        <f t="shared" si="238"/>
        <v>85.227272727272734</v>
      </c>
      <c r="E284" s="8">
        <v>1760</v>
      </c>
      <c r="F284" s="3">
        <v>1770</v>
      </c>
      <c r="G284" s="3">
        <v>0</v>
      </c>
      <c r="H284" s="3">
        <v>0</v>
      </c>
      <c r="I284" s="2">
        <f t="shared" si="299"/>
        <v>852.27272727272737</v>
      </c>
      <c r="J284" s="3">
        <v>0</v>
      </c>
      <c r="K284" s="3">
        <f t="shared" si="301"/>
        <v>0</v>
      </c>
      <c r="L284" s="4">
        <f t="shared" ref="L284" si="303">SUM(K284+J284+I284)</f>
        <v>852.27272727272737</v>
      </c>
    </row>
    <row r="285" spans="1:12" x14ac:dyDescent="0.25">
      <c r="A285" s="5" t="s">
        <v>274</v>
      </c>
      <c r="B285" s="33" t="s">
        <v>31</v>
      </c>
      <c r="C285" s="3" t="s">
        <v>14</v>
      </c>
      <c r="D285" s="37">
        <f t="shared" si="238"/>
        <v>410.95890410958901</v>
      </c>
      <c r="E285" s="8">
        <v>365</v>
      </c>
      <c r="F285" s="3">
        <v>360</v>
      </c>
      <c r="G285" s="3">
        <v>0</v>
      </c>
      <c r="H285" s="3">
        <v>0</v>
      </c>
      <c r="I285" s="2">
        <f t="shared" si="299"/>
        <v>-2054.794520547945</v>
      </c>
      <c r="J285" s="3">
        <v>0</v>
      </c>
      <c r="K285" s="3">
        <f t="shared" si="301"/>
        <v>0</v>
      </c>
      <c r="L285" s="4">
        <f t="shared" ref="L285" si="304">SUM(K285+J285+I285)</f>
        <v>-2054.794520547945</v>
      </c>
    </row>
    <row r="286" spans="1:12" x14ac:dyDescent="0.25">
      <c r="A286" s="5" t="s">
        <v>274</v>
      </c>
      <c r="B286" s="33" t="s">
        <v>97</v>
      </c>
      <c r="C286" s="3" t="s">
        <v>14</v>
      </c>
      <c r="D286" s="37">
        <f t="shared" si="238"/>
        <v>278.81040892193306</v>
      </c>
      <c r="E286" s="8">
        <v>538</v>
      </c>
      <c r="F286" s="3">
        <v>533</v>
      </c>
      <c r="G286" s="3">
        <v>0</v>
      </c>
      <c r="H286" s="3">
        <v>0</v>
      </c>
      <c r="I286" s="2">
        <f t="shared" si="299"/>
        <v>-1394.0520446096652</v>
      </c>
      <c r="J286" s="3">
        <v>0</v>
      </c>
      <c r="K286" s="3">
        <f t="shared" si="301"/>
        <v>0</v>
      </c>
      <c r="L286" s="4">
        <f t="shared" ref="L286" si="305">SUM(K286+J286+I286)</f>
        <v>-1394.0520446096652</v>
      </c>
    </row>
    <row r="287" spans="1:12" x14ac:dyDescent="0.25">
      <c r="A287" s="5" t="s">
        <v>272</v>
      </c>
      <c r="B287" s="33" t="s">
        <v>273</v>
      </c>
      <c r="C287" s="3" t="s">
        <v>14</v>
      </c>
      <c r="D287" s="37">
        <f t="shared" ref="D287:D350" si="306">150000/E287</f>
        <v>1013.5135135135135</v>
      </c>
      <c r="E287" s="8">
        <v>148</v>
      </c>
      <c r="F287" s="3">
        <v>149</v>
      </c>
      <c r="G287" s="3">
        <v>150</v>
      </c>
      <c r="H287" s="3">
        <v>151</v>
      </c>
      <c r="I287" s="2">
        <f t="shared" si="299"/>
        <v>1013.5135135135135</v>
      </c>
      <c r="J287" s="3">
        <f>(IF(C287="SHORT",IF(G287="",0,F287-G287),IF(C287="LONG",IF(G287="",0,G287-F287))))*D287</f>
        <v>1013.5135135135135</v>
      </c>
      <c r="K287" s="3">
        <f t="shared" si="301"/>
        <v>1013.5135135135135</v>
      </c>
      <c r="L287" s="4">
        <f t="shared" ref="L287" si="307">SUM(K287+J287+I287)</f>
        <v>3040.5405405405409</v>
      </c>
    </row>
    <row r="288" spans="1:12" x14ac:dyDescent="0.25">
      <c r="A288" s="5" t="s">
        <v>272</v>
      </c>
      <c r="B288" s="33" t="s">
        <v>37</v>
      </c>
      <c r="C288" s="3" t="s">
        <v>14</v>
      </c>
      <c r="D288" s="37">
        <f t="shared" si="306"/>
        <v>297.02970297029702</v>
      </c>
      <c r="E288" s="8">
        <v>505</v>
      </c>
      <c r="F288" s="3">
        <v>510</v>
      </c>
      <c r="G288" s="3">
        <v>515</v>
      </c>
      <c r="H288" s="3">
        <v>520</v>
      </c>
      <c r="I288" s="2">
        <f t="shared" si="299"/>
        <v>1485.1485148514851</v>
      </c>
      <c r="J288" s="3">
        <f>(IF(C288="SHORT",IF(G288="",0,F288-G288),IF(C288="LONG",IF(G288="",0,G288-F288))))*D288</f>
        <v>1485.1485148514851</v>
      </c>
      <c r="K288" s="3">
        <f t="shared" si="301"/>
        <v>1485.1485148514851</v>
      </c>
      <c r="L288" s="4">
        <f t="shared" ref="L288" si="308">SUM(K288+J288+I288)</f>
        <v>4455.4455445544554</v>
      </c>
    </row>
    <row r="289" spans="1:12" x14ac:dyDescent="0.25">
      <c r="A289" s="5" t="s">
        <v>272</v>
      </c>
      <c r="B289" s="33" t="s">
        <v>82</v>
      </c>
      <c r="C289" s="3" t="s">
        <v>14</v>
      </c>
      <c r="D289" s="37">
        <f t="shared" si="306"/>
        <v>72.115384615384613</v>
      </c>
      <c r="E289" s="8">
        <v>2080</v>
      </c>
      <c r="F289" s="3">
        <v>2090</v>
      </c>
      <c r="G289" s="3">
        <v>2100</v>
      </c>
      <c r="H289" s="3">
        <v>2120</v>
      </c>
      <c r="I289" s="2">
        <f t="shared" si="299"/>
        <v>721.15384615384619</v>
      </c>
      <c r="J289" s="3">
        <f>(IF(C289="SHORT",IF(G289="",0,F289-G289),IF(C289="LONG",IF(G289="",0,G289-F289))))*D289</f>
        <v>721.15384615384619</v>
      </c>
      <c r="K289" s="3">
        <f t="shared" si="301"/>
        <v>1442.3076923076924</v>
      </c>
      <c r="L289" s="4">
        <f t="shared" ref="L289" si="309">SUM(K289+J289+I289)</f>
        <v>2884.6153846153848</v>
      </c>
    </row>
    <row r="290" spans="1:12" x14ac:dyDescent="0.25">
      <c r="A290" s="5" t="s">
        <v>272</v>
      </c>
      <c r="B290" s="33" t="s">
        <v>217</v>
      </c>
      <c r="C290" s="3" t="s">
        <v>14</v>
      </c>
      <c r="D290" s="37">
        <f t="shared" si="306"/>
        <v>539.56834532374103</v>
      </c>
      <c r="E290" s="8">
        <v>278</v>
      </c>
      <c r="F290" s="3">
        <v>282</v>
      </c>
      <c r="G290" s="3">
        <v>284</v>
      </c>
      <c r="H290" s="3">
        <v>0</v>
      </c>
      <c r="I290" s="2">
        <f t="shared" si="299"/>
        <v>2158.2733812949641</v>
      </c>
      <c r="J290" s="3">
        <f>(IF(C290="SHORT",IF(G290="",0,F290-G290),IF(C290="LONG",IF(G290="",0,G290-F290))))*D290</f>
        <v>1079.1366906474821</v>
      </c>
      <c r="K290" s="3">
        <v>0</v>
      </c>
      <c r="L290" s="4">
        <f t="shared" ref="L290" si="310">SUM(K290+J290+I290)</f>
        <v>3237.4100719424459</v>
      </c>
    </row>
    <row r="291" spans="1:12" x14ac:dyDescent="0.25">
      <c r="A291" s="5" t="s">
        <v>272</v>
      </c>
      <c r="B291" s="33" t="s">
        <v>32</v>
      </c>
      <c r="C291" s="3" t="s">
        <v>14</v>
      </c>
      <c r="D291" s="37">
        <f t="shared" si="306"/>
        <v>753.7688442211055</v>
      </c>
      <c r="E291" s="8">
        <v>199</v>
      </c>
      <c r="F291" s="3">
        <v>196.5</v>
      </c>
      <c r="G291" s="3">
        <v>0</v>
      </c>
      <c r="H291" s="3">
        <v>0</v>
      </c>
      <c r="I291" s="2">
        <f t="shared" si="299"/>
        <v>-1884.4221105527638</v>
      </c>
      <c r="J291" s="3">
        <v>0</v>
      </c>
      <c r="K291" s="3">
        <v>0</v>
      </c>
      <c r="L291" s="4">
        <f t="shared" ref="L291" si="311">SUM(K291+J291+I291)</f>
        <v>-1884.4221105527638</v>
      </c>
    </row>
    <row r="292" spans="1:12" x14ac:dyDescent="0.25">
      <c r="A292" s="5" t="s">
        <v>271</v>
      </c>
      <c r="B292" s="33" t="s">
        <v>82</v>
      </c>
      <c r="C292" s="3" t="s">
        <v>14</v>
      </c>
      <c r="D292" s="37">
        <f t="shared" si="306"/>
        <v>71.090047393364927</v>
      </c>
      <c r="E292" s="8">
        <v>2110</v>
      </c>
      <c r="F292" s="3">
        <v>2120</v>
      </c>
      <c r="G292" s="3">
        <v>2130</v>
      </c>
      <c r="H292" s="3">
        <v>2140</v>
      </c>
      <c r="I292" s="2">
        <f t="shared" si="299"/>
        <v>710.90047393364921</v>
      </c>
      <c r="J292" s="3">
        <f>(IF(C292="SHORT",IF(G292="",0,F292-G292),IF(C292="LONG",IF(G292="",0,G292-F292))))*D292</f>
        <v>710.90047393364921</v>
      </c>
      <c r="K292" s="3">
        <f>SUM(H292-G292)*D292</f>
        <v>710.90047393364921</v>
      </c>
      <c r="L292" s="4">
        <f t="shared" ref="L292" si="312">SUM(K292+J292+I292)</f>
        <v>2132.7014218009476</v>
      </c>
    </row>
    <row r="293" spans="1:12" x14ac:dyDescent="0.25">
      <c r="A293" s="5" t="s">
        <v>271</v>
      </c>
      <c r="B293" s="33" t="s">
        <v>217</v>
      </c>
      <c r="C293" s="3" t="s">
        <v>14</v>
      </c>
      <c r="D293" s="37">
        <f t="shared" si="306"/>
        <v>71.090047393364927</v>
      </c>
      <c r="E293" s="8">
        <v>2110</v>
      </c>
      <c r="F293" s="3">
        <v>2120</v>
      </c>
      <c r="G293" s="3">
        <v>2130</v>
      </c>
      <c r="H293" s="3">
        <v>2140</v>
      </c>
      <c r="I293" s="2">
        <f t="shared" si="299"/>
        <v>710.90047393364921</v>
      </c>
      <c r="J293" s="3">
        <f>(IF(C293="SHORT",IF(G293="",0,F293-G293),IF(C293="LONG",IF(G293="",0,G293-F293))))*D293</f>
        <v>710.90047393364921</v>
      </c>
      <c r="K293" s="3">
        <f>SUM(H293-G293)*D293</f>
        <v>710.90047393364921</v>
      </c>
      <c r="L293" s="4">
        <f t="shared" ref="L293" si="313">SUM(K293+J293+I293)</f>
        <v>2132.7014218009476</v>
      </c>
    </row>
    <row r="294" spans="1:12" x14ac:dyDescent="0.25">
      <c r="A294" s="5" t="s">
        <v>271</v>
      </c>
      <c r="B294" s="33" t="s">
        <v>43</v>
      </c>
      <c r="C294" s="3" t="s">
        <v>14</v>
      </c>
      <c r="D294" s="37">
        <f t="shared" si="306"/>
        <v>1027.3972602739725</v>
      </c>
      <c r="E294" s="8">
        <v>146</v>
      </c>
      <c r="F294" s="3">
        <v>147</v>
      </c>
      <c r="G294" s="3">
        <v>148</v>
      </c>
      <c r="H294" s="3">
        <v>149</v>
      </c>
      <c r="I294" s="2">
        <f t="shared" si="299"/>
        <v>1027.3972602739725</v>
      </c>
      <c r="J294" s="3">
        <f>(IF(C294="SHORT",IF(G294="",0,F294-G294),IF(C294="LONG",IF(G294="",0,G294-F294))))*D294</f>
        <v>1027.3972602739725</v>
      </c>
      <c r="K294" s="3">
        <f>SUM(H294-G294)*D294</f>
        <v>1027.3972602739725</v>
      </c>
      <c r="L294" s="4">
        <f t="shared" ref="L294" si="314">SUM(K294+J294+I294)</f>
        <v>3082.1917808219177</v>
      </c>
    </row>
    <row r="295" spans="1:12" x14ac:dyDescent="0.25">
      <c r="A295" s="5" t="s">
        <v>271</v>
      </c>
      <c r="B295" s="33" t="s">
        <v>23</v>
      </c>
      <c r="C295" s="3" t="s">
        <v>14</v>
      </c>
      <c r="D295" s="37">
        <f t="shared" si="306"/>
        <v>326.79738562091501</v>
      </c>
      <c r="E295" s="8">
        <v>459</v>
      </c>
      <c r="F295" s="3">
        <v>459</v>
      </c>
      <c r="G295" s="3">
        <v>0</v>
      </c>
      <c r="H295" s="3">
        <v>0</v>
      </c>
      <c r="I295" s="2">
        <f t="shared" si="299"/>
        <v>0</v>
      </c>
      <c r="J295" s="3">
        <v>0</v>
      </c>
      <c r="K295" s="3">
        <v>0</v>
      </c>
      <c r="L295" s="4">
        <f t="shared" ref="L295" si="315">SUM(K295+J295+I295)</f>
        <v>0</v>
      </c>
    </row>
    <row r="296" spans="1:12" x14ac:dyDescent="0.25">
      <c r="A296" s="5" t="s">
        <v>270</v>
      </c>
      <c r="B296" s="33" t="s">
        <v>217</v>
      </c>
      <c r="C296" s="3" t="s">
        <v>14</v>
      </c>
      <c r="D296" s="37">
        <f t="shared" si="306"/>
        <v>539.56834532374103</v>
      </c>
      <c r="E296" s="8">
        <v>278</v>
      </c>
      <c r="F296" s="3">
        <v>280</v>
      </c>
      <c r="G296" s="3">
        <v>282</v>
      </c>
      <c r="H296" s="3">
        <v>284</v>
      </c>
      <c r="I296" s="2">
        <f t="shared" si="299"/>
        <v>1079.1366906474821</v>
      </c>
      <c r="J296" s="3">
        <f>(IF(C296="SHORT",IF(G296="",0,F296-G296),IF(C296="LONG",IF(G296="",0,G296-F296))))*D296</f>
        <v>1079.1366906474821</v>
      </c>
      <c r="K296" s="3">
        <f t="shared" ref="K296:K315" si="316">SUM(H296-G296)*D296</f>
        <v>1079.1366906474821</v>
      </c>
      <c r="L296" s="4">
        <f t="shared" ref="L296" si="317">SUM(K296+J296+I296)</f>
        <v>3237.4100719424459</v>
      </c>
    </row>
    <row r="297" spans="1:12" x14ac:dyDescent="0.25">
      <c r="A297" s="5" t="s">
        <v>270</v>
      </c>
      <c r="B297" s="33" t="s">
        <v>79</v>
      </c>
      <c r="C297" s="3" t="s">
        <v>14</v>
      </c>
      <c r="D297" s="37">
        <f t="shared" si="306"/>
        <v>209.79020979020979</v>
      </c>
      <c r="E297" s="8">
        <v>715</v>
      </c>
      <c r="F297" s="3">
        <v>723</v>
      </c>
      <c r="G297" s="3">
        <v>730</v>
      </c>
      <c r="H297" s="3">
        <v>740</v>
      </c>
      <c r="I297" s="2">
        <f t="shared" si="299"/>
        <v>1678.3216783216783</v>
      </c>
      <c r="J297" s="3">
        <f>(IF(C297="SHORT",IF(G297="",0,F297-G297),IF(C297="LONG",IF(G297="",0,G297-F297))))*D297</f>
        <v>1468.5314685314686</v>
      </c>
      <c r="K297" s="3">
        <f t="shared" si="316"/>
        <v>2097.9020979020979</v>
      </c>
      <c r="L297" s="4">
        <f t="shared" ref="L297" si="318">SUM(K297+J297+I297)</f>
        <v>5244.7552447552453</v>
      </c>
    </row>
    <row r="298" spans="1:12" x14ac:dyDescent="0.25">
      <c r="A298" s="5" t="s">
        <v>270</v>
      </c>
      <c r="B298" s="33" t="s">
        <v>235</v>
      </c>
      <c r="C298" s="3" t="s">
        <v>14</v>
      </c>
      <c r="D298" s="37">
        <f t="shared" si="306"/>
        <v>1140.6844106463877</v>
      </c>
      <c r="E298" s="8">
        <v>131.5</v>
      </c>
      <c r="F298" s="3">
        <v>398</v>
      </c>
      <c r="G298" s="3">
        <v>401</v>
      </c>
      <c r="H298" s="3">
        <v>405</v>
      </c>
      <c r="I298" s="2">
        <f t="shared" si="299"/>
        <v>303992.39543726231</v>
      </c>
      <c r="J298" s="3">
        <f>(IF(C298="SHORT",IF(G298="",0,F298-G298),IF(C298="LONG",IF(G298="",0,G298-F298))))*D298</f>
        <v>3422.0532319391632</v>
      </c>
      <c r="K298" s="3">
        <f t="shared" si="316"/>
        <v>4562.7376425855509</v>
      </c>
      <c r="L298" s="4">
        <f t="shared" ref="L298" si="319">SUM(K298+J298+I298)</f>
        <v>311977.18631178705</v>
      </c>
    </row>
    <row r="299" spans="1:12" x14ac:dyDescent="0.25">
      <c r="A299" s="5" t="s">
        <v>270</v>
      </c>
      <c r="B299" s="33" t="s">
        <v>63</v>
      </c>
      <c r="C299" s="3" t="s">
        <v>14</v>
      </c>
      <c r="D299" s="37">
        <f t="shared" si="306"/>
        <v>87.976539589442808</v>
      </c>
      <c r="E299" s="8">
        <v>1705</v>
      </c>
      <c r="F299" s="3">
        <v>1715</v>
      </c>
      <c r="G299" s="3">
        <v>1725</v>
      </c>
      <c r="H299" s="3">
        <v>1735</v>
      </c>
      <c r="I299" s="2">
        <f t="shared" si="299"/>
        <v>879.76539589442814</v>
      </c>
      <c r="J299" s="3">
        <f>(IF(C299="SHORT",IF(G299="",0,F299-G299),IF(C299="LONG",IF(G299="",0,G299-F299))))*D299</f>
        <v>879.76539589442814</v>
      </c>
      <c r="K299" s="3">
        <f t="shared" si="316"/>
        <v>879.76539589442814</v>
      </c>
      <c r="L299" s="4">
        <f t="shared" ref="L299" si="320">SUM(K299+J299+I299)</f>
        <v>2639.2961876832842</v>
      </c>
    </row>
    <row r="300" spans="1:12" x14ac:dyDescent="0.25">
      <c r="A300" s="5" t="s">
        <v>267</v>
      </c>
      <c r="B300" s="33" t="s">
        <v>268</v>
      </c>
      <c r="C300" s="3" t="s">
        <v>14</v>
      </c>
      <c r="D300" s="37">
        <f t="shared" si="306"/>
        <v>111.60714285714286</v>
      </c>
      <c r="E300" s="8">
        <v>1344</v>
      </c>
      <c r="F300" s="3">
        <v>1354</v>
      </c>
      <c r="G300" s="3">
        <v>0</v>
      </c>
      <c r="H300" s="3">
        <v>0</v>
      </c>
      <c r="I300" s="2">
        <f t="shared" si="299"/>
        <v>1116.0714285714287</v>
      </c>
      <c r="J300" s="3">
        <v>0</v>
      </c>
      <c r="K300" s="3">
        <f t="shared" si="316"/>
        <v>0</v>
      </c>
      <c r="L300" s="4">
        <f t="shared" ref="L300" si="321">SUM(K300+J300+I300)</f>
        <v>1116.0714285714287</v>
      </c>
    </row>
    <row r="301" spans="1:12" x14ac:dyDescent="0.25">
      <c r="A301" s="5" t="s">
        <v>267</v>
      </c>
      <c r="B301" s="33" t="s">
        <v>269</v>
      </c>
      <c r="C301" s="3" t="s">
        <v>14</v>
      </c>
      <c r="D301" s="37">
        <f t="shared" si="306"/>
        <v>600</v>
      </c>
      <c r="E301" s="8">
        <v>250</v>
      </c>
      <c r="F301" s="3">
        <v>252</v>
      </c>
      <c r="G301" s="3">
        <v>0</v>
      </c>
      <c r="H301" s="3">
        <v>0</v>
      </c>
      <c r="I301" s="2">
        <f t="shared" si="299"/>
        <v>1200</v>
      </c>
      <c r="J301" s="3">
        <v>0</v>
      </c>
      <c r="K301" s="3">
        <f t="shared" si="316"/>
        <v>0</v>
      </c>
      <c r="L301" s="4">
        <f t="shared" ref="L301" si="322">SUM(K301+J301+I301)</f>
        <v>1200</v>
      </c>
    </row>
    <row r="302" spans="1:12" x14ac:dyDescent="0.25">
      <c r="A302" s="5" t="s">
        <v>267</v>
      </c>
      <c r="B302" s="33" t="s">
        <v>32</v>
      </c>
      <c r="C302" s="3" t="s">
        <v>14</v>
      </c>
      <c r="D302" s="37">
        <f t="shared" si="306"/>
        <v>769.23076923076928</v>
      </c>
      <c r="E302" s="8">
        <v>195</v>
      </c>
      <c r="F302" s="3">
        <v>195</v>
      </c>
      <c r="G302" s="3">
        <v>0</v>
      </c>
      <c r="H302" s="3">
        <v>0</v>
      </c>
      <c r="I302" s="2">
        <f t="shared" si="299"/>
        <v>0</v>
      </c>
      <c r="J302" s="3">
        <v>0</v>
      </c>
      <c r="K302" s="3">
        <f t="shared" si="316"/>
        <v>0</v>
      </c>
      <c r="L302" s="4">
        <f t="shared" ref="L302" si="323">SUM(K302+J302+I302)</f>
        <v>0</v>
      </c>
    </row>
    <row r="303" spans="1:12" x14ac:dyDescent="0.25">
      <c r="A303" s="5" t="s">
        <v>267</v>
      </c>
      <c r="B303" s="33" t="s">
        <v>37</v>
      </c>
      <c r="C303" s="3" t="s">
        <v>14</v>
      </c>
      <c r="D303" s="37">
        <f t="shared" si="306"/>
        <v>291.26213592233012</v>
      </c>
      <c r="E303" s="8">
        <v>515</v>
      </c>
      <c r="F303" s="3">
        <v>520</v>
      </c>
      <c r="G303" s="3">
        <v>0</v>
      </c>
      <c r="H303" s="3">
        <v>0</v>
      </c>
      <c r="I303" s="2">
        <f t="shared" si="299"/>
        <v>1456.3106796116506</v>
      </c>
      <c r="J303" s="3">
        <v>0</v>
      </c>
      <c r="K303" s="3">
        <f t="shared" si="316"/>
        <v>0</v>
      </c>
      <c r="L303" s="4">
        <f t="shared" ref="L303" si="324">SUM(K303+J303+I303)</f>
        <v>1456.3106796116506</v>
      </c>
    </row>
    <row r="304" spans="1:12" x14ac:dyDescent="0.25">
      <c r="A304" s="5" t="s">
        <v>264</v>
      </c>
      <c r="B304" s="33" t="s">
        <v>265</v>
      </c>
      <c r="C304" s="3" t="s">
        <v>14</v>
      </c>
      <c r="D304" s="37">
        <f t="shared" si="306"/>
        <v>434.78260869565219</v>
      </c>
      <c r="E304" s="8">
        <v>345</v>
      </c>
      <c r="F304" s="3">
        <v>348</v>
      </c>
      <c r="G304" s="3">
        <v>0</v>
      </c>
      <c r="H304" s="3">
        <v>0</v>
      </c>
      <c r="I304" s="2">
        <f t="shared" si="299"/>
        <v>1304.3478260869565</v>
      </c>
      <c r="J304" s="3">
        <v>0</v>
      </c>
      <c r="K304" s="3">
        <f t="shared" si="316"/>
        <v>0</v>
      </c>
      <c r="L304" s="4">
        <f t="shared" ref="L304" si="325">SUM(K304+J304+I304)</f>
        <v>1304.3478260869565</v>
      </c>
    </row>
    <row r="305" spans="1:12" x14ac:dyDescent="0.25">
      <c r="A305" s="5" t="s">
        <v>264</v>
      </c>
      <c r="B305" s="33" t="s">
        <v>266</v>
      </c>
      <c r="C305" s="3" t="s">
        <v>14</v>
      </c>
      <c r="D305" s="37">
        <f t="shared" si="306"/>
        <v>1000</v>
      </c>
      <c r="E305" s="8">
        <v>150</v>
      </c>
      <c r="F305" s="3">
        <v>151</v>
      </c>
      <c r="G305" s="3">
        <v>0</v>
      </c>
      <c r="H305" s="3">
        <v>0</v>
      </c>
      <c r="I305" s="2">
        <f t="shared" si="299"/>
        <v>1000</v>
      </c>
      <c r="J305" s="3">
        <v>0</v>
      </c>
      <c r="K305" s="3">
        <f t="shared" si="316"/>
        <v>0</v>
      </c>
      <c r="L305" s="4">
        <f t="shared" ref="L305" si="326">SUM(K305+J305+I305)</f>
        <v>1000</v>
      </c>
    </row>
    <row r="306" spans="1:12" x14ac:dyDescent="0.25">
      <c r="A306" s="5" t="s">
        <v>263</v>
      </c>
      <c r="B306" s="33" t="s">
        <v>92</v>
      </c>
      <c r="C306" s="3" t="s">
        <v>14</v>
      </c>
      <c r="D306" s="37">
        <f t="shared" si="306"/>
        <v>210.9704641350211</v>
      </c>
      <c r="E306" s="8">
        <v>711</v>
      </c>
      <c r="F306" s="3">
        <v>717</v>
      </c>
      <c r="G306" s="3">
        <v>0</v>
      </c>
      <c r="H306" s="3">
        <v>0</v>
      </c>
      <c r="I306" s="2">
        <f t="shared" si="299"/>
        <v>1265.8227848101267</v>
      </c>
      <c r="J306" s="3">
        <v>0</v>
      </c>
      <c r="K306" s="3">
        <f t="shared" si="316"/>
        <v>0</v>
      </c>
      <c r="L306" s="4">
        <f t="shared" ref="L306" si="327">SUM(K306+J306+I306)</f>
        <v>1265.8227848101267</v>
      </c>
    </row>
    <row r="307" spans="1:12" x14ac:dyDescent="0.25">
      <c r="A307" s="5" t="s">
        <v>263</v>
      </c>
      <c r="B307" s="33" t="s">
        <v>33</v>
      </c>
      <c r="C307" s="3" t="s">
        <v>14</v>
      </c>
      <c r="D307" s="37">
        <f t="shared" si="306"/>
        <v>86.206896551724142</v>
      </c>
      <c r="E307" s="8">
        <v>1740</v>
      </c>
      <c r="F307" s="3">
        <v>1760</v>
      </c>
      <c r="G307" s="3">
        <v>0</v>
      </c>
      <c r="H307" s="3">
        <v>0</v>
      </c>
      <c r="I307" s="2">
        <f t="shared" si="299"/>
        <v>1724.1379310344828</v>
      </c>
      <c r="J307" s="3">
        <v>0</v>
      </c>
      <c r="K307" s="3">
        <f t="shared" si="316"/>
        <v>0</v>
      </c>
      <c r="L307" s="4">
        <f t="shared" ref="L307" si="328">SUM(K307+J307+I307)</f>
        <v>1724.1379310344828</v>
      </c>
    </row>
    <row r="308" spans="1:12" x14ac:dyDescent="0.25">
      <c r="A308" s="5" t="s">
        <v>263</v>
      </c>
      <c r="B308" s="33" t="s">
        <v>23</v>
      </c>
      <c r="C308" s="3" t="s">
        <v>14</v>
      </c>
      <c r="D308" s="37">
        <f t="shared" si="306"/>
        <v>316.45569620253167</v>
      </c>
      <c r="E308" s="8">
        <v>474</v>
      </c>
      <c r="F308" s="3">
        <v>469</v>
      </c>
      <c r="G308" s="3">
        <v>0</v>
      </c>
      <c r="H308" s="3">
        <v>0</v>
      </c>
      <c r="I308" s="2">
        <f t="shared" si="299"/>
        <v>-1582.2784810126584</v>
      </c>
      <c r="J308" s="3">
        <v>0</v>
      </c>
      <c r="K308" s="3">
        <f t="shared" si="316"/>
        <v>0</v>
      </c>
      <c r="L308" s="4">
        <f t="shared" ref="L308" si="329">SUM(K308+J308+I308)</f>
        <v>-1582.2784810126584</v>
      </c>
    </row>
    <row r="309" spans="1:12" x14ac:dyDescent="0.25">
      <c r="A309" s="5" t="s">
        <v>261</v>
      </c>
      <c r="B309" s="33" t="s">
        <v>260</v>
      </c>
      <c r="C309" s="3" t="s">
        <v>14</v>
      </c>
      <c r="D309" s="37">
        <f t="shared" si="306"/>
        <v>781.25</v>
      </c>
      <c r="E309" s="8">
        <v>192</v>
      </c>
      <c r="F309" s="3">
        <v>193</v>
      </c>
      <c r="G309" s="3">
        <v>194</v>
      </c>
      <c r="H309" s="3">
        <v>195</v>
      </c>
      <c r="I309" s="2">
        <f t="shared" si="299"/>
        <v>781.25</v>
      </c>
      <c r="J309" s="3">
        <f>(IF(C309="SHORT",IF(G309="",0,F309-G309),IF(C309="LONG",IF(G309="",0,G309-F309))))*D309</f>
        <v>781.25</v>
      </c>
      <c r="K309" s="3">
        <f t="shared" si="316"/>
        <v>781.25</v>
      </c>
      <c r="L309" s="4">
        <f t="shared" ref="L309" si="330">SUM(K309+J309+I309)</f>
        <v>2343.75</v>
      </c>
    </row>
    <row r="310" spans="1:12" x14ac:dyDescent="0.25">
      <c r="A310" s="5" t="s">
        <v>261</v>
      </c>
      <c r="B310" s="33" t="s">
        <v>262</v>
      </c>
      <c r="C310" s="3" t="s">
        <v>14</v>
      </c>
      <c r="D310" s="37">
        <f t="shared" si="306"/>
        <v>583.65758754863816</v>
      </c>
      <c r="E310" s="8">
        <v>257</v>
      </c>
      <c r="F310" s="3">
        <v>259</v>
      </c>
      <c r="G310" s="3">
        <v>261</v>
      </c>
      <c r="H310" s="3">
        <v>263</v>
      </c>
      <c r="I310" s="2">
        <f t="shared" si="299"/>
        <v>1167.3151750972763</v>
      </c>
      <c r="J310" s="3">
        <f>(IF(C310="SHORT",IF(G310="",0,F310-G310),IF(C310="LONG",IF(G310="",0,G310-F310))))*D310</f>
        <v>1167.3151750972763</v>
      </c>
      <c r="K310" s="3">
        <f t="shared" si="316"/>
        <v>1167.3151750972763</v>
      </c>
      <c r="L310" s="4">
        <f t="shared" ref="L310" si="331">SUM(K310+J310+I310)</f>
        <v>3501.9455252918287</v>
      </c>
    </row>
    <row r="311" spans="1:12" x14ac:dyDescent="0.25">
      <c r="A311" s="5" t="s">
        <v>261</v>
      </c>
      <c r="B311" s="33" t="s">
        <v>56</v>
      </c>
      <c r="C311" s="3" t="s">
        <v>14</v>
      </c>
      <c r="D311" s="37">
        <f t="shared" si="306"/>
        <v>703.39976553341148</v>
      </c>
      <c r="E311" s="8">
        <v>213.25</v>
      </c>
      <c r="F311" s="3">
        <v>215</v>
      </c>
      <c r="G311" s="3">
        <v>217</v>
      </c>
      <c r="H311" s="3">
        <v>219</v>
      </c>
      <c r="I311" s="2">
        <f t="shared" si="299"/>
        <v>1230.9495896834701</v>
      </c>
      <c r="J311" s="3">
        <f>(IF(C311="SHORT",IF(G311="",0,F311-G311),IF(C311="LONG",IF(G311="",0,G311-F311))))*D311</f>
        <v>1406.799531066823</v>
      </c>
      <c r="K311" s="3">
        <f t="shared" si="316"/>
        <v>1406.799531066823</v>
      </c>
      <c r="L311" s="4">
        <f t="shared" ref="L311" si="332">SUM(K311+J311+I311)</f>
        <v>4044.548651817116</v>
      </c>
    </row>
    <row r="312" spans="1:12" x14ac:dyDescent="0.25">
      <c r="A312" s="5" t="s">
        <v>261</v>
      </c>
      <c r="B312" s="33" t="s">
        <v>63</v>
      </c>
      <c r="C312" s="3" t="s">
        <v>14</v>
      </c>
      <c r="D312" s="37">
        <f t="shared" si="306"/>
        <v>92.592592592592595</v>
      </c>
      <c r="E312" s="8">
        <v>1620</v>
      </c>
      <c r="F312" s="3">
        <v>1630</v>
      </c>
      <c r="G312" s="3">
        <v>0</v>
      </c>
      <c r="H312" s="3">
        <v>0</v>
      </c>
      <c r="I312" s="2">
        <f t="shared" si="299"/>
        <v>925.92592592592598</v>
      </c>
      <c r="J312" s="3">
        <v>0</v>
      </c>
      <c r="K312" s="3">
        <f t="shared" si="316"/>
        <v>0</v>
      </c>
      <c r="L312" s="4">
        <f t="shared" ref="L312" si="333">SUM(K312+J312+I312)</f>
        <v>925.92592592592598</v>
      </c>
    </row>
    <row r="313" spans="1:12" x14ac:dyDescent="0.25">
      <c r="A313" s="5" t="s">
        <v>261</v>
      </c>
      <c r="B313" s="33" t="s">
        <v>89</v>
      </c>
      <c r="C313" s="3" t="s">
        <v>14</v>
      </c>
      <c r="D313" s="37">
        <f t="shared" si="306"/>
        <v>466.56298600311044</v>
      </c>
      <c r="E313" s="8">
        <v>321.5</v>
      </c>
      <c r="F313" s="3">
        <v>324</v>
      </c>
      <c r="G313" s="3">
        <v>0</v>
      </c>
      <c r="H313" s="3">
        <v>0</v>
      </c>
      <c r="I313" s="2">
        <f t="shared" si="299"/>
        <v>1166.4074650077762</v>
      </c>
      <c r="J313" s="3">
        <v>0</v>
      </c>
      <c r="K313" s="3">
        <f t="shared" si="316"/>
        <v>0</v>
      </c>
      <c r="L313" s="4">
        <f t="shared" ref="L313" si="334">SUM(K313+J313+I313)</f>
        <v>1166.4074650077762</v>
      </c>
    </row>
    <row r="314" spans="1:12" x14ac:dyDescent="0.25">
      <c r="A314" s="5" t="s">
        <v>261</v>
      </c>
      <c r="B314" s="33" t="s">
        <v>92</v>
      </c>
      <c r="C314" s="3" t="s">
        <v>14</v>
      </c>
      <c r="D314" s="37">
        <f t="shared" si="306"/>
        <v>212.16407355021215</v>
      </c>
      <c r="E314" s="8">
        <v>707</v>
      </c>
      <c r="F314" s="3">
        <v>698</v>
      </c>
      <c r="G314" s="3">
        <v>0</v>
      </c>
      <c r="H314" s="3">
        <v>0</v>
      </c>
      <c r="I314" s="2">
        <f t="shared" si="299"/>
        <v>-1909.4766619519094</v>
      </c>
      <c r="J314" s="3">
        <v>0</v>
      </c>
      <c r="K314" s="3">
        <f t="shared" si="316"/>
        <v>0</v>
      </c>
      <c r="L314" s="4">
        <f t="shared" ref="L314" si="335">SUM(K314+J314+I314)</f>
        <v>-1909.4766619519094</v>
      </c>
    </row>
    <row r="315" spans="1:12" x14ac:dyDescent="0.25">
      <c r="A315" s="5" t="s">
        <v>259</v>
      </c>
      <c r="B315" s="33" t="s">
        <v>260</v>
      </c>
      <c r="C315" s="3" t="s">
        <v>14</v>
      </c>
      <c r="D315" s="37">
        <f t="shared" si="306"/>
        <v>925.92592592592598</v>
      </c>
      <c r="E315" s="8">
        <v>162</v>
      </c>
      <c r="F315" s="3">
        <v>163</v>
      </c>
      <c r="G315" s="3">
        <v>164</v>
      </c>
      <c r="H315" s="3">
        <v>165</v>
      </c>
      <c r="I315" s="2">
        <f t="shared" si="299"/>
        <v>925.92592592592598</v>
      </c>
      <c r="J315" s="3">
        <f>(IF(C315="SHORT",IF(G315="",0,F315-G315),IF(C315="LONG",IF(G315="",0,G315-F315))))*D315</f>
        <v>925.92592592592598</v>
      </c>
      <c r="K315" s="3">
        <f t="shared" si="316"/>
        <v>925.92592592592598</v>
      </c>
      <c r="L315" s="4">
        <f t="shared" ref="L315" si="336">SUM(K315+J315+I315)</f>
        <v>2777.7777777777778</v>
      </c>
    </row>
    <row r="316" spans="1:12" x14ac:dyDescent="0.25">
      <c r="A316" s="5" t="s">
        <v>259</v>
      </c>
      <c r="B316" s="33" t="s">
        <v>34</v>
      </c>
      <c r="C316" s="3" t="s">
        <v>14</v>
      </c>
      <c r="D316" s="37">
        <f t="shared" si="306"/>
        <v>409.8360655737705</v>
      </c>
      <c r="E316" s="8">
        <v>366</v>
      </c>
      <c r="F316" s="3">
        <v>369</v>
      </c>
      <c r="G316" s="3">
        <v>372</v>
      </c>
      <c r="H316" s="3">
        <v>0</v>
      </c>
      <c r="I316" s="2">
        <f t="shared" si="299"/>
        <v>1229.5081967213114</v>
      </c>
      <c r="J316" s="3">
        <f>(IF(C316="SHORT",IF(G316="",0,F316-G316),IF(C316="LONG",IF(G316="",0,G316-F316))))*D316</f>
        <v>1229.5081967213114</v>
      </c>
      <c r="K316" s="3">
        <v>0</v>
      </c>
      <c r="L316" s="4">
        <f t="shared" ref="L316" si="337">SUM(K316+J316+I316)</f>
        <v>2459.0163934426228</v>
      </c>
    </row>
    <row r="317" spans="1:12" x14ac:dyDescent="0.25">
      <c r="A317" s="5" t="s">
        <v>259</v>
      </c>
      <c r="B317" s="33" t="s">
        <v>22</v>
      </c>
      <c r="C317" s="3" t="s">
        <v>14</v>
      </c>
      <c r="D317" s="37">
        <f t="shared" si="306"/>
        <v>515.46391752577324</v>
      </c>
      <c r="E317" s="8">
        <v>291</v>
      </c>
      <c r="F317" s="3">
        <v>287.5</v>
      </c>
      <c r="G317" s="3">
        <v>0</v>
      </c>
      <c r="H317" s="3">
        <v>0</v>
      </c>
      <c r="I317" s="2">
        <f t="shared" si="299"/>
        <v>-1804.1237113402062</v>
      </c>
      <c r="J317" s="3">
        <v>0</v>
      </c>
      <c r="K317" s="3">
        <v>0</v>
      </c>
      <c r="L317" s="4">
        <f t="shared" ref="L317" si="338">SUM(K317+J317+I317)</f>
        <v>-1804.1237113402062</v>
      </c>
    </row>
    <row r="318" spans="1:12" x14ac:dyDescent="0.25">
      <c r="A318" s="5" t="s">
        <v>259</v>
      </c>
      <c r="B318" s="33" t="s">
        <v>57</v>
      </c>
      <c r="C318" s="3" t="s">
        <v>14</v>
      </c>
      <c r="D318" s="37">
        <f t="shared" si="306"/>
        <v>169.10935738444195</v>
      </c>
      <c r="E318" s="8">
        <v>887</v>
      </c>
      <c r="F318" s="3">
        <v>877</v>
      </c>
      <c r="G318" s="3">
        <v>0</v>
      </c>
      <c r="H318" s="3">
        <v>0</v>
      </c>
      <c r="I318" s="2">
        <f t="shared" si="299"/>
        <v>-1691.0935738444196</v>
      </c>
      <c r="J318" s="3">
        <v>0</v>
      </c>
      <c r="K318" s="3">
        <v>0</v>
      </c>
      <c r="L318" s="4">
        <f t="shared" ref="L318" si="339">SUM(K318+J318+I318)</f>
        <v>-1691.0935738444196</v>
      </c>
    </row>
    <row r="319" spans="1:12" x14ac:dyDescent="0.25">
      <c r="A319" s="5" t="s">
        <v>258</v>
      </c>
      <c r="B319" s="33" t="s">
        <v>33</v>
      </c>
      <c r="C319" s="3" t="s">
        <v>14</v>
      </c>
      <c r="D319" s="37">
        <f t="shared" si="306"/>
        <v>89.392133492252682</v>
      </c>
      <c r="E319" s="8">
        <v>1678</v>
      </c>
      <c r="F319" s="3">
        <v>1690</v>
      </c>
      <c r="G319" s="3">
        <v>1700</v>
      </c>
      <c r="H319" s="3">
        <v>0</v>
      </c>
      <c r="I319" s="2">
        <f t="shared" si="299"/>
        <v>1072.7056019070321</v>
      </c>
      <c r="J319" s="3">
        <f>(IF(C319="SHORT",IF(G319="",0,F319-G319),IF(C319="LONG",IF(G319="",0,G319-F319))))*D319</f>
        <v>893.92133492252685</v>
      </c>
      <c r="K319" s="3">
        <v>0</v>
      </c>
      <c r="L319" s="4">
        <f t="shared" ref="L319:L325" si="340">SUM(K319+J319+I319)</f>
        <v>1966.6269368295589</v>
      </c>
    </row>
    <row r="320" spans="1:12" x14ac:dyDescent="0.25">
      <c r="A320" s="5" t="s">
        <v>258</v>
      </c>
      <c r="B320" s="33" t="s">
        <v>78</v>
      </c>
      <c r="C320" s="3" t="s">
        <v>14</v>
      </c>
      <c r="D320" s="37">
        <f t="shared" si="306"/>
        <v>500</v>
      </c>
      <c r="E320" s="8">
        <v>300</v>
      </c>
      <c r="F320" s="3">
        <v>302.5</v>
      </c>
      <c r="G320" s="3">
        <v>306</v>
      </c>
      <c r="H320" s="3">
        <v>0</v>
      </c>
      <c r="I320" s="2">
        <f t="shared" si="299"/>
        <v>1250</v>
      </c>
      <c r="J320" s="3">
        <f>(IF(C320="SHORT",IF(G320="",0,F320-G320),IF(C320="LONG",IF(G320="",0,G320-F320))))*D320</f>
        <v>1750</v>
      </c>
      <c r="K320" s="3">
        <v>0</v>
      </c>
      <c r="L320" s="4">
        <f t="shared" si="340"/>
        <v>3000</v>
      </c>
    </row>
    <row r="321" spans="1:12" x14ac:dyDescent="0.25">
      <c r="A321" s="5" t="s">
        <v>258</v>
      </c>
      <c r="B321" s="33" t="s">
        <v>63</v>
      </c>
      <c r="C321" s="3" t="s">
        <v>14</v>
      </c>
      <c r="D321" s="37">
        <f t="shared" si="306"/>
        <v>92.535471930906851</v>
      </c>
      <c r="E321" s="8">
        <v>1621</v>
      </c>
      <c r="F321" s="3">
        <v>1621</v>
      </c>
      <c r="G321" s="3">
        <v>0</v>
      </c>
      <c r="H321" s="3">
        <v>0</v>
      </c>
      <c r="I321" s="2">
        <f t="shared" si="299"/>
        <v>0</v>
      </c>
      <c r="J321" s="3">
        <v>0</v>
      </c>
      <c r="K321" s="3">
        <v>0</v>
      </c>
      <c r="L321" s="4">
        <f t="shared" si="340"/>
        <v>0</v>
      </c>
    </row>
    <row r="322" spans="1:12" x14ac:dyDescent="0.25">
      <c r="A322" s="5" t="s">
        <v>256</v>
      </c>
      <c r="B322" s="33" t="s">
        <v>257</v>
      </c>
      <c r="C322" s="3" t="s">
        <v>14</v>
      </c>
      <c r="D322" s="37">
        <f t="shared" si="306"/>
        <v>119.04761904761905</v>
      </c>
      <c r="E322" s="8">
        <v>1260</v>
      </c>
      <c r="F322" s="3">
        <v>1267</v>
      </c>
      <c r="G322" s="3">
        <v>0</v>
      </c>
      <c r="H322" s="3">
        <v>0</v>
      </c>
      <c r="I322" s="2">
        <f t="shared" si="299"/>
        <v>833.33333333333337</v>
      </c>
      <c r="J322" s="3">
        <v>0</v>
      </c>
      <c r="K322" s="3">
        <f>(IF(C322="SHORT",IF(H322="",0,G322-H322),IF(C322="LONG",IF(H322="",0,(H322-G322)))))*D322</f>
        <v>0</v>
      </c>
      <c r="L322" s="4">
        <f t="shared" si="340"/>
        <v>833.33333333333337</v>
      </c>
    </row>
    <row r="323" spans="1:12" x14ac:dyDescent="0.25">
      <c r="A323" s="5" t="s">
        <v>256</v>
      </c>
      <c r="B323" s="33" t="s">
        <v>70</v>
      </c>
      <c r="C323" s="3" t="s">
        <v>14</v>
      </c>
      <c r="D323" s="37">
        <f t="shared" si="306"/>
        <v>1060.0706713780919</v>
      </c>
      <c r="E323" s="8">
        <v>141.5</v>
      </c>
      <c r="F323" s="3">
        <v>142.5</v>
      </c>
      <c r="G323" s="3">
        <v>0</v>
      </c>
      <c r="H323" s="3">
        <v>0</v>
      </c>
      <c r="I323" s="2">
        <f t="shared" si="299"/>
        <v>1060.0706713780919</v>
      </c>
      <c r="J323" s="3">
        <v>0</v>
      </c>
      <c r="K323" s="3">
        <f>(IF(C323="SHORT",IF(H323="",0,G323-H323),IF(C323="LONG",IF(H323="",0,(H323-G323)))))*D323</f>
        <v>0</v>
      </c>
      <c r="L323" s="4">
        <f t="shared" si="340"/>
        <v>1060.0706713780919</v>
      </c>
    </row>
    <row r="324" spans="1:12" x14ac:dyDescent="0.25">
      <c r="A324" s="5" t="s">
        <v>256</v>
      </c>
      <c r="B324" s="33" t="s">
        <v>21</v>
      </c>
      <c r="C324" s="3" t="s">
        <v>14</v>
      </c>
      <c r="D324" s="37">
        <f t="shared" si="306"/>
        <v>183.15018315018315</v>
      </c>
      <c r="E324" s="8">
        <v>819</v>
      </c>
      <c r="F324" s="3">
        <v>810</v>
      </c>
      <c r="G324" s="3">
        <v>0</v>
      </c>
      <c r="H324" s="3">
        <v>0</v>
      </c>
      <c r="I324" s="2">
        <f t="shared" si="299"/>
        <v>-1648.3516483516485</v>
      </c>
      <c r="J324" s="3">
        <v>0</v>
      </c>
      <c r="K324" s="3">
        <f>(IF(C324="SHORT",IF(H324="",0,G324-H324),IF(C324="LONG",IF(H324="",0,(H324-G324)))))*D324</f>
        <v>0</v>
      </c>
      <c r="L324" s="4">
        <f t="shared" si="340"/>
        <v>-1648.3516483516485</v>
      </c>
    </row>
    <row r="325" spans="1:12" x14ac:dyDescent="0.25">
      <c r="A325" s="5" t="s">
        <v>256</v>
      </c>
      <c r="B325" s="33" t="s">
        <v>23</v>
      </c>
      <c r="C325" s="3" t="s">
        <v>14</v>
      </c>
      <c r="D325" s="37">
        <f t="shared" si="306"/>
        <v>321.54340836012864</v>
      </c>
      <c r="E325" s="8">
        <v>466.5</v>
      </c>
      <c r="F325" s="3">
        <v>459.5</v>
      </c>
      <c r="G325" s="3">
        <v>0</v>
      </c>
      <c r="H325" s="3">
        <v>0</v>
      </c>
      <c r="I325" s="2">
        <f t="shared" si="299"/>
        <v>-2250.8038585209006</v>
      </c>
      <c r="J325" s="3">
        <v>0</v>
      </c>
      <c r="K325" s="3">
        <f>(IF(C325="SHORT",IF(H325="",0,G325-H325),IF(C325="LONG",IF(H325="",0,(H325-G325)))))*D325</f>
        <v>0</v>
      </c>
      <c r="L325" s="4">
        <f t="shared" si="340"/>
        <v>-2250.8038585209006</v>
      </c>
    </row>
    <row r="326" spans="1:12" x14ac:dyDescent="0.25">
      <c r="A326" s="5" t="s">
        <v>255</v>
      </c>
      <c r="B326" s="33" t="s">
        <v>21</v>
      </c>
      <c r="C326" s="3" t="s">
        <v>14</v>
      </c>
      <c r="D326" s="37">
        <f t="shared" si="306"/>
        <v>186.79950186799502</v>
      </c>
      <c r="E326" s="8">
        <v>803</v>
      </c>
      <c r="F326" s="3">
        <v>810</v>
      </c>
      <c r="G326" s="3">
        <v>819</v>
      </c>
      <c r="H326" s="3">
        <v>0</v>
      </c>
      <c r="I326" s="2">
        <f t="shared" si="299"/>
        <v>1307.596513075965</v>
      </c>
      <c r="J326" s="3">
        <f>(IF(C326="SHORT",IF(G326="",0,F326-G326),IF(C326="LONG",IF(G326="",0,G326-F326))))*D326</f>
        <v>1681.1955168119553</v>
      </c>
      <c r="K326" s="3">
        <v>0</v>
      </c>
      <c r="L326" s="4">
        <f t="shared" ref="L326" si="341">SUM(K326+J326+I326)</f>
        <v>2988.7920298879203</v>
      </c>
    </row>
    <row r="327" spans="1:12" x14ac:dyDescent="0.25">
      <c r="A327" s="5" t="s">
        <v>255</v>
      </c>
      <c r="B327" s="33" t="s">
        <v>37</v>
      </c>
      <c r="C327" s="3" t="s">
        <v>14</v>
      </c>
      <c r="D327" s="37">
        <f t="shared" si="306"/>
        <v>283.01886792452831</v>
      </c>
      <c r="E327" s="8">
        <v>530</v>
      </c>
      <c r="F327" s="3">
        <v>534</v>
      </c>
      <c r="G327" s="3">
        <v>0</v>
      </c>
      <c r="H327" s="3">
        <v>0</v>
      </c>
      <c r="I327" s="2">
        <f t="shared" si="299"/>
        <v>1132.0754716981132</v>
      </c>
      <c r="J327" s="3">
        <v>0</v>
      </c>
      <c r="K327" s="3">
        <f>SUM(H327-G327)*D327</f>
        <v>0</v>
      </c>
      <c r="L327" s="4">
        <f t="shared" ref="L327" si="342">SUM(K327+J327+I327)</f>
        <v>1132.0754716981132</v>
      </c>
    </row>
    <row r="328" spans="1:12" x14ac:dyDescent="0.25">
      <c r="A328" s="5" t="s">
        <v>255</v>
      </c>
      <c r="B328" s="33" t="s">
        <v>99</v>
      </c>
      <c r="C328" s="3" t="s">
        <v>14</v>
      </c>
      <c r="D328" s="37">
        <f t="shared" si="306"/>
        <v>666.66666666666663</v>
      </c>
      <c r="E328" s="8">
        <v>225</v>
      </c>
      <c r="F328" s="3">
        <v>227</v>
      </c>
      <c r="G328" s="3">
        <v>0</v>
      </c>
      <c r="H328" s="3">
        <v>0</v>
      </c>
      <c r="I328" s="2">
        <f t="shared" si="299"/>
        <v>1333.3333333333333</v>
      </c>
      <c r="J328" s="3">
        <v>0</v>
      </c>
      <c r="K328" s="3">
        <f>SUM(H328-G328)*D328</f>
        <v>0</v>
      </c>
      <c r="L328" s="4">
        <f t="shared" ref="L328" si="343">SUM(K328+J328+I328)</f>
        <v>1333.3333333333333</v>
      </c>
    </row>
    <row r="329" spans="1:12" x14ac:dyDescent="0.25">
      <c r="A329" s="5" t="s">
        <v>254</v>
      </c>
      <c r="B329" s="33" t="s">
        <v>71</v>
      </c>
      <c r="C329" s="3" t="s">
        <v>14</v>
      </c>
      <c r="D329" s="37">
        <f t="shared" si="306"/>
        <v>82.417582417582423</v>
      </c>
      <c r="E329" s="8">
        <v>1820</v>
      </c>
      <c r="F329" s="3">
        <v>1829.9</v>
      </c>
      <c r="G329" s="3">
        <v>0</v>
      </c>
      <c r="H329" s="3">
        <v>0</v>
      </c>
      <c r="I329" s="2">
        <f t="shared" si="299"/>
        <v>815.93406593407349</v>
      </c>
      <c r="J329" s="3">
        <v>0</v>
      </c>
      <c r="K329" s="3">
        <f>SUM(H329-G329)*D329</f>
        <v>0</v>
      </c>
      <c r="L329" s="4">
        <f t="shared" ref="L329" si="344">SUM(K329+J329+I329)</f>
        <v>815.93406593407349</v>
      </c>
    </row>
    <row r="330" spans="1:12" x14ac:dyDescent="0.25">
      <c r="A330" s="5" t="s">
        <v>254</v>
      </c>
      <c r="B330" s="33" t="s">
        <v>56</v>
      </c>
      <c r="C330" s="3" t="s">
        <v>14</v>
      </c>
      <c r="D330" s="37">
        <f t="shared" si="306"/>
        <v>728.15533980582529</v>
      </c>
      <c r="E330" s="8">
        <v>206</v>
      </c>
      <c r="F330" s="3">
        <v>208</v>
      </c>
      <c r="G330" s="3">
        <v>0</v>
      </c>
      <c r="H330" s="3">
        <v>0</v>
      </c>
      <c r="I330" s="2">
        <f t="shared" si="299"/>
        <v>1456.3106796116506</v>
      </c>
      <c r="J330" s="3">
        <v>0</v>
      </c>
      <c r="K330" s="3">
        <f>SUM(H330-G330)*D330</f>
        <v>0</v>
      </c>
      <c r="L330" s="4">
        <f t="shared" ref="L330" si="345">SUM(K330+J330+I330)</f>
        <v>1456.3106796116506</v>
      </c>
    </row>
    <row r="331" spans="1:12" x14ac:dyDescent="0.25">
      <c r="A331" s="5" t="s">
        <v>254</v>
      </c>
      <c r="B331" s="33" t="s">
        <v>70</v>
      </c>
      <c r="C331" s="3" t="s">
        <v>14</v>
      </c>
      <c r="D331" s="37">
        <f t="shared" si="306"/>
        <v>1071.4285714285713</v>
      </c>
      <c r="E331" s="8">
        <v>140</v>
      </c>
      <c r="F331" s="3">
        <v>141</v>
      </c>
      <c r="G331" s="3">
        <v>141.9</v>
      </c>
      <c r="H331" s="3">
        <v>0</v>
      </c>
      <c r="I331" s="2">
        <f t="shared" si="299"/>
        <v>1071.4285714285713</v>
      </c>
      <c r="J331" s="3">
        <f>(IF(C331="SHORT",IF(G331="",0,F331-G331),IF(C331="LONG",IF(G331="",0,G331-F331))))*D331</f>
        <v>964.28571428572025</v>
      </c>
      <c r="K331" s="3">
        <v>0</v>
      </c>
      <c r="L331" s="4">
        <f t="shared" ref="L331" si="346">SUM(K331+J331+I331)</f>
        <v>2035.7142857142917</v>
      </c>
    </row>
    <row r="332" spans="1:12" x14ac:dyDescent="0.25">
      <c r="A332" s="5" t="s">
        <v>252</v>
      </c>
      <c r="B332" s="33" t="s">
        <v>79</v>
      </c>
      <c r="C332" s="3" t="s">
        <v>14</v>
      </c>
      <c r="D332" s="37">
        <f t="shared" si="306"/>
        <v>213.06818181818181</v>
      </c>
      <c r="E332" s="8">
        <v>704</v>
      </c>
      <c r="F332" s="3">
        <v>710</v>
      </c>
      <c r="G332" s="3">
        <v>717</v>
      </c>
      <c r="H332" s="3">
        <v>727</v>
      </c>
      <c r="I332" s="2">
        <f t="shared" si="299"/>
        <v>1278.409090909091</v>
      </c>
      <c r="J332" s="3">
        <f>(IF(C332="SHORT",IF(G332="",0,F332-G332),IF(C332="LONG",IF(G332="",0,G332-F332))))*D332</f>
        <v>1491.4772727272727</v>
      </c>
      <c r="K332" s="3">
        <f>SUM(H332-G332)*D332</f>
        <v>2130.681818181818</v>
      </c>
      <c r="L332" s="4">
        <f t="shared" ref="L332" si="347">SUM(K332+J332+I332)</f>
        <v>4900.568181818182</v>
      </c>
    </row>
    <row r="333" spans="1:12" x14ac:dyDescent="0.25">
      <c r="A333" s="5" t="s">
        <v>252</v>
      </c>
      <c r="B333" s="33" t="s">
        <v>26</v>
      </c>
      <c r="C333" s="3" t="s">
        <v>14</v>
      </c>
      <c r="D333" s="37">
        <f t="shared" si="306"/>
        <v>119.04761904761905</v>
      </c>
      <c r="E333" s="8">
        <v>1260</v>
      </c>
      <c r="F333" s="3">
        <v>1270</v>
      </c>
      <c r="G333" s="3">
        <v>0</v>
      </c>
      <c r="H333" s="3">
        <v>0</v>
      </c>
      <c r="I333" s="2">
        <f t="shared" si="299"/>
        <v>1190.4761904761906</v>
      </c>
      <c r="J333" s="3">
        <v>0</v>
      </c>
      <c r="K333" s="3">
        <f>SUM(H333-G333)*D333</f>
        <v>0</v>
      </c>
      <c r="L333" s="4">
        <f t="shared" ref="L333" si="348">SUM(K333+J333+I333)</f>
        <v>1190.4761904761906</v>
      </c>
    </row>
    <row r="334" spans="1:12" x14ac:dyDescent="0.25">
      <c r="A334" s="5" t="s">
        <v>252</v>
      </c>
      <c r="B334" s="33" t="s">
        <v>39</v>
      </c>
      <c r="C334" s="3" t="s">
        <v>14</v>
      </c>
      <c r="D334" s="37">
        <f t="shared" si="306"/>
        <v>232.19814241486068</v>
      </c>
      <c r="E334" s="8">
        <v>646</v>
      </c>
      <c r="F334" s="3" t="s">
        <v>253</v>
      </c>
      <c r="G334" s="3">
        <v>0</v>
      </c>
      <c r="H334" s="3">
        <v>0</v>
      </c>
      <c r="I334" s="2" t="e">
        <f t="shared" si="299"/>
        <v>#VALUE!</v>
      </c>
      <c r="J334" s="3">
        <v>0</v>
      </c>
      <c r="K334" s="3">
        <f>SUM(H334-G334)*D334</f>
        <v>0</v>
      </c>
      <c r="L334" s="3" t="s">
        <v>253</v>
      </c>
    </row>
    <row r="335" spans="1:12" x14ac:dyDescent="0.25">
      <c r="A335" s="5" t="s">
        <v>251</v>
      </c>
      <c r="B335" s="33" t="s">
        <v>63</v>
      </c>
      <c r="C335" s="3" t="s">
        <v>14</v>
      </c>
      <c r="D335" s="37">
        <f t="shared" si="306"/>
        <v>95.238095238095241</v>
      </c>
      <c r="E335" s="8">
        <v>1575</v>
      </c>
      <c r="F335" s="3">
        <v>1585</v>
      </c>
      <c r="G335" s="3">
        <v>1595</v>
      </c>
      <c r="H335" s="3">
        <v>1605</v>
      </c>
      <c r="I335" s="2">
        <f t="shared" si="299"/>
        <v>952.38095238095241</v>
      </c>
      <c r="J335" s="3">
        <f t="shared" ref="J335:J341" si="349">(IF(C335="SHORT",IF(G335="",0,F335-G335),IF(C335="LONG",IF(G335="",0,G335-F335))))*D335</f>
        <v>952.38095238095241</v>
      </c>
      <c r="K335" s="3">
        <f>SUM(H335-G335)*D335</f>
        <v>952.38095238095241</v>
      </c>
      <c r="L335" s="4">
        <f t="shared" ref="L335" si="350">SUM(K335+J335+I335)</f>
        <v>2857.1428571428573</v>
      </c>
    </row>
    <row r="336" spans="1:12" x14ac:dyDescent="0.25">
      <c r="A336" s="5" t="s">
        <v>251</v>
      </c>
      <c r="B336" s="33" t="s">
        <v>38</v>
      </c>
      <c r="C336" s="3" t="s">
        <v>14</v>
      </c>
      <c r="D336" s="37">
        <f t="shared" si="306"/>
        <v>238.0952380952381</v>
      </c>
      <c r="E336" s="8">
        <v>630</v>
      </c>
      <c r="F336" s="3">
        <v>635</v>
      </c>
      <c r="G336" s="3">
        <v>639.5</v>
      </c>
      <c r="H336" s="3">
        <v>0</v>
      </c>
      <c r="I336" s="2">
        <f t="shared" si="299"/>
        <v>1190.4761904761906</v>
      </c>
      <c r="J336" s="3">
        <f t="shared" si="349"/>
        <v>1071.4285714285716</v>
      </c>
      <c r="K336" s="3">
        <v>0</v>
      </c>
      <c r="L336" s="4">
        <f t="shared" ref="L336" si="351">SUM(K336+J336+I336)</f>
        <v>2261.9047619047624</v>
      </c>
    </row>
    <row r="337" spans="1:12" x14ac:dyDescent="0.25">
      <c r="A337" s="5" t="s">
        <v>251</v>
      </c>
      <c r="B337" s="33" t="s">
        <v>31</v>
      </c>
      <c r="C337" s="3" t="s">
        <v>14</v>
      </c>
      <c r="D337" s="37">
        <f t="shared" si="306"/>
        <v>422.53521126760563</v>
      </c>
      <c r="E337" s="8">
        <v>355</v>
      </c>
      <c r="F337" s="3">
        <v>358</v>
      </c>
      <c r="G337" s="3">
        <v>362</v>
      </c>
      <c r="H337" s="3">
        <v>0</v>
      </c>
      <c r="I337" s="2">
        <f t="shared" si="299"/>
        <v>1267.605633802817</v>
      </c>
      <c r="J337" s="3">
        <f t="shared" si="349"/>
        <v>1690.1408450704225</v>
      </c>
      <c r="K337" s="3">
        <v>0</v>
      </c>
      <c r="L337" s="4">
        <f t="shared" ref="L337" si="352">SUM(K337+J337+I337)</f>
        <v>2957.7464788732395</v>
      </c>
    </row>
    <row r="338" spans="1:12" x14ac:dyDescent="0.25">
      <c r="A338" s="5" t="s">
        <v>250</v>
      </c>
      <c r="B338" s="33" t="s">
        <v>188</v>
      </c>
      <c r="C338" s="3" t="s">
        <v>14</v>
      </c>
      <c r="D338" s="37">
        <f t="shared" si="306"/>
        <v>1010.10101010101</v>
      </c>
      <c r="E338" s="8">
        <v>148.5</v>
      </c>
      <c r="F338" s="3">
        <v>149.5</v>
      </c>
      <c r="G338" s="3">
        <v>150.5</v>
      </c>
      <c r="H338" s="3">
        <v>151.5</v>
      </c>
      <c r="I338" s="2">
        <f t="shared" si="299"/>
        <v>1010.10101010101</v>
      </c>
      <c r="J338" s="3">
        <f t="shared" si="349"/>
        <v>1010.10101010101</v>
      </c>
      <c r="K338" s="3">
        <f>SUM(H338-G338)*D338</f>
        <v>1010.10101010101</v>
      </c>
      <c r="L338" s="4">
        <f t="shared" ref="L338" si="353">SUM(K338+J338+I338)</f>
        <v>3030.30303030303</v>
      </c>
    </row>
    <row r="339" spans="1:12" x14ac:dyDescent="0.25">
      <c r="A339" s="5" t="s">
        <v>250</v>
      </c>
      <c r="B339" s="33" t="s">
        <v>104</v>
      </c>
      <c r="C339" s="3" t="s">
        <v>14</v>
      </c>
      <c r="D339" s="37">
        <f t="shared" si="306"/>
        <v>810.81081081081084</v>
      </c>
      <c r="E339" s="8">
        <v>185</v>
      </c>
      <c r="F339" s="3">
        <v>186</v>
      </c>
      <c r="G339" s="3">
        <v>187</v>
      </c>
      <c r="H339" s="3">
        <v>0</v>
      </c>
      <c r="I339" s="2">
        <f t="shared" si="299"/>
        <v>810.81081081081084</v>
      </c>
      <c r="J339" s="3">
        <f t="shared" si="349"/>
        <v>810.81081081081084</v>
      </c>
      <c r="K339" s="3">
        <v>0</v>
      </c>
      <c r="L339" s="4">
        <f t="shared" ref="L339" si="354">SUM(K339+J339+I339)</f>
        <v>1621.6216216216217</v>
      </c>
    </row>
    <row r="340" spans="1:12" x14ac:dyDescent="0.25">
      <c r="A340" s="5" t="s">
        <v>250</v>
      </c>
      <c r="B340" s="33" t="s">
        <v>112</v>
      </c>
      <c r="C340" s="3" t="s">
        <v>14</v>
      </c>
      <c r="D340" s="37">
        <f t="shared" si="306"/>
        <v>666.66666666666663</v>
      </c>
      <c r="E340" s="8">
        <v>225</v>
      </c>
      <c r="F340" s="3">
        <v>226.5</v>
      </c>
      <c r="G340" s="3">
        <v>229</v>
      </c>
      <c r="H340" s="3">
        <v>0</v>
      </c>
      <c r="I340" s="2">
        <f t="shared" si="299"/>
        <v>1000</v>
      </c>
      <c r="J340" s="3">
        <f t="shared" si="349"/>
        <v>1666.6666666666665</v>
      </c>
      <c r="K340" s="3">
        <v>0</v>
      </c>
      <c r="L340" s="4">
        <f t="shared" ref="L340" si="355">SUM(K340+J340+I340)</f>
        <v>2666.6666666666665</v>
      </c>
    </row>
    <row r="341" spans="1:12" x14ac:dyDescent="0.25">
      <c r="A341" s="5" t="s">
        <v>250</v>
      </c>
      <c r="B341" s="33" t="s">
        <v>86</v>
      </c>
      <c r="C341" s="3" t="s">
        <v>14</v>
      </c>
      <c r="D341" s="37">
        <f t="shared" si="306"/>
        <v>209.20502092050208</v>
      </c>
      <c r="E341" s="8">
        <v>717</v>
      </c>
      <c r="F341" s="3">
        <v>722</v>
      </c>
      <c r="G341" s="3">
        <v>729</v>
      </c>
      <c r="H341" s="3">
        <v>0</v>
      </c>
      <c r="I341" s="2">
        <f t="shared" si="299"/>
        <v>1046.0251046025105</v>
      </c>
      <c r="J341" s="3">
        <f t="shared" si="349"/>
        <v>1464.4351464435144</v>
      </c>
      <c r="K341" s="3">
        <v>0</v>
      </c>
      <c r="L341" s="4">
        <f t="shared" ref="L341" si="356">SUM(K341+J341+I341)</f>
        <v>2510.460251046025</v>
      </c>
    </row>
    <row r="342" spans="1:12" x14ac:dyDescent="0.25">
      <c r="A342" s="5" t="s">
        <v>250</v>
      </c>
      <c r="B342" s="33" t="s">
        <v>188</v>
      </c>
      <c r="C342" s="3" t="s">
        <v>14</v>
      </c>
      <c r="D342" s="37">
        <f t="shared" si="306"/>
        <v>993.37748344370857</v>
      </c>
      <c r="E342" s="8">
        <v>151</v>
      </c>
      <c r="F342" s="3">
        <v>152</v>
      </c>
      <c r="G342" s="3">
        <v>0</v>
      </c>
      <c r="H342" s="3">
        <v>0</v>
      </c>
      <c r="I342" s="2">
        <f t="shared" si="299"/>
        <v>993.37748344370857</v>
      </c>
      <c r="J342" s="3">
        <v>0</v>
      </c>
      <c r="K342" s="3">
        <v>0</v>
      </c>
      <c r="L342" s="4">
        <f t="shared" ref="L342" si="357">SUM(K342+J342+I342)</f>
        <v>993.37748344370857</v>
      </c>
    </row>
    <row r="343" spans="1:12" x14ac:dyDescent="0.25">
      <c r="A343" s="5" t="s">
        <v>249</v>
      </c>
      <c r="B343" s="33" t="s">
        <v>84</v>
      </c>
      <c r="C343" s="3" t="s">
        <v>14</v>
      </c>
      <c r="D343" s="37">
        <f t="shared" si="306"/>
        <v>313.47962382445144</v>
      </c>
      <c r="E343" s="8">
        <v>478.5</v>
      </c>
      <c r="F343" s="3">
        <v>482</v>
      </c>
      <c r="G343" s="3">
        <v>486</v>
      </c>
      <c r="H343" s="3">
        <v>490</v>
      </c>
      <c r="I343" s="2">
        <f t="shared" si="299"/>
        <v>1097.1786833855799</v>
      </c>
      <c r="J343" s="3">
        <f>(IF(C343="SHORT",IF(G343="",0,F343-G343),IF(C343="LONG",IF(G343="",0,G343-F343))))*D343</f>
        <v>1253.9184952978057</v>
      </c>
      <c r="K343" s="3">
        <f>SUM(H343-G343)*D343</f>
        <v>1253.9184952978057</v>
      </c>
      <c r="L343" s="4">
        <f t="shared" ref="L343" si="358">SUM(K343+J343+I343)</f>
        <v>3605.0156739811914</v>
      </c>
    </row>
    <row r="344" spans="1:12" x14ac:dyDescent="0.25">
      <c r="A344" s="5" t="s">
        <v>249</v>
      </c>
      <c r="B344" s="33" t="s">
        <v>72</v>
      </c>
      <c r="C344" s="3" t="s">
        <v>14</v>
      </c>
      <c r="D344" s="37">
        <f t="shared" si="306"/>
        <v>609.7560975609756</v>
      </c>
      <c r="E344" s="8">
        <v>246</v>
      </c>
      <c r="F344" s="3">
        <v>247.5</v>
      </c>
      <c r="G344" s="3">
        <v>249</v>
      </c>
      <c r="H344" s="3">
        <v>0</v>
      </c>
      <c r="I344" s="2">
        <f t="shared" si="299"/>
        <v>914.63414634146341</v>
      </c>
      <c r="J344" s="3">
        <f>(IF(C344="SHORT",IF(G344="",0,F344-G344),IF(C344="LONG",IF(G344="",0,G344-F344))))*D344</f>
        <v>914.63414634146341</v>
      </c>
      <c r="K344" s="3">
        <v>0</v>
      </c>
      <c r="L344" s="4">
        <f t="shared" ref="L344" si="359">SUM(K344+J344+I344)</f>
        <v>1829.2682926829268</v>
      </c>
    </row>
    <row r="345" spans="1:12" x14ac:dyDescent="0.25">
      <c r="A345" s="5" t="s">
        <v>249</v>
      </c>
      <c r="B345" s="33" t="s">
        <v>87</v>
      </c>
      <c r="C345" s="3" t="s">
        <v>14</v>
      </c>
      <c r="D345" s="37">
        <f t="shared" si="306"/>
        <v>1034.4827586206898</v>
      </c>
      <c r="E345" s="8">
        <v>145</v>
      </c>
      <c r="F345" s="3">
        <v>146</v>
      </c>
      <c r="G345" s="3">
        <v>0</v>
      </c>
      <c r="H345" s="3">
        <v>0</v>
      </c>
      <c r="I345" s="2">
        <f t="shared" si="299"/>
        <v>1034.4827586206898</v>
      </c>
      <c r="J345" s="3">
        <v>0</v>
      </c>
      <c r="K345" s="3">
        <v>0</v>
      </c>
      <c r="L345" s="4">
        <f t="shared" ref="L345" si="360">SUM(K345+J345+I345)</f>
        <v>1034.4827586206898</v>
      </c>
    </row>
    <row r="346" spans="1:12" x14ac:dyDescent="0.25">
      <c r="A346" s="5" t="s">
        <v>249</v>
      </c>
      <c r="B346" s="33" t="s">
        <v>84</v>
      </c>
      <c r="C346" s="3" t="s">
        <v>14</v>
      </c>
      <c r="D346" s="37">
        <f t="shared" si="306"/>
        <v>303.030303030303</v>
      </c>
      <c r="E346" s="8">
        <v>495</v>
      </c>
      <c r="F346" s="3">
        <v>499</v>
      </c>
      <c r="G346" s="3">
        <v>503</v>
      </c>
      <c r="H346" s="3">
        <v>506</v>
      </c>
      <c r="I346" s="2">
        <f t="shared" ref="I346:I409" si="361">(IF(C346="SHORT",E346-F346,IF(C346="LONG",F346-E346)))*D346</f>
        <v>1212.121212121212</v>
      </c>
      <c r="J346" s="3">
        <f>(IF(C346="SHORT",IF(G346="",0,F346-G346),IF(C346="LONG",IF(G346="",0,G346-F346))))*D346</f>
        <v>1212.121212121212</v>
      </c>
      <c r="K346" s="3">
        <f>SUM(H346-G346)*D346</f>
        <v>909.09090909090901</v>
      </c>
      <c r="L346" s="4">
        <f t="shared" ref="L346" si="362">SUM(K346+J346+I346)</f>
        <v>3333.333333333333</v>
      </c>
    </row>
    <row r="347" spans="1:12" x14ac:dyDescent="0.25">
      <c r="A347" s="5" t="s">
        <v>249</v>
      </c>
      <c r="B347" s="33" t="s">
        <v>81</v>
      </c>
      <c r="C347" s="3" t="s">
        <v>14</v>
      </c>
      <c r="D347" s="37">
        <f t="shared" si="306"/>
        <v>528.16901408450701</v>
      </c>
      <c r="E347" s="8">
        <v>284</v>
      </c>
      <c r="F347" s="3">
        <v>281</v>
      </c>
      <c r="G347" s="3">
        <v>0</v>
      </c>
      <c r="H347" s="3">
        <v>0</v>
      </c>
      <c r="I347" s="2">
        <f t="shared" si="361"/>
        <v>-1584.5070422535209</v>
      </c>
      <c r="J347" s="3">
        <v>0</v>
      </c>
      <c r="K347" s="3">
        <f>SUM(H347-G347)*D347</f>
        <v>0</v>
      </c>
      <c r="L347" s="4">
        <f t="shared" ref="L347" si="363">SUM(K347+J347+I347)</f>
        <v>-1584.5070422535209</v>
      </c>
    </row>
    <row r="348" spans="1:12" x14ac:dyDescent="0.25">
      <c r="A348" s="5" t="s">
        <v>248</v>
      </c>
      <c r="B348" s="33" t="s">
        <v>103</v>
      </c>
      <c r="C348" s="3" t="s">
        <v>14</v>
      </c>
      <c r="D348" s="37">
        <f t="shared" si="306"/>
        <v>635.59322033898309</v>
      </c>
      <c r="E348" s="8">
        <v>236</v>
      </c>
      <c r="F348" s="3">
        <v>238</v>
      </c>
      <c r="G348" s="3">
        <v>0</v>
      </c>
      <c r="H348" s="3">
        <v>0</v>
      </c>
      <c r="I348" s="2">
        <f t="shared" si="361"/>
        <v>1271.1864406779662</v>
      </c>
      <c r="J348" s="3">
        <v>0</v>
      </c>
      <c r="K348" s="3">
        <v>0</v>
      </c>
      <c r="L348" s="4">
        <f t="shared" ref="L348" si="364">SUM(K348+J348+I348)</f>
        <v>1271.1864406779662</v>
      </c>
    </row>
    <row r="349" spans="1:12" x14ac:dyDescent="0.25">
      <c r="A349" s="5" t="s">
        <v>248</v>
      </c>
      <c r="B349" s="33" t="s">
        <v>85</v>
      </c>
      <c r="C349" s="3" t="s">
        <v>14</v>
      </c>
      <c r="D349" s="37">
        <f t="shared" si="306"/>
        <v>300.60120240480961</v>
      </c>
      <c r="E349" s="8">
        <v>499</v>
      </c>
      <c r="F349" s="3">
        <v>502</v>
      </c>
      <c r="G349" s="3">
        <v>0</v>
      </c>
      <c r="H349" s="3">
        <v>0</v>
      </c>
      <c r="I349" s="2">
        <f t="shared" si="361"/>
        <v>901.80360721442889</v>
      </c>
      <c r="J349" s="3">
        <v>0</v>
      </c>
      <c r="K349" s="3">
        <v>0</v>
      </c>
      <c r="L349" s="4">
        <f t="shared" ref="L349" si="365">SUM(K349+J349+I349)</f>
        <v>901.80360721442889</v>
      </c>
    </row>
    <row r="350" spans="1:12" x14ac:dyDescent="0.25">
      <c r="A350" s="5" t="s">
        <v>248</v>
      </c>
      <c r="B350" s="33" t="s">
        <v>241</v>
      </c>
      <c r="C350" s="3" t="s">
        <v>14</v>
      </c>
      <c r="D350" s="37">
        <f t="shared" si="306"/>
        <v>943.39622641509436</v>
      </c>
      <c r="E350" s="8">
        <v>159</v>
      </c>
      <c r="F350" s="3">
        <v>160</v>
      </c>
      <c r="G350" s="3">
        <v>0</v>
      </c>
      <c r="H350" s="3">
        <v>0</v>
      </c>
      <c r="I350" s="2">
        <f t="shared" si="361"/>
        <v>943.39622641509436</v>
      </c>
      <c r="J350" s="3">
        <v>0</v>
      </c>
      <c r="K350" s="3">
        <v>0</v>
      </c>
      <c r="L350" s="4">
        <f t="shared" ref="L350" si="366">SUM(K350+J350+I350)</f>
        <v>943.39622641509436</v>
      </c>
    </row>
    <row r="351" spans="1:12" x14ac:dyDescent="0.25">
      <c r="A351" s="5" t="s">
        <v>248</v>
      </c>
      <c r="B351" s="33" t="s">
        <v>72</v>
      </c>
      <c r="C351" s="3" t="s">
        <v>14</v>
      </c>
      <c r="D351" s="37">
        <f t="shared" ref="D351:D414" si="367">150000/E351</f>
        <v>643.77682403433471</v>
      </c>
      <c r="E351" s="8">
        <v>233</v>
      </c>
      <c r="F351" s="3">
        <v>235</v>
      </c>
      <c r="G351" s="3">
        <v>0</v>
      </c>
      <c r="H351" s="3">
        <v>0</v>
      </c>
      <c r="I351" s="2">
        <f t="shared" si="361"/>
        <v>1287.5536480686694</v>
      </c>
      <c r="J351" s="3">
        <v>0</v>
      </c>
      <c r="K351" s="3">
        <v>0</v>
      </c>
      <c r="L351" s="4">
        <f t="shared" ref="L351" si="368">SUM(K351+J351+I351)</f>
        <v>1287.5536480686694</v>
      </c>
    </row>
    <row r="352" spans="1:12" x14ac:dyDescent="0.25">
      <c r="A352" s="5" t="s">
        <v>245</v>
      </c>
      <c r="B352" s="33" t="s">
        <v>247</v>
      </c>
      <c r="C352" s="3" t="s">
        <v>14</v>
      </c>
      <c r="D352" s="37">
        <f t="shared" si="367"/>
        <v>96.15384615384616</v>
      </c>
      <c r="E352" s="8">
        <v>1560</v>
      </c>
      <c r="F352" s="3">
        <v>1570</v>
      </c>
      <c r="G352" s="3">
        <v>0</v>
      </c>
      <c r="H352" s="3">
        <v>0</v>
      </c>
      <c r="I352" s="2">
        <f t="shared" si="361"/>
        <v>961.53846153846166</v>
      </c>
      <c r="J352" s="3">
        <v>0</v>
      </c>
      <c r="K352" s="3">
        <v>0</v>
      </c>
      <c r="L352" s="4">
        <f t="shared" ref="L352" si="369">SUM(K352+J352+I352)</f>
        <v>961.53846153846166</v>
      </c>
    </row>
    <row r="353" spans="1:12" x14ac:dyDescent="0.25">
      <c r="A353" s="5" t="s">
        <v>245</v>
      </c>
      <c r="B353" s="33" t="s">
        <v>246</v>
      </c>
      <c r="C353" s="3" t="s">
        <v>14</v>
      </c>
      <c r="D353" s="37">
        <f t="shared" si="367"/>
        <v>1039.5010395010395</v>
      </c>
      <c r="E353" s="8">
        <v>144.30000000000001</v>
      </c>
      <c r="F353" s="3">
        <v>145.25</v>
      </c>
      <c r="G353" s="3">
        <v>0</v>
      </c>
      <c r="H353" s="3">
        <v>0</v>
      </c>
      <c r="I353" s="2">
        <f t="shared" si="361"/>
        <v>987.52598752597567</v>
      </c>
      <c r="J353" s="3">
        <v>0</v>
      </c>
      <c r="K353" s="3">
        <v>0</v>
      </c>
      <c r="L353" s="4">
        <f t="shared" ref="L353" si="370">SUM(K353+J353+I353)</f>
        <v>987.52598752597567</v>
      </c>
    </row>
    <row r="354" spans="1:12" x14ac:dyDescent="0.25">
      <c r="A354" s="5" t="s">
        <v>244</v>
      </c>
      <c r="B354" s="33" t="s">
        <v>41</v>
      </c>
      <c r="C354" s="3" t="s">
        <v>14</v>
      </c>
      <c r="D354" s="37">
        <f t="shared" si="367"/>
        <v>669.64285714285711</v>
      </c>
      <c r="E354" s="8">
        <v>224</v>
      </c>
      <c r="F354" s="3">
        <v>226</v>
      </c>
      <c r="G354" s="3">
        <v>225.8</v>
      </c>
      <c r="H354" s="3">
        <v>0</v>
      </c>
      <c r="I354" s="2">
        <f t="shared" si="361"/>
        <v>1339.2857142857142</v>
      </c>
      <c r="J354" s="3">
        <v>0</v>
      </c>
      <c r="K354" s="3">
        <v>0</v>
      </c>
      <c r="L354" s="4">
        <f t="shared" ref="L354" si="371">SUM(K354+J354+I354)</f>
        <v>1339.2857142857142</v>
      </c>
    </row>
    <row r="355" spans="1:12" x14ac:dyDescent="0.25">
      <c r="A355" s="5" t="s">
        <v>244</v>
      </c>
      <c r="B355" s="33" t="s">
        <v>29</v>
      </c>
      <c r="C355" s="3" t="s">
        <v>14</v>
      </c>
      <c r="D355" s="37">
        <f t="shared" si="367"/>
        <v>91.911764705882348</v>
      </c>
      <c r="E355" s="8">
        <v>1632</v>
      </c>
      <c r="F355" s="3">
        <v>1642</v>
      </c>
      <c r="G355" s="3">
        <v>0</v>
      </c>
      <c r="H355" s="3">
        <v>0</v>
      </c>
      <c r="I355" s="2">
        <f t="shared" si="361"/>
        <v>919.11764705882342</v>
      </c>
      <c r="J355" s="3">
        <v>0</v>
      </c>
      <c r="K355" s="3">
        <v>0</v>
      </c>
      <c r="L355" s="4">
        <f t="shared" ref="L355" si="372">SUM(K355+J355+I355)</f>
        <v>919.11764705882342</v>
      </c>
    </row>
    <row r="356" spans="1:12" x14ac:dyDescent="0.25">
      <c r="A356" s="5" t="s">
        <v>244</v>
      </c>
      <c r="B356" s="33" t="s">
        <v>243</v>
      </c>
      <c r="C356" s="3" t="s">
        <v>14</v>
      </c>
      <c r="D356" s="37">
        <f t="shared" si="367"/>
        <v>139.53488372093022</v>
      </c>
      <c r="E356" s="8">
        <v>1075</v>
      </c>
      <c r="F356" s="3">
        <v>1085</v>
      </c>
      <c r="G356" s="3">
        <v>0</v>
      </c>
      <c r="H356" s="3">
        <v>0</v>
      </c>
      <c r="I356" s="2">
        <f t="shared" si="361"/>
        <v>1395.3488372093022</v>
      </c>
      <c r="J356" s="3">
        <v>0</v>
      </c>
      <c r="K356" s="3">
        <v>0</v>
      </c>
      <c r="L356" s="4">
        <f t="shared" ref="L356" si="373">SUM(K356+J356+I356)</f>
        <v>1395.3488372093022</v>
      </c>
    </row>
    <row r="357" spans="1:12" x14ac:dyDescent="0.25">
      <c r="A357" s="5" t="s">
        <v>244</v>
      </c>
      <c r="B357" s="33" t="s">
        <v>27</v>
      </c>
      <c r="C357" s="3" t="s">
        <v>14</v>
      </c>
      <c r="D357" s="37">
        <f t="shared" si="367"/>
        <v>131.81019332161688</v>
      </c>
      <c r="E357" s="8">
        <v>1138</v>
      </c>
      <c r="F357" s="3">
        <v>1125</v>
      </c>
      <c r="G357" s="3">
        <v>0</v>
      </c>
      <c r="H357" s="3">
        <v>0</v>
      </c>
      <c r="I357" s="2">
        <f t="shared" si="361"/>
        <v>-1713.5325131810193</v>
      </c>
      <c r="J357" s="3">
        <v>0</v>
      </c>
      <c r="K357" s="3">
        <v>0</v>
      </c>
      <c r="L357" s="4">
        <f t="shared" ref="L357" si="374">SUM(K357+J357+I357)</f>
        <v>-1713.5325131810193</v>
      </c>
    </row>
    <row r="358" spans="1:12" x14ac:dyDescent="0.25">
      <c r="A358" s="5" t="s">
        <v>242</v>
      </c>
      <c r="B358" s="33" t="s">
        <v>63</v>
      </c>
      <c r="C358" s="3" t="s">
        <v>14</v>
      </c>
      <c r="D358" s="37">
        <f t="shared" si="367"/>
        <v>96.463022508038591</v>
      </c>
      <c r="E358" s="8">
        <v>1555</v>
      </c>
      <c r="F358" s="3">
        <v>1562</v>
      </c>
      <c r="G358" s="3">
        <v>0</v>
      </c>
      <c r="H358" s="3">
        <v>0</v>
      </c>
      <c r="I358" s="2">
        <f t="shared" si="361"/>
        <v>675.24115755627008</v>
      </c>
      <c r="J358" s="3">
        <v>0</v>
      </c>
      <c r="K358" s="3">
        <v>0</v>
      </c>
      <c r="L358" s="4">
        <f t="shared" ref="L358" si="375">SUM(K358+J358+I358)</f>
        <v>675.24115755627008</v>
      </c>
    </row>
    <row r="359" spans="1:12" x14ac:dyDescent="0.25">
      <c r="A359" s="5" t="s">
        <v>242</v>
      </c>
      <c r="B359" s="33" t="s">
        <v>243</v>
      </c>
      <c r="C359" s="3" t="s">
        <v>14</v>
      </c>
      <c r="D359" s="37">
        <f t="shared" si="367"/>
        <v>137.61467889908258</v>
      </c>
      <c r="E359" s="8">
        <v>1090</v>
      </c>
      <c r="F359" s="3">
        <v>1098</v>
      </c>
      <c r="G359" s="3">
        <v>0</v>
      </c>
      <c r="H359" s="3">
        <v>0</v>
      </c>
      <c r="I359" s="2">
        <f t="shared" si="361"/>
        <v>1100.9174311926606</v>
      </c>
      <c r="J359" s="3">
        <v>0</v>
      </c>
      <c r="K359" s="3">
        <v>0</v>
      </c>
      <c r="L359" s="4">
        <f t="shared" ref="L359" si="376">SUM(K359+J359+I359)</f>
        <v>1100.9174311926606</v>
      </c>
    </row>
    <row r="360" spans="1:12" x14ac:dyDescent="0.25">
      <c r="A360" s="5" t="s">
        <v>242</v>
      </c>
      <c r="B360" s="33" t="s">
        <v>44</v>
      </c>
      <c r="C360" s="3" t="s">
        <v>14</v>
      </c>
      <c r="D360" s="37">
        <f t="shared" si="367"/>
        <v>306.12244897959181</v>
      </c>
      <c r="E360" s="8">
        <v>490</v>
      </c>
      <c r="F360" s="3">
        <v>484.5</v>
      </c>
      <c r="G360" s="3">
        <v>0</v>
      </c>
      <c r="H360" s="3">
        <v>0</v>
      </c>
      <c r="I360" s="2">
        <f t="shared" si="361"/>
        <v>-1683.6734693877549</v>
      </c>
      <c r="J360" s="3">
        <v>0</v>
      </c>
      <c r="K360" s="3">
        <v>0</v>
      </c>
      <c r="L360" s="4">
        <f t="shared" ref="L360" si="377">SUM(K360+J360+I360)</f>
        <v>-1683.6734693877549</v>
      </c>
    </row>
    <row r="361" spans="1:12" x14ac:dyDescent="0.25">
      <c r="A361" s="5" t="s">
        <v>242</v>
      </c>
      <c r="B361" s="33" t="s">
        <v>239</v>
      </c>
      <c r="C361" s="3" t="s">
        <v>14</v>
      </c>
      <c r="D361" s="37">
        <f t="shared" si="367"/>
        <v>877.19298245614038</v>
      </c>
      <c r="E361" s="8">
        <v>171</v>
      </c>
      <c r="F361" s="3">
        <v>172.25</v>
      </c>
      <c r="G361" s="3">
        <v>0</v>
      </c>
      <c r="H361" s="3">
        <v>0</v>
      </c>
      <c r="I361" s="2">
        <f t="shared" si="361"/>
        <v>1096.4912280701756</v>
      </c>
      <c r="J361" s="3">
        <v>0</v>
      </c>
      <c r="K361" s="3">
        <v>0</v>
      </c>
      <c r="L361" s="4">
        <f t="shared" ref="L361" si="378">SUM(K361+J361+I361)</f>
        <v>1096.4912280701756</v>
      </c>
    </row>
    <row r="362" spans="1:12" x14ac:dyDescent="0.25">
      <c r="A362" s="5" t="s">
        <v>240</v>
      </c>
      <c r="B362" s="33" t="s">
        <v>241</v>
      </c>
      <c r="C362" s="3" t="s">
        <v>14</v>
      </c>
      <c r="D362" s="37">
        <f t="shared" si="367"/>
        <v>1071.4285714285713</v>
      </c>
      <c r="E362" s="8">
        <v>140</v>
      </c>
      <c r="F362" s="3">
        <v>141</v>
      </c>
      <c r="G362" s="3">
        <v>142</v>
      </c>
      <c r="H362" s="3">
        <v>0</v>
      </c>
      <c r="I362" s="2">
        <f t="shared" si="361"/>
        <v>1071.4285714285713</v>
      </c>
      <c r="J362" s="3">
        <f>(IF(C362="SHORT",IF(G362="",0,F362-G362),IF(C362="LONG",IF(G362="",0,G362-F362))))*D362</f>
        <v>1071.4285714285713</v>
      </c>
      <c r="K362" s="3">
        <v>0</v>
      </c>
      <c r="L362" s="4">
        <f t="shared" ref="L362" si="379">SUM(K362+J362+I362)</f>
        <v>2142.8571428571427</v>
      </c>
    </row>
    <row r="363" spans="1:12" x14ac:dyDescent="0.25">
      <c r="A363" s="5" t="s">
        <v>240</v>
      </c>
      <c r="B363" s="33" t="s">
        <v>103</v>
      </c>
      <c r="C363" s="3" t="s">
        <v>14</v>
      </c>
      <c r="D363" s="37">
        <f t="shared" si="367"/>
        <v>666.66666666666663</v>
      </c>
      <c r="E363" s="8">
        <v>225</v>
      </c>
      <c r="F363" s="3">
        <v>227</v>
      </c>
      <c r="G363" s="3">
        <v>229</v>
      </c>
      <c r="H363" s="3">
        <v>0</v>
      </c>
      <c r="I363" s="2">
        <f t="shared" si="361"/>
        <v>1333.3333333333333</v>
      </c>
      <c r="J363" s="3">
        <f>(IF(C363="SHORT",IF(G363="",0,F363-G363),IF(C363="LONG",IF(G363="",0,G363-F363))))*D363</f>
        <v>1333.3333333333333</v>
      </c>
      <c r="K363" s="3">
        <v>0</v>
      </c>
      <c r="L363" s="4">
        <f t="shared" ref="L363" si="380">SUM(K363+J363+I363)</f>
        <v>2666.6666666666665</v>
      </c>
    </row>
    <row r="364" spans="1:12" x14ac:dyDescent="0.25">
      <c r="A364" s="5" t="s">
        <v>240</v>
      </c>
      <c r="B364" s="33" t="s">
        <v>58</v>
      </c>
      <c r="C364" s="3" t="s">
        <v>14</v>
      </c>
      <c r="D364" s="37">
        <f t="shared" si="367"/>
        <v>1090.909090909091</v>
      </c>
      <c r="E364" s="8">
        <v>137.5</v>
      </c>
      <c r="F364" s="3">
        <v>138.5</v>
      </c>
      <c r="G364" s="3">
        <v>0</v>
      </c>
      <c r="H364" s="3">
        <v>0</v>
      </c>
      <c r="I364" s="2">
        <f t="shared" si="361"/>
        <v>1090.909090909091</v>
      </c>
      <c r="J364" s="3">
        <v>0</v>
      </c>
      <c r="K364" s="3">
        <v>0</v>
      </c>
      <c r="L364" s="4">
        <f t="shared" ref="L364" si="381">SUM(K364+J364+I364)</f>
        <v>1090.909090909091</v>
      </c>
    </row>
    <row r="365" spans="1:12" x14ac:dyDescent="0.25">
      <c r="A365" s="5" t="s">
        <v>240</v>
      </c>
      <c r="B365" s="33" t="s">
        <v>31</v>
      </c>
      <c r="C365" s="3" t="s">
        <v>14</v>
      </c>
      <c r="D365" s="37">
        <f t="shared" si="367"/>
        <v>450.45045045045043</v>
      </c>
      <c r="E365" s="8">
        <v>333</v>
      </c>
      <c r="F365" s="3">
        <v>335.5</v>
      </c>
      <c r="G365" s="3">
        <v>0</v>
      </c>
      <c r="H365" s="3">
        <v>0</v>
      </c>
      <c r="I365" s="2">
        <f t="shared" si="361"/>
        <v>1126.1261261261261</v>
      </c>
      <c r="J365" s="3">
        <v>0</v>
      </c>
      <c r="K365" s="3">
        <v>0</v>
      </c>
      <c r="L365" s="4">
        <f t="shared" ref="L365" si="382">SUM(K365+J365+I365)</f>
        <v>1126.1261261261261</v>
      </c>
    </row>
    <row r="366" spans="1:12" x14ac:dyDescent="0.25">
      <c r="A366" s="5" t="s">
        <v>238</v>
      </c>
      <c r="B366" s="33" t="s">
        <v>239</v>
      </c>
      <c r="C366" s="3" t="s">
        <v>14</v>
      </c>
      <c r="D366" s="37">
        <f t="shared" si="367"/>
        <v>925.92592592592598</v>
      </c>
      <c r="E366" s="8">
        <v>162</v>
      </c>
      <c r="F366" s="3">
        <v>163</v>
      </c>
      <c r="G366" s="3">
        <v>164</v>
      </c>
      <c r="H366" s="3">
        <v>0</v>
      </c>
      <c r="I366" s="2">
        <f t="shared" si="361"/>
        <v>925.92592592592598</v>
      </c>
      <c r="J366" s="3">
        <f>(IF(C366="SHORT",IF(G366="",0,F366-G366),IF(C366="LONG",IF(G366="",0,G366-F366))))*D366</f>
        <v>925.92592592592598</v>
      </c>
      <c r="K366" s="3">
        <v>0</v>
      </c>
      <c r="L366" s="4">
        <f t="shared" ref="L366" si="383">SUM(K366+J366+I366)</f>
        <v>1851.851851851852</v>
      </c>
    </row>
    <row r="367" spans="1:12" x14ac:dyDescent="0.25">
      <c r="A367" s="5" t="s">
        <v>238</v>
      </c>
      <c r="B367" s="33" t="s">
        <v>161</v>
      </c>
      <c r="C367" s="3" t="s">
        <v>14</v>
      </c>
      <c r="D367" s="37">
        <f t="shared" si="367"/>
        <v>559.70149253731347</v>
      </c>
      <c r="E367" s="8">
        <v>268</v>
      </c>
      <c r="F367" s="3">
        <v>269.5</v>
      </c>
      <c r="G367" s="3">
        <v>0</v>
      </c>
      <c r="H367" s="3">
        <v>0</v>
      </c>
      <c r="I367" s="2">
        <f t="shared" si="361"/>
        <v>839.55223880597021</v>
      </c>
      <c r="J367" s="3">
        <v>0</v>
      </c>
      <c r="K367" s="3">
        <v>0</v>
      </c>
      <c r="L367" s="4">
        <f t="shared" ref="L367" si="384">SUM(K367+J367+I367)</f>
        <v>839.55223880597021</v>
      </c>
    </row>
    <row r="368" spans="1:12" x14ac:dyDescent="0.25">
      <c r="A368" s="5" t="s">
        <v>237</v>
      </c>
      <c r="B368" s="33" t="s">
        <v>101</v>
      </c>
      <c r="C368" s="3" t="s">
        <v>14</v>
      </c>
      <c r="D368" s="37">
        <f t="shared" si="367"/>
        <v>122.95081967213115</v>
      </c>
      <c r="E368" s="8">
        <v>1220</v>
      </c>
      <c r="F368" s="3">
        <v>1230</v>
      </c>
      <c r="G368" s="3">
        <v>1240</v>
      </c>
      <c r="H368" s="3">
        <v>0</v>
      </c>
      <c r="I368" s="2">
        <f t="shared" si="361"/>
        <v>1229.5081967213114</v>
      </c>
      <c r="J368" s="3">
        <f>(IF(C368="SHORT",IF(G368="",0,F368-G368),IF(C368="LONG",IF(G368="",0,G368-F368))))*D368</f>
        <v>1229.5081967213114</v>
      </c>
      <c r="K368" s="3">
        <v>0</v>
      </c>
      <c r="L368" s="4">
        <f t="shared" ref="L368" si="385">SUM(K368+J368+I368)</f>
        <v>2459.0163934426228</v>
      </c>
    </row>
    <row r="369" spans="1:12" x14ac:dyDescent="0.25">
      <c r="A369" s="5" t="s">
        <v>237</v>
      </c>
      <c r="B369" s="33" t="s">
        <v>22</v>
      </c>
      <c r="C369" s="3" t="s">
        <v>14</v>
      </c>
      <c r="D369" s="37">
        <f t="shared" si="367"/>
        <v>559.70149253731347</v>
      </c>
      <c r="E369" s="8">
        <v>268</v>
      </c>
      <c r="F369" s="3">
        <v>270</v>
      </c>
      <c r="G369" s="3">
        <v>272</v>
      </c>
      <c r="H369" s="3">
        <v>0</v>
      </c>
      <c r="I369" s="2">
        <f t="shared" si="361"/>
        <v>1119.4029850746269</v>
      </c>
      <c r="J369" s="3">
        <f>(IF(C369="SHORT",IF(G369="",0,F369-G369),IF(C369="LONG",IF(G369="",0,G369-F369))))*D369</f>
        <v>1119.4029850746269</v>
      </c>
      <c r="K369" s="3">
        <v>0</v>
      </c>
      <c r="L369" s="4">
        <f t="shared" ref="L369" si="386">SUM(K369+J369+I369)</f>
        <v>2238.8059701492539</v>
      </c>
    </row>
    <row r="370" spans="1:12" x14ac:dyDescent="0.25">
      <c r="A370" s="5" t="s">
        <v>237</v>
      </c>
      <c r="B370" s="33" t="s">
        <v>41</v>
      </c>
      <c r="C370" s="3" t="s">
        <v>14</v>
      </c>
      <c r="D370" s="37">
        <f t="shared" si="367"/>
        <v>857.14285714285711</v>
      </c>
      <c r="E370" s="8">
        <v>175</v>
      </c>
      <c r="F370" s="3">
        <v>173</v>
      </c>
      <c r="G370" s="3">
        <v>0</v>
      </c>
      <c r="H370" s="3">
        <v>0</v>
      </c>
      <c r="I370" s="2">
        <f t="shared" si="361"/>
        <v>-1714.2857142857142</v>
      </c>
      <c r="J370" s="3">
        <v>0</v>
      </c>
      <c r="K370" s="3">
        <v>0</v>
      </c>
      <c r="L370" s="4">
        <f t="shared" ref="L370" si="387">SUM(K370+J370+I370)</f>
        <v>-1714.2857142857142</v>
      </c>
    </row>
    <row r="371" spans="1:12" x14ac:dyDescent="0.25">
      <c r="A371" s="5" t="s">
        <v>237</v>
      </c>
      <c r="B371" s="33" t="s">
        <v>54</v>
      </c>
      <c r="C371" s="3" t="s">
        <v>14</v>
      </c>
      <c r="D371" s="37">
        <f t="shared" si="367"/>
        <v>79.365079365079367</v>
      </c>
      <c r="E371" s="8">
        <v>1890</v>
      </c>
      <c r="F371" s="3">
        <v>1875</v>
      </c>
      <c r="G371" s="3">
        <v>0</v>
      </c>
      <c r="H371" s="3">
        <v>0</v>
      </c>
      <c r="I371" s="2">
        <f t="shared" si="361"/>
        <v>-1190.4761904761906</v>
      </c>
      <c r="J371" s="3">
        <v>0</v>
      </c>
      <c r="K371" s="3">
        <v>0</v>
      </c>
      <c r="L371" s="4">
        <f t="shared" ref="L371" si="388">SUM(K371+J371+I371)</f>
        <v>-1190.4761904761906</v>
      </c>
    </row>
    <row r="372" spans="1:12" x14ac:dyDescent="0.25">
      <c r="A372" s="5" t="s">
        <v>237</v>
      </c>
      <c r="B372" s="33" t="s">
        <v>63</v>
      </c>
      <c r="C372" s="3" t="s">
        <v>14</v>
      </c>
      <c r="D372" s="37">
        <f t="shared" si="367"/>
        <v>99.734042553191486</v>
      </c>
      <c r="E372" s="8">
        <v>1504</v>
      </c>
      <c r="F372" s="3">
        <v>1490</v>
      </c>
      <c r="G372" s="3">
        <v>0</v>
      </c>
      <c r="H372" s="3">
        <v>0</v>
      </c>
      <c r="I372" s="2">
        <f t="shared" si="361"/>
        <v>-1396.2765957446809</v>
      </c>
      <c r="J372" s="3">
        <v>0</v>
      </c>
      <c r="K372" s="3">
        <v>0</v>
      </c>
      <c r="L372" s="4">
        <f t="shared" ref="L372" si="389">SUM(K372+J372+I372)</f>
        <v>-1396.2765957446809</v>
      </c>
    </row>
    <row r="373" spans="1:12" x14ac:dyDescent="0.25">
      <c r="A373" s="5" t="s">
        <v>234</v>
      </c>
      <c r="B373" s="33" t="s">
        <v>235</v>
      </c>
      <c r="C373" s="3" t="s">
        <v>14</v>
      </c>
      <c r="D373" s="37">
        <f t="shared" si="367"/>
        <v>451.80722891566268</v>
      </c>
      <c r="E373" s="8">
        <v>332</v>
      </c>
      <c r="F373" s="3">
        <v>335</v>
      </c>
      <c r="G373" s="3">
        <v>340</v>
      </c>
      <c r="H373" s="3">
        <v>0</v>
      </c>
      <c r="I373" s="2">
        <f t="shared" si="361"/>
        <v>1355.4216867469881</v>
      </c>
      <c r="J373" s="3">
        <f>(IF(C373="SHORT",IF(G373="",0,F373-G373),IF(C373="LONG",IF(G373="",0,G373-F373))))*D373</f>
        <v>2259.0361445783133</v>
      </c>
      <c r="K373" s="3">
        <v>0</v>
      </c>
      <c r="L373" s="4">
        <f t="shared" ref="L373" si="390">SUM(K373+J373+I373)</f>
        <v>3614.4578313253014</v>
      </c>
    </row>
    <row r="374" spans="1:12" x14ac:dyDescent="0.25">
      <c r="A374" s="5" t="s">
        <v>234</v>
      </c>
      <c r="B374" s="33" t="s">
        <v>236</v>
      </c>
      <c r="C374" s="3" t="s">
        <v>14</v>
      </c>
      <c r="D374" s="37">
        <f t="shared" si="367"/>
        <v>625</v>
      </c>
      <c r="E374" s="8">
        <v>240</v>
      </c>
      <c r="F374" s="3">
        <v>242</v>
      </c>
      <c r="G374" s="3">
        <v>244</v>
      </c>
      <c r="H374" s="3">
        <v>0</v>
      </c>
      <c r="I374" s="2">
        <f t="shared" si="361"/>
        <v>1250</v>
      </c>
      <c r="J374" s="3">
        <f>(IF(C374="SHORT",IF(G374="",0,F374-G374),IF(C374="LONG",IF(G374="",0,G374-F374))))*D374</f>
        <v>1250</v>
      </c>
      <c r="K374" s="3">
        <v>0</v>
      </c>
      <c r="L374" s="4">
        <f t="shared" ref="L374" si="391">SUM(K374+J374+I374)</f>
        <v>2500</v>
      </c>
    </row>
    <row r="375" spans="1:12" x14ac:dyDescent="0.25">
      <c r="A375" s="5" t="s">
        <v>234</v>
      </c>
      <c r="B375" s="33" t="s">
        <v>101</v>
      </c>
      <c r="C375" s="3" t="s">
        <v>14</v>
      </c>
      <c r="D375" s="37">
        <f t="shared" si="367"/>
        <v>126.05042016806723</v>
      </c>
      <c r="E375" s="8">
        <v>1190</v>
      </c>
      <c r="F375" s="3">
        <v>1200</v>
      </c>
      <c r="G375" s="3">
        <v>0</v>
      </c>
      <c r="H375" s="3">
        <v>0</v>
      </c>
      <c r="I375" s="2">
        <f t="shared" si="361"/>
        <v>1260.5042016806724</v>
      </c>
      <c r="J375" s="3">
        <v>0</v>
      </c>
      <c r="K375" s="3">
        <v>0</v>
      </c>
      <c r="L375" s="4">
        <f t="shared" ref="L375" si="392">SUM(K375+J375+I375)</f>
        <v>1260.5042016806724</v>
      </c>
    </row>
    <row r="376" spans="1:12" x14ac:dyDescent="0.25">
      <c r="A376" s="5" t="s">
        <v>234</v>
      </c>
      <c r="B376" s="33" t="s">
        <v>107</v>
      </c>
      <c r="C376" s="3" t="s">
        <v>14</v>
      </c>
      <c r="D376" s="37">
        <f t="shared" si="367"/>
        <v>1153.8461538461538</v>
      </c>
      <c r="E376" s="8">
        <v>130</v>
      </c>
      <c r="F376" s="3">
        <v>130</v>
      </c>
      <c r="G376" s="3">
        <v>0</v>
      </c>
      <c r="H376" s="3">
        <v>0</v>
      </c>
      <c r="I376" s="2">
        <f t="shared" si="361"/>
        <v>0</v>
      </c>
      <c r="J376" s="3">
        <v>0</v>
      </c>
      <c r="K376" s="3">
        <v>0</v>
      </c>
      <c r="L376" s="4">
        <f t="shared" ref="L376" si="393">SUM(K376+J376+I376)</f>
        <v>0</v>
      </c>
    </row>
    <row r="377" spans="1:12" x14ac:dyDescent="0.25">
      <c r="A377" s="5" t="s">
        <v>233</v>
      </c>
      <c r="B377" s="33" t="s">
        <v>62</v>
      </c>
      <c r="C377" s="3" t="s">
        <v>14</v>
      </c>
      <c r="D377" s="37">
        <f t="shared" si="367"/>
        <v>534.75935828877004</v>
      </c>
      <c r="E377" s="8">
        <v>280.5</v>
      </c>
      <c r="F377" s="3">
        <v>282.5</v>
      </c>
      <c r="G377" s="3">
        <v>285</v>
      </c>
      <c r="H377" s="3">
        <v>0</v>
      </c>
      <c r="I377" s="2">
        <f t="shared" si="361"/>
        <v>1069.5187165775401</v>
      </c>
      <c r="J377" s="3">
        <f>(IF(C377="SHORT",IF(G377="",0,F377-G377),IF(C377="LONG",IF(G377="",0,G377-F377))))*D377</f>
        <v>1336.8983957219252</v>
      </c>
      <c r="K377" s="3">
        <v>0</v>
      </c>
      <c r="L377" s="4">
        <f t="shared" ref="L377" si="394">SUM(K377+J377+I377)</f>
        <v>2406.4171122994653</v>
      </c>
    </row>
    <row r="378" spans="1:12" x14ac:dyDescent="0.25">
      <c r="A378" s="5" t="s">
        <v>233</v>
      </c>
      <c r="B378" s="33" t="s">
        <v>70</v>
      </c>
      <c r="C378" s="3" t="s">
        <v>14</v>
      </c>
      <c r="D378" s="37">
        <f t="shared" si="367"/>
        <v>1153.8461538461538</v>
      </c>
      <c r="E378" s="8">
        <v>130</v>
      </c>
      <c r="F378" s="3">
        <v>131</v>
      </c>
      <c r="G378" s="3">
        <v>0</v>
      </c>
      <c r="H378" s="3">
        <v>0</v>
      </c>
      <c r="I378" s="2">
        <f t="shared" si="361"/>
        <v>1153.8461538461538</v>
      </c>
      <c r="J378" s="3">
        <v>0</v>
      </c>
      <c r="K378" s="3">
        <v>0</v>
      </c>
      <c r="L378" s="4">
        <f t="shared" ref="L378" si="395">SUM(K378+J378+I378)</f>
        <v>1153.8461538461538</v>
      </c>
    </row>
    <row r="379" spans="1:12" x14ac:dyDescent="0.25">
      <c r="A379" s="5" t="s">
        <v>233</v>
      </c>
      <c r="B379" s="33" t="s">
        <v>63</v>
      </c>
      <c r="C379" s="3" t="s">
        <v>14</v>
      </c>
      <c r="D379" s="37">
        <f t="shared" si="367"/>
        <v>99.337748344370866</v>
      </c>
      <c r="E379" s="8">
        <v>1510</v>
      </c>
      <c r="F379" s="3">
        <v>1520</v>
      </c>
      <c r="G379" s="3">
        <v>0</v>
      </c>
      <c r="H379" s="3">
        <v>0</v>
      </c>
      <c r="I379" s="2">
        <f t="shared" si="361"/>
        <v>993.37748344370868</v>
      </c>
      <c r="J379" s="3">
        <v>0</v>
      </c>
      <c r="K379" s="3">
        <v>0</v>
      </c>
      <c r="L379" s="4">
        <f t="shared" ref="L379" si="396">SUM(K379+J379+I379)</f>
        <v>993.37748344370868</v>
      </c>
    </row>
    <row r="380" spans="1:12" x14ac:dyDescent="0.25">
      <c r="A380" s="5" t="s">
        <v>233</v>
      </c>
      <c r="B380" s="33" t="s">
        <v>160</v>
      </c>
      <c r="C380" s="3" t="s">
        <v>14</v>
      </c>
      <c r="D380" s="37">
        <f t="shared" si="367"/>
        <v>306.12244897959181</v>
      </c>
      <c r="E380" s="8">
        <v>490</v>
      </c>
      <c r="F380" s="3">
        <v>485</v>
      </c>
      <c r="G380" s="3">
        <v>0</v>
      </c>
      <c r="H380" s="3">
        <v>0</v>
      </c>
      <c r="I380" s="2">
        <f t="shared" si="361"/>
        <v>-1530.612244897959</v>
      </c>
      <c r="J380" s="3">
        <v>0</v>
      </c>
      <c r="K380" s="3">
        <v>0</v>
      </c>
      <c r="L380" s="4">
        <f t="shared" ref="L380" si="397">SUM(K380+J380+I380)</f>
        <v>-1530.612244897959</v>
      </c>
    </row>
    <row r="381" spans="1:12" x14ac:dyDescent="0.25">
      <c r="A381" s="5" t="s">
        <v>232</v>
      </c>
      <c r="B381" s="33" t="s">
        <v>217</v>
      </c>
      <c r="C381" s="3" t="s">
        <v>14</v>
      </c>
      <c r="D381" s="37">
        <f t="shared" si="367"/>
        <v>557.62081784386612</v>
      </c>
      <c r="E381" s="8">
        <v>269</v>
      </c>
      <c r="F381" s="3">
        <v>271.5</v>
      </c>
      <c r="G381" s="3">
        <v>274</v>
      </c>
      <c r="H381" s="3">
        <v>0</v>
      </c>
      <c r="I381" s="2">
        <f t="shared" si="361"/>
        <v>1394.0520446096652</v>
      </c>
      <c r="J381" s="3">
        <f t="shared" ref="J381:J386" si="398">(IF(C381="SHORT",IF(G381="",0,F381-G381),IF(C381="LONG",IF(G381="",0,G381-F381))))*D381</f>
        <v>1394.0520446096652</v>
      </c>
      <c r="K381" s="3">
        <v>0</v>
      </c>
      <c r="L381" s="4">
        <f t="shared" ref="L381" si="399">SUM(K381+J381+I381)</f>
        <v>2788.1040892193305</v>
      </c>
    </row>
    <row r="382" spans="1:12" x14ac:dyDescent="0.25">
      <c r="A382" s="5" t="s">
        <v>232</v>
      </c>
      <c r="B382" s="33" t="s">
        <v>31</v>
      </c>
      <c r="C382" s="3" t="s">
        <v>14</v>
      </c>
      <c r="D382" s="37">
        <f t="shared" si="367"/>
        <v>476.1904761904762</v>
      </c>
      <c r="E382" s="8">
        <v>315</v>
      </c>
      <c r="F382" s="3">
        <v>318</v>
      </c>
      <c r="G382" s="3">
        <v>321</v>
      </c>
      <c r="H382" s="3">
        <v>0</v>
      </c>
      <c r="I382" s="2">
        <f t="shared" si="361"/>
        <v>1428.5714285714287</v>
      </c>
      <c r="J382" s="3">
        <f t="shared" si="398"/>
        <v>1428.5714285714287</v>
      </c>
      <c r="K382" s="3">
        <v>0</v>
      </c>
      <c r="L382" s="4">
        <f t="shared" ref="L382" si="400">SUM(K382+J382+I382)</f>
        <v>2857.1428571428573</v>
      </c>
    </row>
    <row r="383" spans="1:12" x14ac:dyDescent="0.25">
      <c r="A383" s="5" t="s">
        <v>232</v>
      </c>
      <c r="B383" s="33" t="s">
        <v>24</v>
      </c>
      <c r="C383" s="3" t="s">
        <v>14</v>
      </c>
      <c r="D383" s="37">
        <f t="shared" si="367"/>
        <v>86.206896551724142</v>
      </c>
      <c r="E383" s="8">
        <v>1740</v>
      </c>
      <c r="F383" s="3">
        <v>1752</v>
      </c>
      <c r="G383" s="3">
        <v>1762</v>
      </c>
      <c r="H383" s="3">
        <v>0</v>
      </c>
      <c r="I383" s="2">
        <f t="shared" si="361"/>
        <v>1034.4827586206898</v>
      </c>
      <c r="J383" s="3">
        <f t="shared" si="398"/>
        <v>862.06896551724139</v>
      </c>
      <c r="K383" s="3">
        <v>0</v>
      </c>
      <c r="L383" s="4">
        <f t="shared" ref="L383" si="401">SUM(K383+J383+I383)</f>
        <v>1896.5517241379312</v>
      </c>
    </row>
    <row r="384" spans="1:12" x14ac:dyDescent="0.25">
      <c r="A384" s="5" t="s">
        <v>231</v>
      </c>
      <c r="B384" s="33" t="s">
        <v>57</v>
      </c>
      <c r="C384" s="3" t="s">
        <v>14</v>
      </c>
      <c r="D384" s="37">
        <f t="shared" si="367"/>
        <v>303.64372469635629</v>
      </c>
      <c r="E384" s="8">
        <v>494</v>
      </c>
      <c r="F384" s="3">
        <v>498</v>
      </c>
      <c r="G384" s="3">
        <v>502</v>
      </c>
      <c r="H384" s="3">
        <v>506</v>
      </c>
      <c r="I384" s="2">
        <f t="shared" si="361"/>
        <v>1214.5748987854251</v>
      </c>
      <c r="J384" s="3">
        <f t="shared" si="398"/>
        <v>1214.5748987854251</v>
      </c>
      <c r="K384" s="3">
        <f>SUM(H384-G384)*D384</f>
        <v>1214.5748987854251</v>
      </c>
      <c r="L384" s="4">
        <f t="shared" ref="L384" si="402">SUM(K384+J384+I384)</f>
        <v>3643.7246963562757</v>
      </c>
    </row>
    <row r="385" spans="1:12" x14ac:dyDescent="0.25">
      <c r="A385" s="5" t="s">
        <v>231</v>
      </c>
      <c r="B385" s="33" t="s">
        <v>85</v>
      </c>
      <c r="C385" s="3" t="s">
        <v>14</v>
      </c>
      <c r="D385" s="37">
        <f t="shared" si="367"/>
        <v>417.82729805013929</v>
      </c>
      <c r="E385" s="8">
        <v>359</v>
      </c>
      <c r="F385" s="3">
        <v>362</v>
      </c>
      <c r="G385" s="3">
        <v>365</v>
      </c>
      <c r="H385" s="3">
        <v>368</v>
      </c>
      <c r="I385" s="2">
        <f t="shared" si="361"/>
        <v>1253.4818941504179</v>
      </c>
      <c r="J385" s="3">
        <f t="shared" si="398"/>
        <v>1253.4818941504179</v>
      </c>
      <c r="K385" s="3">
        <f>SUM(H385-G385)*D385</f>
        <v>1253.4818941504179</v>
      </c>
      <c r="L385" s="4">
        <f t="shared" ref="L385" si="403">SUM(K385+J385+I385)</f>
        <v>3760.4456824512536</v>
      </c>
    </row>
    <row r="386" spans="1:12" x14ac:dyDescent="0.25">
      <c r="A386" s="5" t="s">
        <v>231</v>
      </c>
      <c r="B386" s="33" t="s">
        <v>57</v>
      </c>
      <c r="C386" s="3" t="s">
        <v>14</v>
      </c>
      <c r="D386" s="37">
        <f t="shared" si="367"/>
        <v>291.26213592233012</v>
      </c>
      <c r="E386" s="8">
        <v>515</v>
      </c>
      <c r="F386" s="3">
        <v>519</v>
      </c>
      <c r="G386" s="3">
        <v>524</v>
      </c>
      <c r="H386" s="3">
        <v>0</v>
      </c>
      <c r="I386" s="2">
        <f t="shared" si="361"/>
        <v>1165.0485436893205</v>
      </c>
      <c r="J386" s="3">
        <f t="shared" si="398"/>
        <v>1456.3106796116506</v>
      </c>
      <c r="K386" s="3">
        <v>0</v>
      </c>
      <c r="L386" s="4">
        <f t="shared" ref="L386" si="404">SUM(K386+J386+I386)</f>
        <v>2621.3592233009713</v>
      </c>
    </row>
    <row r="387" spans="1:12" x14ac:dyDescent="0.25">
      <c r="A387" s="5" t="s">
        <v>231</v>
      </c>
      <c r="B387" s="33" t="s">
        <v>24</v>
      </c>
      <c r="C387" s="3" t="s">
        <v>14</v>
      </c>
      <c r="D387" s="37">
        <f t="shared" si="367"/>
        <v>86.058519793459553</v>
      </c>
      <c r="E387" s="8">
        <v>1743</v>
      </c>
      <c r="F387" s="3">
        <v>1743</v>
      </c>
      <c r="G387" s="3">
        <v>0</v>
      </c>
      <c r="H387" s="3">
        <v>0</v>
      </c>
      <c r="I387" s="2">
        <f t="shared" si="361"/>
        <v>0</v>
      </c>
      <c r="J387" s="3">
        <v>0</v>
      </c>
      <c r="K387" s="3">
        <v>0</v>
      </c>
      <c r="L387" s="4">
        <f t="shared" ref="L387" si="405">SUM(K387+J387+I387)</f>
        <v>0</v>
      </c>
    </row>
    <row r="388" spans="1:12" x14ac:dyDescent="0.25">
      <c r="A388" s="5" t="s">
        <v>230</v>
      </c>
      <c r="B388" s="33" t="s">
        <v>29</v>
      </c>
      <c r="C388" s="3" t="s">
        <v>14</v>
      </c>
      <c r="D388" s="37">
        <f t="shared" si="367"/>
        <v>109.09090909090909</v>
      </c>
      <c r="E388" s="8">
        <v>1375</v>
      </c>
      <c r="F388" s="3">
        <v>1385</v>
      </c>
      <c r="G388" s="3">
        <v>1395</v>
      </c>
      <c r="H388" s="3">
        <v>1405</v>
      </c>
      <c r="I388" s="2">
        <f t="shared" si="361"/>
        <v>1090.909090909091</v>
      </c>
      <c r="J388" s="3">
        <f>(IF(C388="SHORT",IF(G388="",0,F388-G388),IF(C388="LONG",IF(G388="",0,G388-F388))))*D388</f>
        <v>1090.909090909091</v>
      </c>
      <c r="K388" s="3">
        <f>SUM(H388-G388)*D388</f>
        <v>1090.909090909091</v>
      </c>
      <c r="L388" s="4">
        <f t="shared" ref="L388" si="406">SUM(K388+J388+I388)</f>
        <v>3272.727272727273</v>
      </c>
    </row>
    <row r="389" spans="1:12" x14ac:dyDescent="0.25">
      <c r="A389" s="5" t="s">
        <v>230</v>
      </c>
      <c r="B389" s="33" t="s">
        <v>85</v>
      </c>
      <c r="C389" s="3" t="s">
        <v>14</v>
      </c>
      <c r="D389" s="37">
        <f t="shared" si="367"/>
        <v>431.0344827586207</v>
      </c>
      <c r="E389" s="8">
        <v>348</v>
      </c>
      <c r="F389" s="3">
        <v>351</v>
      </c>
      <c r="G389" s="3">
        <v>355</v>
      </c>
      <c r="H389" s="3">
        <v>360</v>
      </c>
      <c r="I389" s="2">
        <f t="shared" si="361"/>
        <v>1293.1034482758621</v>
      </c>
      <c r="J389" s="3">
        <f>(IF(C389="SHORT",IF(G389="",0,F389-G389),IF(C389="LONG",IF(G389="",0,G389-F389))))*D389</f>
        <v>1724.1379310344828</v>
      </c>
      <c r="K389" s="3">
        <f>SUM(H389-G389)*D389</f>
        <v>2155.1724137931033</v>
      </c>
      <c r="L389" s="4">
        <f t="shared" ref="L389" si="407">SUM(K389+J389+I389)</f>
        <v>5172.4137931034484</v>
      </c>
    </row>
    <row r="390" spans="1:12" x14ac:dyDescent="0.25">
      <c r="A390" s="5" t="s">
        <v>230</v>
      </c>
      <c r="B390" s="33" t="s">
        <v>160</v>
      </c>
      <c r="C390" s="3" t="s">
        <v>14</v>
      </c>
      <c r="D390" s="37">
        <f t="shared" si="367"/>
        <v>337.83783783783781</v>
      </c>
      <c r="E390" s="8">
        <v>444</v>
      </c>
      <c r="F390" s="3">
        <v>447</v>
      </c>
      <c r="G390" s="3">
        <v>451</v>
      </c>
      <c r="H390" s="3">
        <v>456</v>
      </c>
      <c r="I390" s="2">
        <f t="shared" si="361"/>
        <v>1013.5135135135134</v>
      </c>
      <c r="J390" s="3">
        <f>(IF(C390="SHORT",IF(G390="",0,F390-G390),IF(C390="LONG",IF(G390="",0,G390-F390))))*D390</f>
        <v>1351.3513513513512</v>
      </c>
      <c r="K390" s="3">
        <f>SUM(H390-G390)*D390</f>
        <v>1689.1891891891892</v>
      </c>
      <c r="L390" s="4">
        <f t="shared" ref="L390" si="408">SUM(K390+J390+I390)</f>
        <v>4054.0540540540537</v>
      </c>
    </row>
    <row r="391" spans="1:12" x14ac:dyDescent="0.25">
      <c r="A391" s="5" t="s">
        <v>230</v>
      </c>
      <c r="B391" s="33" t="s">
        <v>29</v>
      </c>
      <c r="C391" s="3" t="s">
        <v>14</v>
      </c>
      <c r="D391" s="37">
        <f t="shared" si="367"/>
        <v>107.14285714285714</v>
      </c>
      <c r="E391" s="8">
        <v>1400</v>
      </c>
      <c r="F391" s="3">
        <v>1385</v>
      </c>
      <c r="G391" s="3">
        <v>0</v>
      </c>
      <c r="H391" s="3">
        <v>0</v>
      </c>
      <c r="I391" s="2">
        <f t="shared" si="361"/>
        <v>-1607.1428571428571</v>
      </c>
      <c r="J391" s="3">
        <v>0</v>
      </c>
      <c r="K391" s="3">
        <f>SUM(H391-G391)*D391</f>
        <v>0</v>
      </c>
      <c r="L391" s="4">
        <f t="shared" ref="L391" si="409">SUM(K391+J391+I391)</f>
        <v>-1607.1428571428571</v>
      </c>
    </row>
    <row r="392" spans="1:12" x14ac:dyDescent="0.25">
      <c r="A392" s="5" t="s">
        <v>229</v>
      </c>
      <c r="B392" s="33" t="s">
        <v>63</v>
      </c>
      <c r="C392" s="3" t="s">
        <v>14</v>
      </c>
      <c r="D392" s="37">
        <f t="shared" si="367"/>
        <v>105.93220338983051</v>
      </c>
      <c r="E392" s="8">
        <v>1416</v>
      </c>
      <c r="F392" s="3">
        <v>1426</v>
      </c>
      <c r="G392" s="3">
        <v>1436</v>
      </c>
      <c r="H392" s="3">
        <v>0</v>
      </c>
      <c r="I392" s="2">
        <f t="shared" si="361"/>
        <v>1059.3220338983051</v>
      </c>
      <c r="J392" s="3">
        <f>(IF(C392="SHORT",IF(G392="",0,F392-G392),IF(C392="LONG",IF(G392="",0,G392-F392))))*D392</f>
        <v>1059.3220338983051</v>
      </c>
      <c r="K392" s="3">
        <v>0</v>
      </c>
      <c r="L392" s="4">
        <f t="shared" ref="L392" si="410">SUM(K392+J392+I392)</f>
        <v>2118.6440677966102</v>
      </c>
    </row>
    <row r="393" spans="1:12" x14ac:dyDescent="0.25">
      <c r="A393" s="5" t="s">
        <v>229</v>
      </c>
      <c r="B393" s="33" t="s">
        <v>89</v>
      </c>
      <c r="C393" s="3" t="s">
        <v>14</v>
      </c>
      <c r="D393" s="37">
        <f t="shared" si="367"/>
        <v>482.3151125401929</v>
      </c>
      <c r="E393" s="8">
        <v>311</v>
      </c>
      <c r="F393" s="3">
        <v>313.89999999999998</v>
      </c>
      <c r="G393" s="3">
        <v>0</v>
      </c>
      <c r="H393" s="3">
        <v>0</v>
      </c>
      <c r="I393" s="2">
        <f t="shared" si="361"/>
        <v>1398.7138263665483</v>
      </c>
      <c r="J393" s="3">
        <v>0</v>
      </c>
      <c r="K393" s="3">
        <v>0</v>
      </c>
      <c r="L393" s="4">
        <f t="shared" ref="L393" si="411">SUM(K393+J393+I393)</f>
        <v>1398.7138263665483</v>
      </c>
    </row>
    <row r="394" spans="1:12" x14ac:dyDescent="0.25">
      <c r="A394" s="5" t="s">
        <v>229</v>
      </c>
      <c r="B394" s="33" t="s">
        <v>29</v>
      </c>
      <c r="C394" s="3" t="s">
        <v>14</v>
      </c>
      <c r="D394" s="37">
        <f t="shared" si="367"/>
        <v>111.11111111111111</v>
      </c>
      <c r="E394" s="8">
        <v>1350</v>
      </c>
      <c r="F394" s="3">
        <v>1360</v>
      </c>
      <c r="G394" s="3">
        <v>0</v>
      </c>
      <c r="H394" s="3">
        <v>0</v>
      </c>
      <c r="I394" s="2">
        <f t="shared" si="361"/>
        <v>1111.1111111111111</v>
      </c>
      <c r="J394" s="3">
        <v>0</v>
      </c>
      <c r="K394" s="3">
        <v>0</v>
      </c>
      <c r="L394" s="4">
        <f t="shared" ref="L394" si="412">SUM(K394+J394+I394)</f>
        <v>1111.1111111111111</v>
      </c>
    </row>
    <row r="395" spans="1:12" x14ac:dyDescent="0.25">
      <c r="A395" s="5" t="s">
        <v>228</v>
      </c>
      <c r="B395" s="33" t="s">
        <v>29</v>
      </c>
      <c r="C395" s="3" t="s">
        <v>14</v>
      </c>
      <c r="D395" s="37">
        <f t="shared" si="367"/>
        <v>116.27906976744185</v>
      </c>
      <c r="E395" s="8">
        <v>1290</v>
      </c>
      <c r="F395" s="3">
        <v>1300</v>
      </c>
      <c r="G395" s="3">
        <v>1310</v>
      </c>
      <c r="H395" s="3">
        <v>1320</v>
      </c>
      <c r="I395" s="2">
        <f t="shared" si="361"/>
        <v>1162.7906976744184</v>
      </c>
      <c r="J395" s="3">
        <f>(IF(C395="SHORT",IF(G395="",0,F395-G395),IF(C395="LONG",IF(G395="",0,G395-F395))))*D395</f>
        <v>1162.7906976744184</v>
      </c>
      <c r="K395" s="3">
        <f>SUM(H395-G395)*D395</f>
        <v>1162.7906976744184</v>
      </c>
      <c r="L395" s="4">
        <f t="shared" ref="L395" si="413">SUM(K395+J395+I395)</f>
        <v>3488.3720930232553</v>
      </c>
    </row>
    <row r="396" spans="1:12" x14ac:dyDescent="0.25">
      <c r="A396" s="5" t="s">
        <v>228</v>
      </c>
      <c r="B396" s="33" t="s">
        <v>52</v>
      </c>
      <c r="C396" s="3" t="s">
        <v>14</v>
      </c>
      <c r="D396" s="37">
        <f t="shared" si="367"/>
        <v>139.92537313432837</v>
      </c>
      <c r="E396" s="8">
        <v>1072</v>
      </c>
      <c r="F396" s="3">
        <v>1083</v>
      </c>
      <c r="G396" s="3">
        <v>1093</v>
      </c>
      <c r="H396" s="3">
        <v>0</v>
      </c>
      <c r="I396" s="2">
        <f t="shared" si="361"/>
        <v>1539.1791044776121</v>
      </c>
      <c r="J396" s="3">
        <f>(IF(C396="SHORT",IF(G396="",0,F396-G396),IF(C396="LONG",IF(G396="",0,G396-F396))))*D396</f>
        <v>1399.2537313432836</v>
      </c>
      <c r="K396" s="3">
        <v>0</v>
      </c>
      <c r="L396" s="4">
        <f t="shared" ref="L396" si="414">SUM(K396+J396+I396)</f>
        <v>2938.4328358208959</v>
      </c>
    </row>
    <row r="397" spans="1:12" x14ac:dyDescent="0.25">
      <c r="A397" s="5" t="s">
        <v>227</v>
      </c>
      <c r="B397" s="33" t="s">
        <v>49</v>
      </c>
      <c r="C397" s="3" t="s">
        <v>18</v>
      </c>
      <c r="D397" s="37">
        <f t="shared" si="367"/>
        <v>83.518930957683736</v>
      </c>
      <c r="E397" s="8">
        <v>1796</v>
      </c>
      <c r="F397" s="3">
        <v>1810</v>
      </c>
      <c r="G397" s="3">
        <v>0</v>
      </c>
      <c r="H397" s="3">
        <v>0</v>
      </c>
      <c r="I397" s="2">
        <f t="shared" si="361"/>
        <v>-1169.2650334075722</v>
      </c>
      <c r="J397" s="3">
        <v>0</v>
      </c>
      <c r="K397" s="3">
        <f>SUM(G397-H397)*D397</f>
        <v>0</v>
      </c>
      <c r="L397" s="4">
        <f t="shared" ref="L397" si="415">SUM(K397+J397+I397)</f>
        <v>-1169.2650334075722</v>
      </c>
    </row>
    <row r="398" spans="1:12" x14ac:dyDescent="0.25">
      <c r="A398" s="5" t="s">
        <v>226</v>
      </c>
      <c r="B398" s="33" t="s">
        <v>160</v>
      </c>
      <c r="C398" s="3" t="s">
        <v>14</v>
      </c>
      <c r="D398" s="37">
        <f t="shared" si="367"/>
        <v>402.14477211796248</v>
      </c>
      <c r="E398" s="8">
        <v>373</v>
      </c>
      <c r="F398" s="3">
        <v>369</v>
      </c>
      <c r="G398" s="3">
        <v>0</v>
      </c>
      <c r="H398" s="3">
        <v>0</v>
      </c>
      <c r="I398" s="2">
        <f t="shared" si="361"/>
        <v>-1608.5790884718499</v>
      </c>
      <c r="J398" s="3">
        <v>0</v>
      </c>
      <c r="K398" s="3">
        <f t="shared" ref="K398:K407" si="416">SUM(H398-G398)*D398</f>
        <v>0</v>
      </c>
      <c r="L398" s="4">
        <f t="shared" ref="L398" si="417">SUM(K398+J398+I398)</f>
        <v>-1608.5790884718499</v>
      </c>
    </row>
    <row r="399" spans="1:12" x14ac:dyDescent="0.25">
      <c r="A399" s="5" t="s">
        <v>226</v>
      </c>
      <c r="B399" s="33" t="s">
        <v>101</v>
      </c>
      <c r="C399" s="3" t="s">
        <v>14</v>
      </c>
      <c r="D399" s="37">
        <f t="shared" si="367"/>
        <v>130.43478260869566</v>
      </c>
      <c r="E399" s="8">
        <v>1150</v>
      </c>
      <c r="F399" s="3">
        <v>1135</v>
      </c>
      <c r="G399" s="3">
        <v>0</v>
      </c>
      <c r="H399" s="3">
        <v>0</v>
      </c>
      <c r="I399" s="2">
        <f t="shared" si="361"/>
        <v>-1956.5217391304348</v>
      </c>
      <c r="J399" s="3">
        <v>0</v>
      </c>
      <c r="K399" s="3">
        <f t="shared" si="416"/>
        <v>0</v>
      </c>
      <c r="L399" s="4">
        <f t="shared" ref="L399" si="418">SUM(K399+J399+I399)</f>
        <v>-1956.5217391304348</v>
      </c>
    </row>
    <row r="400" spans="1:12" x14ac:dyDescent="0.25">
      <c r="A400" s="5" t="s">
        <v>226</v>
      </c>
      <c r="B400" s="33" t="s">
        <v>24</v>
      </c>
      <c r="C400" s="3" t="s">
        <v>14</v>
      </c>
      <c r="D400" s="37">
        <f t="shared" si="367"/>
        <v>87.976539589442808</v>
      </c>
      <c r="E400" s="8">
        <v>1705</v>
      </c>
      <c r="F400" s="3">
        <v>1690</v>
      </c>
      <c r="G400" s="3">
        <v>0</v>
      </c>
      <c r="H400" s="3">
        <v>0</v>
      </c>
      <c r="I400" s="2">
        <f t="shared" si="361"/>
        <v>-1319.6480938416421</v>
      </c>
      <c r="J400" s="3">
        <v>0</v>
      </c>
      <c r="K400" s="3">
        <f t="shared" si="416"/>
        <v>0</v>
      </c>
      <c r="L400" s="4">
        <f t="shared" ref="L400" si="419">SUM(K400+J400+I400)</f>
        <v>-1319.6480938416421</v>
      </c>
    </row>
    <row r="401" spans="1:12" x14ac:dyDescent="0.25">
      <c r="A401" s="5" t="s">
        <v>225</v>
      </c>
      <c r="B401" s="33" t="s">
        <v>43</v>
      </c>
      <c r="C401" s="3" t="s">
        <v>14</v>
      </c>
      <c r="D401" s="37">
        <f t="shared" si="367"/>
        <v>1250</v>
      </c>
      <c r="E401" s="8">
        <v>120</v>
      </c>
      <c r="F401" s="3">
        <v>121</v>
      </c>
      <c r="G401" s="3">
        <v>122</v>
      </c>
      <c r="H401" s="3">
        <v>123</v>
      </c>
      <c r="I401" s="2">
        <f t="shared" si="361"/>
        <v>1250</v>
      </c>
      <c r="J401" s="3">
        <f>(IF(C401="SHORT",IF(G401="",0,F401-G401),IF(C401="LONG",IF(G401="",0,G401-F401))))*D401</f>
        <v>1250</v>
      </c>
      <c r="K401" s="3">
        <f t="shared" si="416"/>
        <v>1250</v>
      </c>
      <c r="L401" s="4">
        <f t="shared" ref="L401" si="420">SUM(K401+J401+I401)</f>
        <v>3750</v>
      </c>
    </row>
    <row r="402" spans="1:12" x14ac:dyDescent="0.25">
      <c r="A402" s="5" t="s">
        <v>225</v>
      </c>
      <c r="B402" s="33" t="s">
        <v>34</v>
      </c>
      <c r="C402" s="3" t="s">
        <v>14</v>
      </c>
      <c r="D402" s="37">
        <f t="shared" si="367"/>
        <v>352.94117647058823</v>
      </c>
      <c r="E402" s="8">
        <v>425</v>
      </c>
      <c r="F402" s="3">
        <v>429</v>
      </c>
      <c r="G402" s="3">
        <v>433</v>
      </c>
      <c r="H402" s="3">
        <v>438</v>
      </c>
      <c r="I402" s="2">
        <f t="shared" si="361"/>
        <v>1411.7647058823529</v>
      </c>
      <c r="J402" s="3">
        <f>(IF(C402="SHORT",IF(G402="",0,F402-G402),IF(C402="LONG",IF(G402="",0,G402-F402))))*D402</f>
        <v>1411.7647058823529</v>
      </c>
      <c r="K402" s="3">
        <f t="shared" si="416"/>
        <v>1764.7058823529412</v>
      </c>
      <c r="L402" s="4">
        <f t="shared" ref="L402" si="421">SUM(K402+J402+I402)</f>
        <v>4588.2352941176468</v>
      </c>
    </row>
    <row r="403" spans="1:12" x14ac:dyDescent="0.25">
      <c r="A403" s="5" t="s">
        <v>225</v>
      </c>
      <c r="B403" s="33" t="s">
        <v>217</v>
      </c>
      <c r="C403" s="3" t="s">
        <v>14</v>
      </c>
      <c r="D403" s="37">
        <f t="shared" si="367"/>
        <v>638.29787234042556</v>
      </c>
      <c r="E403" s="8">
        <v>235</v>
      </c>
      <c r="F403" s="3">
        <v>237</v>
      </c>
      <c r="G403" s="3">
        <v>239</v>
      </c>
      <c r="H403" s="3">
        <v>241</v>
      </c>
      <c r="I403" s="2">
        <f t="shared" si="361"/>
        <v>1276.5957446808511</v>
      </c>
      <c r="J403" s="3">
        <f>(IF(C403="SHORT",IF(G403="",0,F403-G403),IF(C403="LONG",IF(G403="",0,G403-F403))))*D403</f>
        <v>1276.5957446808511</v>
      </c>
      <c r="K403" s="3">
        <f t="shared" si="416"/>
        <v>1276.5957446808511</v>
      </c>
      <c r="L403" s="4">
        <f t="shared" ref="L403" si="422">SUM(K403+J403+I403)</f>
        <v>3829.7872340425533</v>
      </c>
    </row>
    <row r="404" spans="1:12" x14ac:dyDescent="0.25">
      <c r="A404" s="5" t="s">
        <v>225</v>
      </c>
      <c r="B404" s="33" t="s">
        <v>101</v>
      </c>
      <c r="C404" s="3" t="s">
        <v>14</v>
      </c>
      <c r="D404" s="37">
        <f t="shared" si="367"/>
        <v>125.52301255230125</v>
      </c>
      <c r="E404" s="8">
        <v>1195</v>
      </c>
      <c r="F404" s="3">
        <v>1210</v>
      </c>
      <c r="G404" s="3">
        <v>0</v>
      </c>
      <c r="H404" s="3">
        <v>0</v>
      </c>
      <c r="I404" s="2">
        <f t="shared" si="361"/>
        <v>1882.8451882845188</v>
      </c>
      <c r="J404" s="3">
        <v>0</v>
      </c>
      <c r="K404" s="3">
        <f t="shared" si="416"/>
        <v>0</v>
      </c>
      <c r="L404" s="4">
        <f t="shared" ref="L404" si="423">SUM(K404+J404+I404)</f>
        <v>1882.8451882845188</v>
      </c>
    </row>
    <row r="405" spans="1:12" x14ac:dyDescent="0.25">
      <c r="A405" s="5" t="s">
        <v>225</v>
      </c>
      <c r="B405" s="33" t="s">
        <v>35</v>
      </c>
      <c r="C405" s="3" t="s">
        <v>14</v>
      </c>
      <c r="D405" s="37">
        <f t="shared" si="367"/>
        <v>149.25373134328359</v>
      </c>
      <c r="E405" s="8">
        <v>1005</v>
      </c>
      <c r="F405" s="3">
        <v>1012</v>
      </c>
      <c r="G405" s="3">
        <v>0</v>
      </c>
      <c r="H405" s="3">
        <v>0</v>
      </c>
      <c r="I405" s="2">
        <f t="shared" si="361"/>
        <v>1044.7761194029852</v>
      </c>
      <c r="J405" s="3">
        <v>0</v>
      </c>
      <c r="K405" s="3">
        <f t="shared" si="416"/>
        <v>0</v>
      </c>
      <c r="L405" s="4">
        <f t="shared" ref="L405" si="424">SUM(K405+J405+I405)</f>
        <v>1044.7761194029852</v>
      </c>
    </row>
    <row r="406" spans="1:12" x14ac:dyDescent="0.25">
      <c r="A406" s="5" t="s">
        <v>225</v>
      </c>
      <c r="B406" s="33" t="s">
        <v>23</v>
      </c>
      <c r="C406" s="3" t="s">
        <v>14</v>
      </c>
      <c r="D406" s="37">
        <f t="shared" si="367"/>
        <v>361.4457831325301</v>
      </c>
      <c r="E406" s="8">
        <v>415</v>
      </c>
      <c r="F406" s="3">
        <v>419</v>
      </c>
      <c r="G406" s="3">
        <v>0</v>
      </c>
      <c r="H406" s="3">
        <v>0</v>
      </c>
      <c r="I406" s="2">
        <f t="shared" si="361"/>
        <v>1445.7831325301204</v>
      </c>
      <c r="J406" s="3">
        <v>0</v>
      </c>
      <c r="K406" s="3">
        <f t="shared" si="416"/>
        <v>0</v>
      </c>
      <c r="L406" s="4">
        <f t="shared" ref="L406" si="425">SUM(K406+J406+I406)</f>
        <v>1445.7831325301204</v>
      </c>
    </row>
    <row r="407" spans="1:12" x14ac:dyDescent="0.25">
      <c r="A407" s="5" t="s">
        <v>224</v>
      </c>
      <c r="B407" s="33" t="s">
        <v>34</v>
      </c>
      <c r="C407" s="3" t="s">
        <v>14</v>
      </c>
      <c r="D407" s="37">
        <f t="shared" si="367"/>
        <v>379.74683544303798</v>
      </c>
      <c r="E407" s="8">
        <v>395</v>
      </c>
      <c r="F407" s="3">
        <v>398</v>
      </c>
      <c r="G407" s="3">
        <v>0</v>
      </c>
      <c r="H407" s="3">
        <v>0</v>
      </c>
      <c r="I407" s="2">
        <f t="shared" si="361"/>
        <v>1139.2405063291139</v>
      </c>
      <c r="J407" s="3">
        <v>0</v>
      </c>
      <c r="K407" s="3">
        <f t="shared" si="416"/>
        <v>0</v>
      </c>
      <c r="L407" s="4">
        <f t="shared" ref="L407:L409" si="426">SUM(K407+J407+I407)</f>
        <v>1139.2405063291139</v>
      </c>
    </row>
    <row r="408" spans="1:12" x14ac:dyDescent="0.25">
      <c r="A408" s="5" t="s">
        <v>224</v>
      </c>
      <c r="B408" s="33" t="s">
        <v>223</v>
      </c>
      <c r="C408" s="3" t="s">
        <v>18</v>
      </c>
      <c r="D408" s="37">
        <f t="shared" si="367"/>
        <v>89.982003599280148</v>
      </c>
      <c r="E408" s="8">
        <v>1667</v>
      </c>
      <c r="F408" s="3">
        <v>1657</v>
      </c>
      <c r="G408" s="3">
        <v>1647</v>
      </c>
      <c r="H408" s="3">
        <v>1637</v>
      </c>
      <c r="I408" s="2">
        <f t="shared" si="361"/>
        <v>899.82003599280142</v>
      </c>
      <c r="J408" s="3">
        <f>(IF(C408="SHORT",IF(G408="",0,F408-G408),IF(C408="LONG",IF(G408="",0,G408-F408))))*D408</f>
        <v>899.82003599280142</v>
      </c>
      <c r="K408" s="3">
        <f>SUM(G408-H408)*D408</f>
        <v>899.82003599280142</v>
      </c>
      <c r="L408" s="4">
        <f t="shared" si="426"/>
        <v>2699.4601079784043</v>
      </c>
    </row>
    <row r="409" spans="1:12" x14ac:dyDescent="0.25">
      <c r="A409" s="5" t="s">
        <v>224</v>
      </c>
      <c r="B409" s="33" t="s">
        <v>23</v>
      </c>
      <c r="C409" s="3" t="s">
        <v>14</v>
      </c>
      <c r="D409" s="37">
        <f t="shared" si="367"/>
        <v>367.64705882352939</v>
      </c>
      <c r="E409" s="8">
        <v>408</v>
      </c>
      <c r="F409" s="3">
        <v>411</v>
      </c>
      <c r="G409" s="3">
        <v>0</v>
      </c>
      <c r="H409" s="3">
        <v>0</v>
      </c>
      <c r="I409" s="2">
        <f t="shared" si="361"/>
        <v>1102.9411764705883</v>
      </c>
      <c r="J409" s="3">
        <v>0</v>
      </c>
      <c r="K409" s="3">
        <f>SUM(H409-G409)*D409</f>
        <v>0</v>
      </c>
      <c r="L409" s="4">
        <f t="shared" si="426"/>
        <v>1102.9411764705883</v>
      </c>
    </row>
    <row r="410" spans="1:12" x14ac:dyDescent="0.25">
      <c r="A410" s="5" t="s">
        <v>224</v>
      </c>
      <c r="B410" s="33" t="s">
        <v>68</v>
      </c>
      <c r="C410" s="3" t="s">
        <v>18</v>
      </c>
      <c r="D410" s="37">
        <f t="shared" si="367"/>
        <v>29.469548133595286</v>
      </c>
      <c r="E410" s="8">
        <v>5090</v>
      </c>
      <c r="F410" s="3">
        <v>5130</v>
      </c>
      <c r="G410" s="3">
        <v>0</v>
      </c>
      <c r="H410" s="3">
        <v>0</v>
      </c>
      <c r="I410" s="2">
        <f t="shared" ref="I410:I473" si="427">(IF(C410="SHORT",E410-F410,IF(C410="LONG",F410-E410)))*D410</f>
        <v>-1178.7819253438115</v>
      </c>
      <c r="J410" s="3">
        <v>0</v>
      </c>
      <c r="K410" s="3">
        <f>SUM(G410-H410)*D410</f>
        <v>0</v>
      </c>
      <c r="L410" s="4">
        <f t="shared" ref="L410" si="428">SUM(K410+J410+I410)</f>
        <v>-1178.7819253438115</v>
      </c>
    </row>
    <row r="411" spans="1:12" x14ac:dyDescent="0.25">
      <c r="A411" s="5" t="s">
        <v>220</v>
      </c>
      <c r="B411" s="33" t="s">
        <v>55</v>
      </c>
      <c r="C411" s="3" t="s">
        <v>14</v>
      </c>
      <c r="D411" s="37">
        <f t="shared" si="367"/>
        <v>252.52525252525251</v>
      </c>
      <c r="E411" s="8">
        <v>594</v>
      </c>
      <c r="F411" s="3">
        <v>588</v>
      </c>
      <c r="G411" s="3">
        <v>0</v>
      </c>
      <c r="H411" s="3">
        <v>0</v>
      </c>
      <c r="I411" s="2">
        <f t="shared" si="427"/>
        <v>-1515.151515151515</v>
      </c>
      <c r="J411" s="3">
        <v>0</v>
      </c>
      <c r="K411" s="3">
        <f>SUM(H411-G411)*D411</f>
        <v>0</v>
      </c>
      <c r="L411" s="4">
        <f t="shared" ref="L411" si="429">SUM(K411+J411+I411)</f>
        <v>-1515.151515151515</v>
      </c>
    </row>
    <row r="412" spans="1:12" x14ac:dyDescent="0.25">
      <c r="A412" s="5" t="s">
        <v>220</v>
      </c>
      <c r="B412" s="33" t="s">
        <v>221</v>
      </c>
      <c r="C412" s="3" t="s">
        <v>14</v>
      </c>
      <c r="D412" s="37">
        <f t="shared" si="367"/>
        <v>970.87378640776694</v>
      </c>
      <c r="E412" s="8">
        <v>154.5</v>
      </c>
      <c r="F412" s="3">
        <v>156</v>
      </c>
      <c r="G412" s="3">
        <v>0</v>
      </c>
      <c r="H412" s="3">
        <v>0</v>
      </c>
      <c r="I412" s="2">
        <f t="shared" si="427"/>
        <v>1456.3106796116504</v>
      </c>
      <c r="J412" s="3">
        <v>0</v>
      </c>
      <c r="K412" s="3">
        <f>SUM(H412-G412)*D412</f>
        <v>0</v>
      </c>
      <c r="L412" s="4">
        <f t="shared" ref="L412" si="430">SUM(K412+J412+I412)</f>
        <v>1456.3106796116504</v>
      </c>
    </row>
    <row r="413" spans="1:12" x14ac:dyDescent="0.25">
      <c r="A413" s="5" t="s">
        <v>220</v>
      </c>
      <c r="B413" s="33" t="s">
        <v>222</v>
      </c>
      <c r="C413" s="3" t="s">
        <v>14</v>
      </c>
      <c r="D413" s="37">
        <f t="shared" si="367"/>
        <v>1038.0622837370242</v>
      </c>
      <c r="E413" s="8">
        <v>144.5</v>
      </c>
      <c r="F413" s="3">
        <v>145.5</v>
      </c>
      <c r="G413" s="3">
        <v>0</v>
      </c>
      <c r="H413" s="3">
        <v>0</v>
      </c>
      <c r="I413" s="2">
        <f t="shared" si="427"/>
        <v>1038.0622837370242</v>
      </c>
      <c r="J413" s="3">
        <v>0</v>
      </c>
      <c r="K413" s="3">
        <f>SUM(H413-G413)*D413</f>
        <v>0</v>
      </c>
      <c r="L413" s="4">
        <f t="shared" ref="L413" si="431">SUM(K413+J413+I413)</f>
        <v>1038.0622837370242</v>
      </c>
    </row>
    <row r="414" spans="1:12" x14ac:dyDescent="0.25">
      <c r="A414" s="5" t="s">
        <v>219</v>
      </c>
      <c r="B414" s="33" t="s">
        <v>92</v>
      </c>
      <c r="C414" s="3" t="s">
        <v>14</v>
      </c>
      <c r="D414" s="37">
        <f t="shared" si="367"/>
        <v>229.70903522205208</v>
      </c>
      <c r="E414" s="8">
        <v>653</v>
      </c>
      <c r="F414" s="3">
        <v>658</v>
      </c>
      <c r="G414" s="3">
        <v>0</v>
      </c>
      <c r="H414" s="3">
        <v>0</v>
      </c>
      <c r="I414" s="2">
        <f t="shared" si="427"/>
        <v>1148.5451761102604</v>
      </c>
      <c r="J414" s="3">
        <v>0</v>
      </c>
      <c r="K414" s="3">
        <v>0</v>
      </c>
      <c r="L414" s="4">
        <f t="shared" ref="L414" si="432">SUM(K414+J414+I414)</f>
        <v>1148.5451761102604</v>
      </c>
    </row>
    <row r="415" spans="1:12" x14ac:dyDescent="0.25">
      <c r="A415" s="5" t="s">
        <v>219</v>
      </c>
      <c r="B415" s="33" t="s">
        <v>35</v>
      </c>
      <c r="C415" s="3" t="s">
        <v>14</v>
      </c>
      <c r="D415" s="37">
        <f t="shared" ref="D415:D478" si="433">150000/E415</f>
        <v>145.63106796116506</v>
      </c>
      <c r="E415" s="8">
        <v>1030</v>
      </c>
      <c r="F415" s="3">
        <v>1039.9000000000001</v>
      </c>
      <c r="G415" s="3">
        <v>0</v>
      </c>
      <c r="H415" s="3">
        <v>0</v>
      </c>
      <c r="I415" s="2">
        <f t="shared" si="427"/>
        <v>1441.7475728155473</v>
      </c>
      <c r="J415" s="3">
        <v>0</v>
      </c>
      <c r="K415" s="3">
        <v>0</v>
      </c>
      <c r="L415" s="4">
        <f t="shared" ref="L415" si="434">SUM(K415+J415+I415)</f>
        <v>1441.7475728155473</v>
      </c>
    </row>
    <row r="416" spans="1:12" x14ac:dyDescent="0.25">
      <c r="A416" s="5" t="s">
        <v>219</v>
      </c>
      <c r="B416" s="33" t="s">
        <v>217</v>
      </c>
      <c r="C416" s="3" t="s">
        <v>14</v>
      </c>
      <c r="D416" s="37">
        <f t="shared" si="433"/>
        <v>540.15124234785742</v>
      </c>
      <c r="E416" s="8">
        <v>277.7</v>
      </c>
      <c r="F416" s="3">
        <v>279.5</v>
      </c>
      <c r="G416" s="3">
        <v>0</v>
      </c>
      <c r="H416" s="3">
        <v>0</v>
      </c>
      <c r="I416" s="2">
        <f t="shared" si="427"/>
        <v>972.27223622614952</v>
      </c>
      <c r="J416" s="3">
        <v>0</v>
      </c>
      <c r="K416" s="3">
        <v>0</v>
      </c>
      <c r="L416" s="4">
        <f t="shared" ref="L416" si="435">SUM(K416+J416+I416)</f>
        <v>972.27223622614952</v>
      </c>
    </row>
    <row r="417" spans="1:12" x14ac:dyDescent="0.25">
      <c r="A417" s="5" t="s">
        <v>219</v>
      </c>
      <c r="B417" s="33" t="s">
        <v>72</v>
      </c>
      <c r="C417" s="3" t="s">
        <v>14</v>
      </c>
      <c r="D417" s="37">
        <f t="shared" si="433"/>
        <v>714.28571428571433</v>
      </c>
      <c r="E417" s="8">
        <v>210</v>
      </c>
      <c r="F417" s="3">
        <v>207</v>
      </c>
      <c r="G417" s="3">
        <v>0</v>
      </c>
      <c r="H417" s="3">
        <v>0</v>
      </c>
      <c r="I417" s="2">
        <f t="shared" si="427"/>
        <v>-2142.8571428571431</v>
      </c>
      <c r="J417" s="3">
        <v>0</v>
      </c>
      <c r="K417" s="3">
        <v>0</v>
      </c>
      <c r="L417" s="4">
        <f t="shared" ref="L417" si="436">SUM(K417+J417+I417)</f>
        <v>-2142.8571428571431</v>
      </c>
    </row>
    <row r="418" spans="1:12" x14ac:dyDescent="0.25">
      <c r="A418" s="5" t="s">
        <v>218</v>
      </c>
      <c r="B418" s="33" t="s">
        <v>112</v>
      </c>
      <c r="C418" s="3" t="s">
        <v>14</v>
      </c>
      <c r="D418" s="37">
        <f t="shared" si="433"/>
        <v>712.58907363420428</v>
      </c>
      <c r="E418" s="8">
        <v>210.5</v>
      </c>
      <c r="F418" s="3">
        <v>212</v>
      </c>
      <c r="G418" s="3">
        <v>0</v>
      </c>
      <c r="H418" s="3">
        <v>0</v>
      </c>
      <c r="I418" s="2">
        <f t="shared" si="427"/>
        <v>1068.8836104513064</v>
      </c>
      <c r="J418" s="3">
        <v>0</v>
      </c>
      <c r="K418" s="3">
        <f>SUM(H418-G418)*D418</f>
        <v>0</v>
      </c>
      <c r="L418" s="4">
        <f t="shared" ref="L418" si="437">SUM(K418+J418+I418)</f>
        <v>1068.8836104513064</v>
      </c>
    </row>
    <row r="419" spans="1:12" x14ac:dyDescent="0.25">
      <c r="A419" s="5" t="s">
        <v>218</v>
      </c>
      <c r="B419" s="33" t="s">
        <v>62</v>
      </c>
      <c r="C419" s="3" t="s">
        <v>14</v>
      </c>
      <c r="D419" s="37">
        <f t="shared" si="433"/>
        <v>563.90977443609017</v>
      </c>
      <c r="E419" s="8">
        <v>266</v>
      </c>
      <c r="F419" s="3">
        <v>268</v>
      </c>
      <c r="G419" s="3">
        <v>270</v>
      </c>
      <c r="H419" s="3">
        <v>272</v>
      </c>
      <c r="I419" s="2">
        <f t="shared" si="427"/>
        <v>1127.8195488721803</v>
      </c>
      <c r="J419" s="3">
        <f>(IF(C419="SHORT",IF(G419="",0,F419-G419),IF(C419="LONG",IF(G419="",0,G419-F419))))*D419</f>
        <v>1127.8195488721803</v>
      </c>
      <c r="K419" s="3">
        <f>SUM(H419-G419)*D419</f>
        <v>1127.8195488721803</v>
      </c>
      <c r="L419" s="4">
        <f t="shared" ref="L419" si="438">SUM(K419+J419+I419)</f>
        <v>3383.458646616541</v>
      </c>
    </row>
    <row r="420" spans="1:12" x14ac:dyDescent="0.25">
      <c r="A420" s="5" t="s">
        <v>218</v>
      </c>
      <c r="B420" s="33" t="s">
        <v>73</v>
      </c>
      <c r="C420" s="3" t="s">
        <v>14</v>
      </c>
      <c r="D420" s="37">
        <f t="shared" si="433"/>
        <v>161.29032258064515</v>
      </c>
      <c r="E420" s="8">
        <v>930</v>
      </c>
      <c r="F420" s="3">
        <v>940</v>
      </c>
      <c r="G420" s="3">
        <v>948</v>
      </c>
      <c r="H420" s="3">
        <v>0</v>
      </c>
      <c r="I420" s="2">
        <f t="shared" si="427"/>
        <v>1612.9032258064515</v>
      </c>
      <c r="J420" s="3">
        <f>(IF(C420="SHORT",IF(G420="",0,F420-G420),IF(C420="LONG",IF(G420="",0,G420-F420))))*D420</f>
        <v>1290.3225806451612</v>
      </c>
      <c r="K420" s="3">
        <v>0</v>
      </c>
      <c r="L420" s="4">
        <f t="shared" ref="L420" si="439">SUM(K420+J420+I420)</f>
        <v>2903.2258064516127</v>
      </c>
    </row>
    <row r="421" spans="1:12" x14ac:dyDescent="0.25">
      <c r="A421" s="5" t="s">
        <v>218</v>
      </c>
      <c r="B421" s="33" t="s">
        <v>112</v>
      </c>
      <c r="C421" s="3" t="s">
        <v>14</v>
      </c>
      <c r="D421" s="37">
        <f t="shared" si="433"/>
        <v>647.94816414686829</v>
      </c>
      <c r="E421" s="8">
        <v>231.5</v>
      </c>
      <c r="F421" s="3">
        <v>227</v>
      </c>
      <c r="G421" s="3">
        <v>0</v>
      </c>
      <c r="H421" s="3">
        <v>0</v>
      </c>
      <c r="I421" s="2">
        <f t="shared" si="427"/>
        <v>-2915.7667386609073</v>
      </c>
      <c r="J421" s="3">
        <v>0</v>
      </c>
      <c r="K421" s="3">
        <v>0</v>
      </c>
      <c r="L421" s="4">
        <f t="shared" ref="L421" si="440">SUM(K421+J421+I421)</f>
        <v>-2915.7667386609073</v>
      </c>
    </row>
    <row r="422" spans="1:12" x14ac:dyDescent="0.25">
      <c r="A422" s="5" t="s">
        <v>218</v>
      </c>
      <c r="B422" s="33" t="s">
        <v>34</v>
      </c>
      <c r="C422" s="3" t="s">
        <v>14</v>
      </c>
      <c r="D422" s="37">
        <f t="shared" si="433"/>
        <v>434.78260869565219</v>
      </c>
      <c r="E422" s="8">
        <v>345</v>
      </c>
      <c r="F422" s="3">
        <v>340.5</v>
      </c>
      <c r="G422" s="3">
        <v>0</v>
      </c>
      <c r="H422" s="3">
        <v>0</v>
      </c>
      <c r="I422" s="2">
        <f t="shared" si="427"/>
        <v>-1956.5217391304348</v>
      </c>
      <c r="J422" s="3">
        <v>0</v>
      </c>
      <c r="K422" s="3">
        <v>0</v>
      </c>
      <c r="L422" s="4">
        <f t="shared" ref="L422" si="441">SUM(K422+J422+I422)</f>
        <v>-1956.5217391304348</v>
      </c>
    </row>
    <row r="423" spans="1:12" x14ac:dyDescent="0.25">
      <c r="A423" s="5" t="s">
        <v>216</v>
      </c>
      <c r="B423" s="33" t="s">
        <v>97</v>
      </c>
      <c r="C423" s="3" t="s">
        <v>14</v>
      </c>
      <c r="D423" s="37">
        <f t="shared" si="433"/>
        <v>357.99522673031026</v>
      </c>
      <c r="E423" s="8">
        <v>419</v>
      </c>
      <c r="F423" s="3">
        <v>423</v>
      </c>
      <c r="G423" s="3">
        <v>427</v>
      </c>
      <c r="H423" s="3">
        <v>432</v>
      </c>
      <c r="I423" s="2">
        <f t="shared" si="427"/>
        <v>1431.9809069212411</v>
      </c>
      <c r="J423" s="3">
        <f>(IF(C423="SHORT",IF(G423="",0,F423-G423),IF(C423="LONG",IF(G423="",0,G423-F423))))*D423</f>
        <v>1431.9809069212411</v>
      </c>
      <c r="K423" s="3">
        <f>SUM(H423-G423)*D423</f>
        <v>1789.9761336515512</v>
      </c>
      <c r="L423" s="4">
        <f t="shared" ref="L423" si="442">SUM(K423+J423+I423)</f>
        <v>4653.9379474940333</v>
      </c>
    </row>
    <row r="424" spans="1:12" x14ac:dyDescent="0.25">
      <c r="A424" s="5" t="s">
        <v>216</v>
      </c>
      <c r="B424" s="33" t="s">
        <v>217</v>
      </c>
      <c r="C424" s="3" t="s">
        <v>14</v>
      </c>
      <c r="D424" s="37">
        <f t="shared" si="433"/>
        <v>552.4861878453039</v>
      </c>
      <c r="E424" s="8">
        <v>271.5</v>
      </c>
      <c r="F424" s="3">
        <v>273.5</v>
      </c>
      <c r="G424" s="3">
        <v>276</v>
      </c>
      <c r="H424" s="3">
        <v>279</v>
      </c>
      <c r="I424" s="2">
        <f t="shared" si="427"/>
        <v>1104.9723756906078</v>
      </c>
      <c r="J424" s="3">
        <f>(IF(C424="SHORT",IF(G424="",0,F424-G424),IF(C424="LONG",IF(G424="",0,G424-F424))))*D424</f>
        <v>1381.2154696132598</v>
      </c>
      <c r="K424" s="3">
        <f>SUM(H424-G424)*D424</f>
        <v>1657.4585635359117</v>
      </c>
      <c r="L424" s="4">
        <f t="shared" ref="L424" si="443">SUM(K424+J424+I424)</f>
        <v>4143.6464088397788</v>
      </c>
    </row>
    <row r="425" spans="1:12" x14ac:dyDescent="0.25">
      <c r="A425" s="5" t="s">
        <v>216</v>
      </c>
      <c r="B425" s="33" t="s">
        <v>23</v>
      </c>
      <c r="C425" s="3" t="s">
        <v>14</v>
      </c>
      <c r="D425" s="37">
        <f t="shared" si="433"/>
        <v>336.32286995515693</v>
      </c>
      <c r="E425" s="8">
        <v>446</v>
      </c>
      <c r="F425" s="3">
        <v>449.5</v>
      </c>
      <c r="G425" s="3">
        <v>0</v>
      </c>
      <c r="H425" s="3">
        <v>0</v>
      </c>
      <c r="I425" s="2">
        <f t="shared" si="427"/>
        <v>1177.1300448430493</v>
      </c>
      <c r="J425" s="3">
        <v>0</v>
      </c>
      <c r="K425" s="3">
        <f>SUM(H425-G425)*D425</f>
        <v>0</v>
      </c>
      <c r="L425" s="4">
        <f t="shared" ref="L425" si="444">SUM(K425+J425+I425)</f>
        <v>1177.1300448430493</v>
      </c>
    </row>
    <row r="426" spans="1:12" x14ac:dyDescent="0.25">
      <c r="A426" s="5" t="s">
        <v>216</v>
      </c>
      <c r="B426" s="33" t="s">
        <v>217</v>
      </c>
      <c r="C426" s="3" t="s">
        <v>14</v>
      </c>
      <c r="D426" s="37">
        <f t="shared" si="433"/>
        <v>532.85968028419188</v>
      </c>
      <c r="E426" s="8">
        <v>281.5</v>
      </c>
      <c r="F426" s="3">
        <v>284</v>
      </c>
      <c r="G426" s="3">
        <v>0</v>
      </c>
      <c r="H426" s="3">
        <v>0</v>
      </c>
      <c r="I426" s="2">
        <f t="shared" si="427"/>
        <v>1332.1492007104798</v>
      </c>
      <c r="J426" s="3">
        <v>0</v>
      </c>
      <c r="K426" s="3">
        <f>SUM(H426-G426)*D426</f>
        <v>0</v>
      </c>
      <c r="L426" s="4">
        <f t="shared" ref="L426" si="445">SUM(K426+J426+I426)</f>
        <v>1332.1492007104798</v>
      </c>
    </row>
    <row r="427" spans="1:12" x14ac:dyDescent="0.25">
      <c r="A427" s="5" t="s">
        <v>215</v>
      </c>
      <c r="B427" s="33" t="s">
        <v>214</v>
      </c>
      <c r="C427" s="3" t="s">
        <v>14</v>
      </c>
      <c r="D427" s="37">
        <f t="shared" si="433"/>
        <v>117.64705882352941</v>
      </c>
      <c r="E427" s="8">
        <v>1275</v>
      </c>
      <c r="F427" s="3">
        <v>1288</v>
      </c>
      <c r="G427" s="3">
        <v>1298</v>
      </c>
      <c r="H427" s="3">
        <v>0</v>
      </c>
      <c r="I427" s="2">
        <f t="shared" si="427"/>
        <v>1529.4117647058822</v>
      </c>
      <c r="J427" s="3">
        <f>(IF(C427="SHORT",IF(G427="",0,F427-G427),IF(C427="LONG",IF(G427="",0,G427-F427))))*D427</f>
        <v>1176.4705882352941</v>
      </c>
      <c r="K427" s="3">
        <v>0</v>
      </c>
      <c r="L427" s="4">
        <f t="shared" ref="L427" si="446">SUM(K427+J427+I427)</f>
        <v>2705.8823529411766</v>
      </c>
    </row>
    <row r="428" spans="1:12" x14ac:dyDescent="0.25">
      <c r="A428" s="5" t="s">
        <v>215</v>
      </c>
      <c r="B428" s="33" t="s">
        <v>91</v>
      </c>
      <c r="C428" s="3" t="s">
        <v>14</v>
      </c>
      <c r="D428" s="37">
        <f t="shared" si="433"/>
        <v>441.1764705882353</v>
      </c>
      <c r="E428" s="8">
        <v>340</v>
      </c>
      <c r="F428" s="3">
        <v>343</v>
      </c>
      <c r="G428" s="3">
        <v>346</v>
      </c>
      <c r="H428" s="3">
        <v>0</v>
      </c>
      <c r="I428" s="2">
        <f t="shared" si="427"/>
        <v>1323.5294117647059</v>
      </c>
      <c r="J428" s="3">
        <f>(IF(C428="SHORT",IF(G428="",0,F428-G428),IF(C428="LONG",IF(G428="",0,G428-F428))))*D428</f>
        <v>1323.5294117647059</v>
      </c>
      <c r="K428" s="3">
        <v>0</v>
      </c>
      <c r="L428" s="4">
        <f t="shared" ref="L428" si="447">SUM(K428+J428+I428)</f>
        <v>2647.0588235294117</v>
      </c>
    </row>
    <row r="429" spans="1:12" x14ac:dyDescent="0.25">
      <c r="A429" s="5" t="s">
        <v>215</v>
      </c>
      <c r="B429" s="33" t="s">
        <v>160</v>
      </c>
      <c r="C429" s="3" t="s">
        <v>14</v>
      </c>
      <c r="D429" s="37">
        <f t="shared" si="433"/>
        <v>400</v>
      </c>
      <c r="E429" s="8">
        <v>375</v>
      </c>
      <c r="F429" s="3">
        <v>378</v>
      </c>
      <c r="G429" s="3">
        <v>382</v>
      </c>
      <c r="H429" s="3">
        <v>0</v>
      </c>
      <c r="I429" s="2">
        <f t="shared" si="427"/>
        <v>1200</v>
      </c>
      <c r="J429" s="3">
        <f>(IF(C429="SHORT",IF(G429="",0,F429-G429),IF(C429="LONG",IF(G429="",0,G429-F429))))*D429</f>
        <v>1600</v>
      </c>
      <c r="K429" s="3">
        <v>0</v>
      </c>
      <c r="L429" s="4">
        <f t="shared" ref="L429" si="448">SUM(K429+J429+I429)</f>
        <v>2800</v>
      </c>
    </row>
    <row r="430" spans="1:12" x14ac:dyDescent="0.25">
      <c r="A430" s="5" t="s">
        <v>215</v>
      </c>
      <c r="B430" s="33" t="s">
        <v>23</v>
      </c>
      <c r="C430" s="3" t="s">
        <v>14</v>
      </c>
      <c r="D430" s="37">
        <f t="shared" si="433"/>
        <v>339.36651583710409</v>
      </c>
      <c r="E430" s="8">
        <v>442</v>
      </c>
      <c r="F430" s="3">
        <v>446</v>
      </c>
      <c r="G430" s="3">
        <v>450</v>
      </c>
      <c r="H430" s="3">
        <v>0</v>
      </c>
      <c r="I430" s="2">
        <f t="shared" si="427"/>
        <v>1357.4660633484164</v>
      </c>
      <c r="J430" s="3">
        <f>(IF(C430="SHORT",IF(G430="",0,F430-G430),IF(C430="LONG",IF(G430="",0,G430-F430))))*D430</f>
        <v>1357.4660633484164</v>
      </c>
      <c r="K430" s="3">
        <v>0</v>
      </c>
      <c r="L430" s="4">
        <f t="shared" ref="L430" si="449">SUM(K430+J430+I430)</f>
        <v>2714.9321266968327</v>
      </c>
    </row>
    <row r="431" spans="1:12" x14ac:dyDescent="0.25">
      <c r="A431" s="5" t="s">
        <v>215</v>
      </c>
      <c r="B431" s="33" t="s">
        <v>40</v>
      </c>
      <c r="C431" s="3" t="s">
        <v>14</v>
      </c>
      <c r="D431" s="37">
        <f t="shared" si="433"/>
        <v>700.93457943925239</v>
      </c>
      <c r="E431" s="8">
        <v>214</v>
      </c>
      <c r="F431" s="3">
        <v>216</v>
      </c>
      <c r="G431" s="3">
        <v>0</v>
      </c>
      <c r="H431" s="3">
        <v>0</v>
      </c>
      <c r="I431" s="2">
        <f t="shared" si="427"/>
        <v>1401.8691588785048</v>
      </c>
      <c r="J431" s="3">
        <v>0</v>
      </c>
      <c r="K431" s="3">
        <v>0</v>
      </c>
      <c r="L431" s="4">
        <f t="shared" ref="L431" si="450">SUM(K431+J431+I431)</f>
        <v>1401.8691588785048</v>
      </c>
    </row>
    <row r="432" spans="1:12" x14ac:dyDescent="0.25">
      <c r="A432" s="5" t="s">
        <v>213</v>
      </c>
      <c r="B432" s="33" t="s">
        <v>214</v>
      </c>
      <c r="C432" s="3" t="s">
        <v>14</v>
      </c>
      <c r="D432" s="37">
        <f t="shared" si="433"/>
        <v>131.00436681222706</v>
      </c>
      <c r="E432" s="8">
        <v>1145</v>
      </c>
      <c r="F432" s="3">
        <v>1155</v>
      </c>
      <c r="G432" s="3">
        <v>1165</v>
      </c>
      <c r="H432" s="3">
        <v>1175</v>
      </c>
      <c r="I432" s="2">
        <f t="shared" si="427"/>
        <v>1310.0436681222707</v>
      </c>
      <c r="J432" s="3">
        <f>(IF(C432="SHORT",IF(G432="",0,F432-G432),IF(C432="LONG",IF(G432="",0,G432-F432))))*D432</f>
        <v>1310.0436681222707</v>
      </c>
      <c r="K432" s="3">
        <f t="shared" ref="K432:K438" si="451">SUM(H432-G432)*D432</f>
        <v>1310.0436681222707</v>
      </c>
      <c r="L432" s="4">
        <f t="shared" ref="L432" si="452">SUM(K432+J432+I432)</f>
        <v>3930.1310043668118</v>
      </c>
    </row>
    <row r="433" spans="1:12" x14ac:dyDescent="0.25">
      <c r="A433" s="5" t="s">
        <v>213</v>
      </c>
      <c r="B433" s="33" t="s">
        <v>160</v>
      </c>
      <c r="C433" s="3" t="s">
        <v>14</v>
      </c>
      <c r="D433" s="37">
        <f t="shared" si="433"/>
        <v>477.70700636942678</v>
      </c>
      <c r="E433" s="8">
        <v>314</v>
      </c>
      <c r="F433" s="3">
        <v>317</v>
      </c>
      <c r="G433" s="3">
        <v>321</v>
      </c>
      <c r="H433" s="3">
        <v>325</v>
      </c>
      <c r="I433" s="2">
        <f t="shared" si="427"/>
        <v>1433.1210191082803</v>
      </c>
      <c r="J433" s="3">
        <f>(IF(C433="SHORT",IF(G433="",0,F433-G433),IF(C433="LONG",IF(G433="",0,G433-F433))))*D433</f>
        <v>1910.8280254777071</v>
      </c>
      <c r="K433" s="3">
        <f t="shared" si="451"/>
        <v>1910.8280254777071</v>
      </c>
      <c r="L433" s="4">
        <f t="shared" ref="L433" si="453">SUM(K433+J433+I433)</f>
        <v>5254.7770700636947</v>
      </c>
    </row>
    <row r="434" spans="1:12" x14ac:dyDescent="0.25">
      <c r="A434" s="5" t="s">
        <v>213</v>
      </c>
      <c r="B434" s="33" t="s">
        <v>91</v>
      </c>
      <c r="C434" s="3" t="s">
        <v>14</v>
      </c>
      <c r="D434" s="37">
        <f t="shared" si="433"/>
        <v>477.70700636942678</v>
      </c>
      <c r="E434" s="8">
        <v>314</v>
      </c>
      <c r="F434" s="3">
        <v>316.5</v>
      </c>
      <c r="G434" s="3">
        <v>319</v>
      </c>
      <c r="H434" s="3">
        <v>322</v>
      </c>
      <c r="I434" s="2">
        <f t="shared" si="427"/>
        <v>1194.2675159235669</v>
      </c>
      <c r="J434" s="3">
        <f>(IF(C434="SHORT",IF(G434="",0,F434-G434),IF(C434="LONG",IF(G434="",0,G434-F434))))*D434</f>
        <v>1194.2675159235669</v>
      </c>
      <c r="K434" s="3">
        <f t="shared" si="451"/>
        <v>1433.1210191082803</v>
      </c>
      <c r="L434" s="4">
        <f t="shared" ref="L434" si="454">SUM(K434+J434+I434)</f>
        <v>3821.6560509554138</v>
      </c>
    </row>
    <row r="435" spans="1:12" x14ac:dyDescent="0.25">
      <c r="A435" s="5" t="s">
        <v>213</v>
      </c>
      <c r="B435" s="33" t="s">
        <v>110</v>
      </c>
      <c r="C435" s="3" t="s">
        <v>14</v>
      </c>
      <c r="D435" s="37">
        <f t="shared" si="433"/>
        <v>717.7033492822967</v>
      </c>
      <c r="E435" s="8">
        <v>209</v>
      </c>
      <c r="F435" s="3">
        <v>211</v>
      </c>
      <c r="G435" s="3">
        <v>0</v>
      </c>
      <c r="H435" s="3">
        <v>0</v>
      </c>
      <c r="I435" s="2">
        <f t="shared" si="427"/>
        <v>1435.4066985645934</v>
      </c>
      <c r="J435" s="3">
        <v>0</v>
      </c>
      <c r="K435" s="3">
        <f t="shared" si="451"/>
        <v>0</v>
      </c>
      <c r="L435" s="4">
        <f t="shared" ref="L435" si="455">SUM(K435+J435+I435)</f>
        <v>1435.4066985645934</v>
      </c>
    </row>
    <row r="436" spans="1:12" x14ac:dyDescent="0.25">
      <c r="A436" s="5" t="s">
        <v>213</v>
      </c>
      <c r="B436" s="33" t="s">
        <v>45</v>
      </c>
      <c r="C436" s="3" t="s">
        <v>14</v>
      </c>
      <c r="D436" s="37">
        <f t="shared" si="433"/>
        <v>1229.5081967213114</v>
      </c>
      <c r="E436" s="8">
        <v>122</v>
      </c>
      <c r="F436" s="3">
        <v>120.5</v>
      </c>
      <c r="G436" s="3">
        <v>0</v>
      </c>
      <c r="H436" s="3">
        <v>0</v>
      </c>
      <c r="I436" s="2">
        <f t="shared" si="427"/>
        <v>-1844.2622950819671</v>
      </c>
      <c r="J436" s="3">
        <v>0</v>
      </c>
      <c r="K436" s="3">
        <f t="shared" si="451"/>
        <v>0</v>
      </c>
      <c r="L436" s="4">
        <f t="shared" ref="L436" si="456">SUM(K436+J436+I436)</f>
        <v>-1844.2622950819671</v>
      </c>
    </row>
    <row r="437" spans="1:12" x14ac:dyDescent="0.25">
      <c r="A437" s="5" t="s">
        <v>213</v>
      </c>
      <c r="B437" s="33" t="s">
        <v>160</v>
      </c>
      <c r="C437" s="3" t="s">
        <v>14</v>
      </c>
      <c r="D437" s="37">
        <f t="shared" si="433"/>
        <v>471.69811320754718</v>
      </c>
      <c r="E437" s="8">
        <v>318</v>
      </c>
      <c r="F437" s="3">
        <v>313</v>
      </c>
      <c r="G437" s="3">
        <v>0</v>
      </c>
      <c r="H437" s="3">
        <v>0</v>
      </c>
      <c r="I437" s="2">
        <f t="shared" si="427"/>
        <v>-2358.4905660377358</v>
      </c>
      <c r="J437" s="3">
        <v>0</v>
      </c>
      <c r="K437" s="3">
        <f t="shared" si="451"/>
        <v>0</v>
      </c>
      <c r="L437" s="4">
        <f t="shared" ref="L437" si="457">SUM(K437+J437+I437)</f>
        <v>-2358.4905660377358</v>
      </c>
    </row>
    <row r="438" spans="1:12" x14ac:dyDescent="0.25">
      <c r="A438" s="5" t="s">
        <v>212</v>
      </c>
      <c r="B438" s="33" t="s">
        <v>25</v>
      </c>
      <c r="C438" s="3" t="s">
        <v>14</v>
      </c>
      <c r="D438" s="37">
        <f t="shared" si="433"/>
        <v>379.74683544303798</v>
      </c>
      <c r="E438" s="8">
        <v>395</v>
      </c>
      <c r="F438" s="3">
        <v>398</v>
      </c>
      <c r="G438" s="3">
        <v>402</v>
      </c>
      <c r="H438" s="3">
        <v>406</v>
      </c>
      <c r="I438" s="2">
        <f t="shared" si="427"/>
        <v>1139.2405063291139</v>
      </c>
      <c r="J438" s="3">
        <f>(IF(C438="SHORT",IF(G438="",0,F438-G438),IF(C438="LONG",IF(G438="",0,G438-F438))))*D438</f>
        <v>1518.9873417721519</v>
      </c>
      <c r="K438" s="3">
        <f t="shared" si="451"/>
        <v>1518.9873417721519</v>
      </c>
      <c r="L438" s="4">
        <f t="shared" ref="L438" si="458">SUM(K438+J438+I438)</f>
        <v>4177.2151898734173</v>
      </c>
    </row>
    <row r="439" spans="1:12" x14ac:dyDescent="0.25">
      <c r="A439" s="5" t="s">
        <v>212</v>
      </c>
      <c r="B439" s="33" t="s">
        <v>84</v>
      </c>
      <c r="C439" s="3" t="s">
        <v>14</v>
      </c>
      <c r="D439" s="37">
        <f t="shared" si="433"/>
        <v>360.57692307692309</v>
      </c>
      <c r="E439" s="8">
        <v>416</v>
      </c>
      <c r="F439" s="3">
        <v>420</v>
      </c>
      <c r="G439" s="3">
        <v>424</v>
      </c>
      <c r="H439" s="3">
        <v>0</v>
      </c>
      <c r="I439" s="2">
        <f t="shared" si="427"/>
        <v>1442.3076923076924</v>
      </c>
      <c r="J439" s="3">
        <f>(IF(C439="SHORT",IF(G439="",0,F439-G439),IF(C439="LONG",IF(G439="",0,G439-F439))))*D439</f>
        <v>1442.3076923076924</v>
      </c>
      <c r="K439" s="3">
        <v>0</v>
      </c>
      <c r="L439" s="4">
        <f t="shared" ref="L439" si="459">SUM(K439+J439+I439)</f>
        <v>2884.6153846153848</v>
      </c>
    </row>
    <row r="440" spans="1:12" x14ac:dyDescent="0.25">
      <c r="A440" s="5" t="s">
        <v>212</v>
      </c>
      <c r="B440" s="33" t="s">
        <v>164</v>
      </c>
      <c r="C440" s="3" t="s">
        <v>14</v>
      </c>
      <c r="D440" s="37">
        <f t="shared" si="433"/>
        <v>204.91803278688525</v>
      </c>
      <c r="E440" s="8">
        <v>732</v>
      </c>
      <c r="F440" s="3">
        <v>738</v>
      </c>
      <c r="G440" s="3">
        <v>744</v>
      </c>
      <c r="H440" s="3">
        <v>0</v>
      </c>
      <c r="I440" s="2">
        <f t="shared" si="427"/>
        <v>1229.5081967213114</v>
      </c>
      <c r="J440" s="3">
        <f>(IF(C440="SHORT",IF(G440="",0,F440-G440),IF(C440="LONG",IF(G440="",0,G440-F440))))*D440</f>
        <v>1229.5081967213114</v>
      </c>
      <c r="K440" s="3">
        <v>0</v>
      </c>
      <c r="L440" s="4">
        <f t="shared" ref="L440" si="460">SUM(K440+J440+I440)</f>
        <v>2459.0163934426228</v>
      </c>
    </row>
    <row r="441" spans="1:12" x14ac:dyDescent="0.25">
      <c r="A441" s="5" t="s">
        <v>211</v>
      </c>
      <c r="B441" s="33" t="s">
        <v>20</v>
      </c>
      <c r="C441" s="3" t="s">
        <v>14</v>
      </c>
      <c r="D441" s="37">
        <f t="shared" si="433"/>
        <v>82.101806239737272</v>
      </c>
      <c r="E441" s="8">
        <v>1827</v>
      </c>
      <c r="F441" s="3">
        <v>1837</v>
      </c>
      <c r="G441" s="3">
        <v>0</v>
      </c>
      <c r="H441" s="3">
        <v>0</v>
      </c>
      <c r="I441" s="2">
        <f t="shared" si="427"/>
        <v>821.01806239737266</v>
      </c>
      <c r="J441" s="3">
        <v>0</v>
      </c>
      <c r="K441" s="3">
        <f t="shared" ref="K441:K446" si="461">SUM(H441-G441)*D441</f>
        <v>0</v>
      </c>
      <c r="L441" s="4">
        <f t="shared" ref="L441" si="462">SUM(K441+J441+I441)</f>
        <v>821.01806239737266</v>
      </c>
    </row>
    <row r="442" spans="1:12" x14ac:dyDescent="0.25">
      <c r="A442" s="5" t="s">
        <v>211</v>
      </c>
      <c r="B442" s="33" t="s">
        <v>63</v>
      </c>
      <c r="C442" s="3" t="s">
        <v>14</v>
      </c>
      <c r="D442" s="37">
        <f t="shared" si="433"/>
        <v>107.29613733905579</v>
      </c>
      <c r="E442" s="8">
        <v>1398</v>
      </c>
      <c r="F442" s="3">
        <v>1410</v>
      </c>
      <c r="G442" s="3">
        <v>0</v>
      </c>
      <c r="H442" s="3">
        <v>0</v>
      </c>
      <c r="I442" s="2">
        <f t="shared" si="427"/>
        <v>1287.5536480686694</v>
      </c>
      <c r="J442" s="3">
        <v>0</v>
      </c>
      <c r="K442" s="3">
        <f t="shared" si="461"/>
        <v>0</v>
      </c>
      <c r="L442" s="4">
        <f t="shared" ref="L442" si="463">SUM(K442+J442+I442)</f>
        <v>1287.5536480686694</v>
      </c>
    </row>
    <row r="443" spans="1:12" x14ac:dyDescent="0.25">
      <c r="A443" s="5" t="s">
        <v>210</v>
      </c>
      <c r="B443" s="33" t="s">
        <v>89</v>
      </c>
      <c r="C443" s="3" t="s">
        <v>14</v>
      </c>
      <c r="D443" s="37">
        <f t="shared" si="433"/>
        <v>468.75</v>
      </c>
      <c r="E443" s="8">
        <v>320</v>
      </c>
      <c r="F443" s="3">
        <v>322.5</v>
      </c>
      <c r="G443" s="3">
        <v>325</v>
      </c>
      <c r="H443" s="3">
        <v>328</v>
      </c>
      <c r="I443" s="2">
        <f t="shared" si="427"/>
        <v>1171.875</v>
      </c>
      <c r="J443" s="3">
        <f>(IF(C443="SHORT",IF(G443="",0,F443-G443),IF(C443="LONG",IF(G443="",0,G443-F443))))*D443</f>
        <v>1171.875</v>
      </c>
      <c r="K443" s="3">
        <f t="shared" si="461"/>
        <v>1406.25</v>
      </c>
      <c r="L443" s="4">
        <f t="shared" ref="L443" si="464">SUM(K443+J443+I443)</f>
        <v>3750</v>
      </c>
    </row>
    <row r="444" spans="1:12" x14ac:dyDescent="0.25">
      <c r="A444" s="5" t="s">
        <v>210</v>
      </c>
      <c r="B444" s="33" t="s">
        <v>71</v>
      </c>
      <c r="C444" s="3" t="s">
        <v>14</v>
      </c>
      <c r="D444" s="37">
        <f t="shared" si="433"/>
        <v>81.344902386117141</v>
      </c>
      <c r="E444" s="8">
        <v>1844</v>
      </c>
      <c r="F444" s="3">
        <v>1855</v>
      </c>
      <c r="G444" s="3">
        <v>0</v>
      </c>
      <c r="H444" s="3">
        <v>0</v>
      </c>
      <c r="I444" s="2">
        <f t="shared" si="427"/>
        <v>894.7939262472886</v>
      </c>
      <c r="J444" s="3">
        <v>0</v>
      </c>
      <c r="K444" s="3">
        <f t="shared" si="461"/>
        <v>0</v>
      </c>
      <c r="L444" s="4">
        <f t="shared" ref="L444" si="465">SUM(K444+J444+I444)</f>
        <v>894.7939262472886</v>
      </c>
    </row>
    <row r="445" spans="1:12" x14ac:dyDescent="0.25">
      <c r="A445" s="5" t="s">
        <v>208</v>
      </c>
      <c r="B445" s="33" t="s">
        <v>70</v>
      </c>
      <c r="C445" s="3" t="s">
        <v>14</v>
      </c>
      <c r="D445" s="37">
        <f t="shared" si="433"/>
        <v>1190.4761904761904</v>
      </c>
      <c r="E445" s="8">
        <v>126</v>
      </c>
      <c r="F445" s="3">
        <v>127</v>
      </c>
      <c r="G445" s="3">
        <v>128</v>
      </c>
      <c r="H445" s="3">
        <v>129</v>
      </c>
      <c r="I445" s="2">
        <f t="shared" si="427"/>
        <v>1190.4761904761904</v>
      </c>
      <c r="J445" s="3">
        <f>(IF(C445="SHORT",IF(G445="",0,F445-G445),IF(C445="LONG",IF(G445="",0,G445-F445))))*D445</f>
        <v>1190.4761904761904</v>
      </c>
      <c r="K445" s="3">
        <f t="shared" si="461"/>
        <v>1190.4761904761904</v>
      </c>
      <c r="L445" s="4">
        <f t="shared" ref="L445" si="466">SUM(K445+J445+I445)</f>
        <v>3571.4285714285711</v>
      </c>
    </row>
    <row r="446" spans="1:12" x14ac:dyDescent="0.25">
      <c r="A446" s="5" t="s">
        <v>208</v>
      </c>
      <c r="B446" s="33" t="s">
        <v>91</v>
      </c>
      <c r="C446" s="3" t="s">
        <v>14</v>
      </c>
      <c r="D446" s="37">
        <f t="shared" si="433"/>
        <v>491.80327868852459</v>
      </c>
      <c r="E446" s="8">
        <v>305</v>
      </c>
      <c r="F446" s="3">
        <v>307.5</v>
      </c>
      <c r="G446" s="3">
        <v>310</v>
      </c>
      <c r="H446" s="3">
        <v>313</v>
      </c>
      <c r="I446" s="2">
        <f t="shared" si="427"/>
        <v>1229.5081967213114</v>
      </c>
      <c r="J446" s="3">
        <f>(IF(C446="SHORT",IF(G446="",0,F446-G446),IF(C446="LONG",IF(G446="",0,G446-F446))))*D446</f>
        <v>1229.5081967213114</v>
      </c>
      <c r="K446" s="3">
        <f t="shared" si="461"/>
        <v>1475.4098360655737</v>
      </c>
      <c r="L446" s="4">
        <f t="shared" ref="L446" si="467">SUM(K446+J446+I446)</f>
        <v>3934.4262295081967</v>
      </c>
    </row>
    <row r="447" spans="1:12" x14ac:dyDescent="0.25">
      <c r="A447" s="5" t="s">
        <v>208</v>
      </c>
      <c r="B447" s="33" t="s">
        <v>209</v>
      </c>
      <c r="C447" s="3" t="s">
        <v>14</v>
      </c>
      <c r="D447" s="37">
        <f t="shared" si="433"/>
        <v>833.33333333333337</v>
      </c>
      <c r="E447" s="8">
        <v>180</v>
      </c>
      <c r="F447" s="3">
        <v>181</v>
      </c>
      <c r="G447" s="3">
        <v>181.9</v>
      </c>
      <c r="H447" s="3">
        <v>0</v>
      </c>
      <c r="I447" s="2">
        <f t="shared" si="427"/>
        <v>833.33333333333337</v>
      </c>
      <c r="J447" s="3">
        <f>(IF(C447="SHORT",IF(G447="",0,F447-G447),IF(C447="LONG",IF(G447="",0,G447-F447))))*D447</f>
        <v>750.00000000000477</v>
      </c>
      <c r="K447" s="3">
        <v>0</v>
      </c>
      <c r="L447" s="4">
        <f t="shared" ref="L447" si="468">SUM(K447+J447+I447)</f>
        <v>1583.333333333338</v>
      </c>
    </row>
    <row r="448" spans="1:12" x14ac:dyDescent="0.25">
      <c r="A448" s="5" t="s">
        <v>208</v>
      </c>
      <c r="B448" s="33" t="s">
        <v>83</v>
      </c>
      <c r="C448" s="3" t="s">
        <v>14</v>
      </c>
      <c r="D448" s="37">
        <f t="shared" si="433"/>
        <v>80.906148867313917</v>
      </c>
      <c r="E448" s="8">
        <v>1854</v>
      </c>
      <c r="F448" s="3">
        <v>1864</v>
      </c>
      <c r="G448" s="3">
        <v>0</v>
      </c>
      <c r="H448" s="3">
        <v>0</v>
      </c>
      <c r="I448" s="2">
        <f t="shared" si="427"/>
        <v>809.06148867313914</v>
      </c>
      <c r="J448" s="3">
        <v>0</v>
      </c>
      <c r="K448" s="3">
        <f>SUM(H448-G448)*D448</f>
        <v>0</v>
      </c>
      <c r="L448" s="4">
        <f t="shared" ref="L448" si="469">SUM(K448+J448+I448)</f>
        <v>809.06148867313914</v>
      </c>
    </row>
    <row r="449" spans="1:12" x14ac:dyDescent="0.25">
      <c r="A449" s="5" t="s">
        <v>208</v>
      </c>
      <c r="B449" s="33" t="s">
        <v>24</v>
      </c>
      <c r="C449" s="3" t="s">
        <v>14</v>
      </c>
      <c r="D449" s="37">
        <f t="shared" si="433"/>
        <v>80.085424452749606</v>
      </c>
      <c r="E449" s="8">
        <v>1873</v>
      </c>
      <c r="F449" s="3">
        <v>1873</v>
      </c>
      <c r="G449" s="3">
        <v>0</v>
      </c>
      <c r="H449" s="3">
        <v>0</v>
      </c>
      <c r="I449" s="2">
        <f t="shared" si="427"/>
        <v>0</v>
      </c>
      <c r="J449" s="3">
        <v>0</v>
      </c>
      <c r="K449" s="3">
        <f>SUM(H449-G449)*D449</f>
        <v>0</v>
      </c>
      <c r="L449" s="4">
        <f t="shared" ref="L449" si="470">SUM(K449+J449+I449)</f>
        <v>0</v>
      </c>
    </row>
    <row r="450" spans="1:12" x14ac:dyDescent="0.25">
      <c r="A450" s="5" t="s">
        <v>207</v>
      </c>
      <c r="B450" s="33" t="s">
        <v>41</v>
      </c>
      <c r="C450" s="3" t="s">
        <v>14</v>
      </c>
      <c r="D450" s="37">
        <f t="shared" si="433"/>
        <v>887.5739644970414</v>
      </c>
      <c r="E450" s="8">
        <v>169</v>
      </c>
      <c r="F450" s="3">
        <v>170.5</v>
      </c>
      <c r="G450" s="3">
        <v>172</v>
      </c>
      <c r="H450" s="3">
        <v>174</v>
      </c>
      <c r="I450" s="2">
        <f t="shared" si="427"/>
        <v>1331.3609467455622</v>
      </c>
      <c r="J450" s="3">
        <f>(IF(C450="SHORT",IF(G450="",0,F450-G450),IF(C450="LONG",IF(G450="",0,G450-F450))))*D450</f>
        <v>1331.3609467455622</v>
      </c>
      <c r="K450" s="3">
        <f>SUM(H450-G450)*D450</f>
        <v>1775.1479289940828</v>
      </c>
      <c r="L450" s="4">
        <f t="shared" ref="L450" si="471">SUM(K450+J450+I450)</f>
        <v>4437.8698224852069</v>
      </c>
    </row>
    <row r="451" spans="1:12" x14ac:dyDescent="0.25">
      <c r="A451" s="5" t="s">
        <v>207</v>
      </c>
      <c r="B451" s="33" t="s">
        <v>36</v>
      </c>
      <c r="C451" s="3" t="s">
        <v>14</v>
      </c>
      <c r="D451" s="37">
        <f t="shared" si="433"/>
        <v>166.66666666666666</v>
      </c>
      <c r="E451" s="8">
        <v>900</v>
      </c>
      <c r="F451" s="3">
        <v>907.5</v>
      </c>
      <c r="G451" s="3">
        <v>917</v>
      </c>
      <c r="H451" s="3">
        <v>0</v>
      </c>
      <c r="I451" s="2">
        <f t="shared" si="427"/>
        <v>1250</v>
      </c>
      <c r="J451" s="3">
        <f>(IF(C451="SHORT",IF(G451="",0,F451-G451),IF(C451="LONG",IF(G451="",0,G451-F451))))*D451</f>
        <v>1583.3333333333333</v>
      </c>
      <c r="K451" s="3">
        <v>0</v>
      </c>
      <c r="L451" s="4">
        <f t="shared" ref="L451" si="472">SUM(K451+J451+I451)</f>
        <v>2833.333333333333</v>
      </c>
    </row>
    <row r="452" spans="1:12" x14ac:dyDescent="0.25">
      <c r="A452" s="5" t="s">
        <v>207</v>
      </c>
      <c r="B452" s="33" t="s">
        <v>49</v>
      </c>
      <c r="C452" s="3" t="s">
        <v>14</v>
      </c>
      <c r="D452" s="37">
        <f t="shared" si="433"/>
        <v>77.922077922077918</v>
      </c>
      <c r="E452" s="8">
        <v>1925</v>
      </c>
      <c r="F452" s="3">
        <v>1933</v>
      </c>
      <c r="G452" s="3">
        <v>0</v>
      </c>
      <c r="H452" s="3">
        <v>0</v>
      </c>
      <c r="I452" s="2">
        <f t="shared" si="427"/>
        <v>623.37662337662334</v>
      </c>
      <c r="J452" s="3">
        <v>0</v>
      </c>
      <c r="K452" s="3">
        <v>0</v>
      </c>
      <c r="L452" s="4">
        <f t="shared" ref="L452" si="473">SUM(K452+J452+I452)</f>
        <v>623.37662337662334</v>
      </c>
    </row>
    <row r="453" spans="1:12" x14ac:dyDescent="0.25">
      <c r="A453" s="5" t="s">
        <v>206</v>
      </c>
      <c r="B453" s="33" t="s">
        <v>53</v>
      </c>
      <c r="C453" s="3" t="s">
        <v>14</v>
      </c>
      <c r="D453" s="37">
        <f t="shared" si="433"/>
        <v>683.37129840546697</v>
      </c>
      <c r="E453" s="8">
        <v>219.5</v>
      </c>
      <c r="F453" s="3">
        <v>221</v>
      </c>
      <c r="G453" s="3">
        <v>0</v>
      </c>
      <c r="H453" s="3">
        <v>0</v>
      </c>
      <c r="I453" s="2">
        <f t="shared" si="427"/>
        <v>1025.0569476082005</v>
      </c>
      <c r="J453" s="3">
        <v>0</v>
      </c>
      <c r="K453" s="3">
        <f t="shared" ref="K453:K458" si="474">SUM(H453-G453)*D453</f>
        <v>0</v>
      </c>
      <c r="L453" s="4">
        <f t="shared" ref="L453" si="475">SUM(K453+J453+I453)</f>
        <v>1025.0569476082005</v>
      </c>
    </row>
    <row r="454" spans="1:12" x14ac:dyDescent="0.25">
      <c r="A454" s="5" t="s">
        <v>206</v>
      </c>
      <c r="B454" s="33" t="s">
        <v>105</v>
      </c>
      <c r="C454" s="3" t="s">
        <v>14</v>
      </c>
      <c r="D454" s="37">
        <f t="shared" si="433"/>
        <v>108.85341074020319</v>
      </c>
      <c r="E454" s="8">
        <v>1378</v>
      </c>
      <c r="F454" s="3">
        <v>1380</v>
      </c>
      <c r="G454" s="3">
        <v>0</v>
      </c>
      <c r="H454" s="3">
        <v>0</v>
      </c>
      <c r="I454" s="2">
        <f t="shared" si="427"/>
        <v>217.70682148040638</v>
      </c>
      <c r="J454" s="3">
        <v>0</v>
      </c>
      <c r="K454" s="3">
        <f t="shared" si="474"/>
        <v>0</v>
      </c>
      <c r="L454" s="4">
        <f t="shared" ref="L454" si="476">SUM(K454+J454+I454)</f>
        <v>217.70682148040638</v>
      </c>
    </row>
    <row r="455" spans="1:12" x14ac:dyDescent="0.25">
      <c r="A455" s="5" t="s">
        <v>206</v>
      </c>
      <c r="B455" s="33" t="s">
        <v>33</v>
      </c>
      <c r="C455" s="3" t="s">
        <v>14</v>
      </c>
      <c r="D455" s="37">
        <f t="shared" si="433"/>
        <v>86.058519793459553</v>
      </c>
      <c r="E455" s="8">
        <v>1743</v>
      </c>
      <c r="F455" s="3">
        <v>1743</v>
      </c>
      <c r="G455" s="3">
        <v>0</v>
      </c>
      <c r="H455" s="3">
        <v>0</v>
      </c>
      <c r="I455" s="2">
        <f t="shared" si="427"/>
        <v>0</v>
      </c>
      <c r="J455" s="3">
        <v>0</v>
      </c>
      <c r="K455" s="3">
        <f t="shared" si="474"/>
        <v>0</v>
      </c>
      <c r="L455" s="4">
        <f t="shared" ref="L455" si="477">SUM(K455+J455+I455)</f>
        <v>0</v>
      </c>
    </row>
    <row r="456" spans="1:12" x14ac:dyDescent="0.25">
      <c r="A456" s="5" t="s">
        <v>206</v>
      </c>
      <c r="B456" s="33" t="s">
        <v>97</v>
      </c>
      <c r="C456" s="3" t="s">
        <v>14</v>
      </c>
      <c r="D456" s="37">
        <f t="shared" si="433"/>
        <v>365.85365853658539</v>
      </c>
      <c r="E456" s="8">
        <v>410</v>
      </c>
      <c r="F456" s="3">
        <v>410</v>
      </c>
      <c r="G456" s="3">
        <v>0</v>
      </c>
      <c r="H456" s="3">
        <v>0</v>
      </c>
      <c r="I456" s="2">
        <f t="shared" si="427"/>
        <v>0</v>
      </c>
      <c r="J456" s="3">
        <v>0</v>
      </c>
      <c r="K456" s="3">
        <f t="shared" si="474"/>
        <v>0</v>
      </c>
      <c r="L456" s="4">
        <f t="shared" ref="L456" si="478">SUM(K456+J456+I456)</f>
        <v>0</v>
      </c>
    </row>
    <row r="457" spans="1:12" x14ac:dyDescent="0.25">
      <c r="A457" s="5" t="s">
        <v>204</v>
      </c>
      <c r="B457" s="33" t="s">
        <v>85</v>
      </c>
      <c r="C457" s="3" t="s">
        <v>14</v>
      </c>
      <c r="D457" s="37">
        <f t="shared" si="433"/>
        <v>441.82621502209133</v>
      </c>
      <c r="E457" s="8">
        <v>339.5</v>
      </c>
      <c r="F457" s="3">
        <v>341</v>
      </c>
      <c r="G457" s="3">
        <v>343</v>
      </c>
      <c r="H457" s="3">
        <v>345</v>
      </c>
      <c r="I457" s="2">
        <f t="shared" si="427"/>
        <v>662.73932253313706</v>
      </c>
      <c r="J457" s="3">
        <f>(IF(C457="SHORT",IF(G457="",0,F457-G457),IF(C457="LONG",IF(G457="",0,G457-F457))))*D457</f>
        <v>883.65243004418267</v>
      </c>
      <c r="K457" s="3">
        <f t="shared" si="474"/>
        <v>883.65243004418267</v>
      </c>
      <c r="L457" s="4">
        <f t="shared" ref="L457" si="479">SUM(K457+J457+I457)</f>
        <v>2430.0441826215024</v>
      </c>
    </row>
    <row r="458" spans="1:12" x14ac:dyDescent="0.25">
      <c r="A458" s="5" t="s">
        <v>204</v>
      </c>
      <c r="B458" s="33" t="s">
        <v>105</v>
      </c>
      <c r="C458" s="3" t="s">
        <v>14</v>
      </c>
      <c r="D458" s="37">
        <f t="shared" si="433"/>
        <v>110.5379513633014</v>
      </c>
      <c r="E458" s="8">
        <v>1357</v>
      </c>
      <c r="F458" s="3">
        <v>1367</v>
      </c>
      <c r="G458" s="3">
        <v>1377</v>
      </c>
      <c r="H458" s="3">
        <v>1387</v>
      </c>
      <c r="I458" s="2">
        <f t="shared" si="427"/>
        <v>1105.3795136330141</v>
      </c>
      <c r="J458" s="3">
        <f>(IF(C458="SHORT",IF(G458="",0,F458-G458),IF(C458="LONG",IF(G458="",0,G458-F458))))*D458</f>
        <v>1105.3795136330141</v>
      </c>
      <c r="K458" s="3">
        <f t="shared" si="474"/>
        <v>1105.3795136330141</v>
      </c>
      <c r="L458" s="4">
        <f t="shared" ref="L458" si="480">SUM(K458+J458+I458)</f>
        <v>3316.1385408990423</v>
      </c>
    </row>
    <row r="459" spans="1:12" x14ac:dyDescent="0.25">
      <c r="A459" s="5" t="s">
        <v>204</v>
      </c>
      <c r="B459" s="33" t="s">
        <v>133</v>
      </c>
      <c r="C459" s="3" t="s">
        <v>14</v>
      </c>
      <c r="D459" s="37">
        <f t="shared" si="433"/>
        <v>87.463556851311949</v>
      </c>
      <c r="E459" s="8">
        <v>1715</v>
      </c>
      <c r="F459" s="3">
        <v>1725</v>
      </c>
      <c r="G459" s="3">
        <v>1735</v>
      </c>
      <c r="H459" s="3">
        <v>0</v>
      </c>
      <c r="I459" s="2">
        <f t="shared" si="427"/>
        <v>874.63556851311955</v>
      </c>
      <c r="J459" s="3">
        <f>(IF(C459="SHORT",IF(G459="",0,F459-G459),IF(C459="LONG",IF(G459="",0,G459-F459))))*D459</f>
        <v>874.63556851311955</v>
      </c>
      <c r="K459" s="3">
        <v>0</v>
      </c>
      <c r="L459" s="4">
        <f t="shared" ref="L459" si="481">SUM(K459+J459+I459)</f>
        <v>1749.2711370262391</v>
      </c>
    </row>
    <row r="460" spans="1:12" x14ac:dyDescent="0.25">
      <c r="A460" s="5" t="s">
        <v>204</v>
      </c>
      <c r="B460" s="33" t="s">
        <v>205</v>
      </c>
      <c r="C460" s="3" t="s">
        <v>14</v>
      </c>
      <c r="D460" s="37">
        <f t="shared" si="433"/>
        <v>1190.4761904761904</v>
      </c>
      <c r="E460" s="8">
        <v>126</v>
      </c>
      <c r="F460" s="3">
        <v>127</v>
      </c>
      <c r="G460" s="3">
        <v>0</v>
      </c>
      <c r="H460" s="3">
        <v>0</v>
      </c>
      <c r="I460" s="2">
        <f t="shared" si="427"/>
        <v>1190.4761904761904</v>
      </c>
      <c r="J460" s="3">
        <v>0</v>
      </c>
      <c r="K460" s="3">
        <v>0</v>
      </c>
      <c r="L460" s="4">
        <f t="shared" ref="L460" si="482">SUM(K460+J460+I460)</f>
        <v>1190.4761904761904</v>
      </c>
    </row>
    <row r="461" spans="1:12" x14ac:dyDescent="0.25">
      <c r="A461" s="5" t="s">
        <v>202</v>
      </c>
      <c r="B461" s="33" t="s">
        <v>203</v>
      </c>
      <c r="C461" s="3" t="s">
        <v>14</v>
      </c>
      <c r="D461" s="37">
        <f t="shared" si="433"/>
        <v>528.16901408450701</v>
      </c>
      <c r="E461" s="8">
        <v>284</v>
      </c>
      <c r="F461" s="3">
        <v>286</v>
      </c>
      <c r="G461" s="3">
        <v>288</v>
      </c>
      <c r="H461" s="3">
        <v>290</v>
      </c>
      <c r="I461" s="2">
        <f t="shared" si="427"/>
        <v>1056.338028169014</v>
      </c>
      <c r="J461" s="3">
        <f>(IF(C461="SHORT",IF(G461="",0,F461-G461),IF(C461="LONG",IF(G461="",0,G461-F461))))*D461</f>
        <v>1056.338028169014</v>
      </c>
      <c r="K461" s="3">
        <f t="shared" ref="K461:K471" si="483">SUM(H461-G461)*D461</f>
        <v>1056.338028169014</v>
      </c>
      <c r="L461" s="4">
        <f t="shared" ref="L461" si="484">SUM(K461+J461+I461)</f>
        <v>3169.0140845070418</v>
      </c>
    </row>
    <row r="462" spans="1:12" x14ac:dyDescent="0.25">
      <c r="A462" s="5" t="s">
        <v>202</v>
      </c>
      <c r="B462" s="33" t="s">
        <v>85</v>
      </c>
      <c r="C462" s="3" t="s">
        <v>14</v>
      </c>
      <c r="D462" s="37">
        <f t="shared" si="433"/>
        <v>464.39628482972137</v>
      </c>
      <c r="E462" s="8">
        <v>323</v>
      </c>
      <c r="F462" s="3">
        <v>326</v>
      </c>
      <c r="G462" s="3">
        <v>329</v>
      </c>
      <c r="H462" s="3">
        <v>333</v>
      </c>
      <c r="I462" s="2">
        <f t="shared" si="427"/>
        <v>1393.188854489164</v>
      </c>
      <c r="J462" s="3">
        <f>(IF(C462="SHORT",IF(G462="",0,F462-G462),IF(C462="LONG",IF(G462="",0,G462-F462))))*D462</f>
        <v>1393.188854489164</v>
      </c>
      <c r="K462" s="3">
        <f t="shared" si="483"/>
        <v>1857.5851393188855</v>
      </c>
      <c r="L462" s="4">
        <f t="shared" ref="L462" si="485">SUM(K462+J462+I462)</f>
        <v>4643.962848297213</v>
      </c>
    </row>
    <row r="463" spans="1:12" x14ac:dyDescent="0.25">
      <c r="A463" s="5" t="s">
        <v>202</v>
      </c>
      <c r="B463" s="33" t="s">
        <v>163</v>
      </c>
      <c r="C463" s="3" t="s">
        <v>14</v>
      </c>
      <c r="D463" s="37">
        <f t="shared" si="433"/>
        <v>260.41666666666669</v>
      </c>
      <c r="E463" s="8">
        <v>576</v>
      </c>
      <c r="F463" s="3">
        <v>585</v>
      </c>
      <c r="G463" s="3">
        <v>0</v>
      </c>
      <c r="H463" s="3">
        <v>0</v>
      </c>
      <c r="I463" s="2">
        <f t="shared" si="427"/>
        <v>2343.75</v>
      </c>
      <c r="J463" s="3">
        <v>0</v>
      </c>
      <c r="K463" s="3">
        <f t="shared" si="483"/>
        <v>0</v>
      </c>
      <c r="L463" s="4">
        <f t="shared" ref="L463" si="486">SUM(K463+J463+I463)</f>
        <v>2343.75</v>
      </c>
    </row>
    <row r="464" spans="1:12" x14ac:dyDescent="0.25">
      <c r="A464" s="5" t="s">
        <v>202</v>
      </c>
      <c r="B464" s="33" t="s">
        <v>23</v>
      </c>
      <c r="C464" s="3" t="s">
        <v>14</v>
      </c>
      <c r="D464" s="37">
        <f t="shared" si="433"/>
        <v>394.73684210526318</v>
      </c>
      <c r="E464" s="8">
        <v>380</v>
      </c>
      <c r="F464" s="3">
        <v>383</v>
      </c>
      <c r="G464" s="3">
        <v>0</v>
      </c>
      <c r="H464" s="3">
        <v>0</v>
      </c>
      <c r="I464" s="2">
        <f t="shared" si="427"/>
        <v>1184.2105263157896</v>
      </c>
      <c r="J464" s="3">
        <v>0</v>
      </c>
      <c r="K464" s="3">
        <f t="shared" si="483"/>
        <v>0</v>
      </c>
      <c r="L464" s="4">
        <f t="shared" ref="L464" si="487">SUM(K464+J464+I464)</f>
        <v>1184.2105263157896</v>
      </c>
    </row>
    <row r="465" spans="1:12" x14ac:dyDescent="0.25">
      <c r="A465" s="5" t="s">
        <v>202</v>
      </c>
      <c r="B465" s="33" t="s">
        <v>29</v>
      </c>
      <c r="C465" s="3" t="s">
        <v>14</v>
      </c>
      <c r="D465" s="37">
        <f t="shared" si="433"/>
        <v>138.24884792626727</v>
      </c>
      <c r="E465" s="8">
        <v>1085</v>
      </c>
      <c r="F465" s="3">
        <v>1095</v>
      </c>
      <c r="G465" s="3">
        <v>0</v>
      </c>
      <c r="H465" s="3">
        <v>0</v>
      </c>
      <c r="I465" s="2">
        <f t="shared" si="427"/>
        <v>1382.4884792626726</v>
      </c>
      <c r="J465" s="3">
        <v>0</v>
      </c>
      <c r="K465" s="3">
        <f t="shared" si="483"/>
        <v>0</v>
      </c>
      <c r="L465" s="4">
        <f t="shared" ref="L465" si="488">SUM(K465+J465+I465)</f>
        <v>1382.4884792626726</v>
      </c>
    </row>
    <row r="466" spans="1:12" x14ac:dyDescent="0.25">
      <c r="A466" s="5" t="s">
        <v>201</v>
      </c>
      <c r="B466" s="33" t="s">
        <v>20</v>
      </c>
      <c r="C466" s="3" t="s">
        <v>14</v>
      </c>
      <c r="D466" s="37">
        <f t="shared" si="433"/>
        <v>89.766606822262119</v>
      </c>
      <c r="E466" s="8">
        <v>1671</v>
      </c>
      <c r="F466" s="3">
        <v>1681</v>
      </c>
      <c r="G466" s="3">
        <v>1691</v>
      </c>
      <c r="H466" s="3">
        <v>1700</v>
      </c>
      <c r="I466" s="2">
        <f t="shared" si="427"/>
        <v>897.66606822262122</v>
      </c>
      <c r="J466" s="3">
        <f>(IF(C466="SHORT",IF(G466="",0,F466-G466),IF(C466="LONG",IF(G466="",0,G466-F466))))*D466</f>
        <v>897.66606822262122</v>
      </c>
      <c r="K466" s="3">
        <f t="shared" si="483"/>
        <v>807.89946140035909</v>
      </c>
      <c r="L466" s="4">
        <f t="shared" ref="L466" si="489">SUM(K466+J466+I466)</f>
        <v>2603.2315978456013</v>
      </c>
    </row>
    <row r="467" spans="1:12" x14ac:dyDescent="0.25">
      <c r="A467" s="5" t="s">
        <v>201</v>
      </c>
      <c r="B467" s="33" t="s">
        <v>98</v>
      </c>
      <c r="C467" s="3" t="s">
        <v>14</v>
      </c>
      <c r="D467" s="37">
        <f t="shared" si="433"/>
        <v>1190.4761904761904</v>
      </c>
      <c r="E467" s="8">
        <v>126</v>
      </c>
      <c r="F467" s="3">
        <v>127</v>
      </c>
      <c r="G467" s="3">
        <v>128</v>
      </c>
      <c r="H467" s="3">
        <v>129</v>
      </c>
      <c r="I467" s="2">
        <f t="shared" si="427"/>
        <v>1190.4761904761904</v>
      </c>
      <c r="J467" s="3">
        <f>(IF(C467="SHORT",IF(G467="",0,F467-G467),IF(C467="LONG",IF(G467="",0,G467-F467))))*D467</f>
        <v>1190.4761904761904</v>
      </c>
      <c r="K467" s="3">
        <f t="shared" si="483"/>
        <v>1190.4761904761904</v>
      </c>
      <c r="L467" s="4">
        <f t="shared" ref="L467" si="490">SUM(K467+J467+I467)</f>
        <v>3571.4285714285711</v>
      </c>
    </row>
    <row r="468" spans="1:12" x14ac:dyDescent="0.25">
      <c r="A468" s="5" t="s">
        <v>201</v>
      </c>
      <c r="B468" s="33" t="s">
        <v>63</v>
      </c>
      <c r="C468" s="3" t="s">
        <v>14</v>
      </c>
      <c r="D468" s="37">
        <f t="shared" si="433"/>
        <v>109.48905109489051</v>
      </c>
      <c r="E468" s="8">
        <v>1370</v>
      </c>
      <c r="F468" s="3">
        <v>1380</v>
      </c>
      <c r="G468" s="3">
        <v>0</v>
      </c>
      <c r="H468" s="3">
        <v>0</v>
      </c>
      <c r="I468" s="2">
        <f t="shared" si="427"/>
        <v>1094.8905109489051</v>
      </c>
      <c r="J468" s="3">
        <v>0</v>
      </c>
      <c r="K468" s="3">
        <f t="shared" si="483"/>
        <v>0</v>
      </c>
      <c r="L468" s="4">
        <f t="shared" ref="L468" si="491">SUM(K468+J468+I468)</f>
        <v>1094.8905109489051</v>
      </c>
    </row>
    <row r="469" spans="1:12" x14ac:dyDescent="0.25">
      <c r="A469" s="5" t="s">
        <v>200</v>
      </c>
      <c r="B469" s="33" t="s">
        <v>98</v>
      </c>
      <c r="C469" s="3" t="s">
        <v>14</v>
      </c>
      <c r="D469" s="37">
        <f t="shared" si="433"/>
        <v>1250</v>
      </c>
      <c r="E469" s="8">
        <v>120</v>
      </c>
      <c r="F469" s="3">
        <v>121</v>
      </c>
      <c r="G469" s="3">
        <v>122</v>
      </c>
      <c r="H469" s="3">
        <v>123</v>
      </c>
      <c r="I469" s="2">
        <f t="shared" si="427"/>
        <v>1250</v>
      </c>
      <c r="J469" s="3">
        <f>(IF(C469="SHORT",IF(G469="",0,F469-G469),IF(C469="LONG",IF(G469="",0,G469-F469))))*D469</f>
        <v>1250</v>
      </c>
      <c r="K469" s="3">
        <f t="shared" si="483"/>
        <v>1250</v>
      </c>
      <c r="L469" s="4">
        <f t="shared" ref="L469" si="492">SUM(K469+J469+I469)</f>
        <v>3750</v>
      </c>
    </row>
    <row r="470" spans="1:12" x14ac:dyDescent="0.25">
      <c r="A470" s="5" t="s">
        <v>200</v>
      </c>
      <c r="B470" s="33" t="s">
        <v>23</v>
      </c>
      <c r="C470" s="3" t="s">
        <v>14</v>
      </c>
      <c r="D470" s="37">
        <f t="shared" si="433"/>
        <v>388.60103626943004</v>
      </c>
      <c r="E470" s="8">
        <v>386</v>
      </c>
      <c r="F470" s="3">
        <v>389</v>
      </c>
      <c r="G470" s="3">
        <v>0</v>
      </c>
      <c r="H470" s="3">
        <v>0</v>
      </c>
      <c r="I470" s="2">
        <f t="shared" si="427"/>
        <v>1165.8031088082901</v>
      </c>
      <c r="J470" s="3">
        <v>0</v>
      </c>
      <c r="K470" s="3">
        <f t="shared" si="483"/>
        <v>0</v>
      </c>
      <c r="L470" s="4">
        <f t="shared" ref="L470" si="493">SUM(K470+J470+I470)</f>
        <v>1165.8031088082901</v>
      </c>
    </row>
    <row r="471" spans="1:12" x14ac:dyDescent="0.25">
      <c r="A471" s="5" t="s">
        <v>200</v>
      </c>
      <c r="B471" s="33" t="s">
        <v>85</v>
      </c>
      <c r="C471" s="3" t="s">
        <v>14</v>
      </c>
      <c r="D471" s="37">
        <f t="shared" si="433"/>
        <v>478.46889952153111</v>
      </c>
      <c r="E471" s="8">
        <v>313.5</v>
      </c>
      <c r="F471" s="3">
        <v>315.5</v>
      </c>
      <c r="G471" s="3">
        <v>0</v>
      </c>
      <c r="H471" s="3">
        <v>0</v>
      </c>
      <c r="I471" s="2">
        <f t="shared" si="427"/>
        <v>956.93779904306223</v>
      </c>
      <c r="J471" s="3">
        <v>0</v>
      </c>
      <c r="K471" s="3">
        <f t="shared" si="483"/>
        <v>0</v>
      </c>
      <c r="L471" s="4">
        <f t="shared" ref="L471" si="494">SUM(K471+J471+I471)</f>
        <v>956.93779904306223</v>
      </c>
    </row>
    <row r="472" spans="1:12" x14ac:dyDescent="0.25">
      <c r="A472" s="5" t="s">
        <v>199</v>
      </c>
      <c r="B472" s="33" t="s">
        <v>164</v>
      </c>
      <c r="C472" s="3" t="s">
        <v>14</v>
      </c>
      <c r="D472" s="37">
        <f t="shared" si="433"/>
        <v>222.22222222222223</v>
      </c>
      <c r="E472" s="8">
        <v>675</v>
      </c>
      <c r="F472" s="3">
        <v>680</v>
      </c>
      <c r="G472" s="3">
        <v>685</v>
      </c>
      <c r="H472" s="3">
        <v>0</v>
      </c>
      <c r="I472" s="2">
        <f t="shared" si="427"/>
        <v>1111.1111111111111</v>
      </c>
      <c r="J472" s="3">
        <f>(IF(C472="SHORT",IF(G472="",0,F472-G472),IF(C472="LONG",IF(G472="",0,G472-F472))))*D472</f>
        <v>1111.1111111111111</v>
      </c>
      <c r="K472" s="3">
        <v>0</v>
      </c>
      <c r="L472" s="4">
        <f t="shared" ref="L472" si="495">SUM(K472+J472+I472)</f>
        <v>2222.2222222222222</v>
      </c>
    </row>
    <row r="473" spans="1:12" x14ac:dyDescent="0.25">
      <c r="A473" s="5" t="s">
        <v>199</v>
      </c>
      <c r="B473" s="33" t="s">
        <v>197</v>
      </c>
      <c r="C473" s="3" t="s">
        <v>14</v>
      </c>
      <c r="D473" s="37">
        <f t="shared" si="433"/>
        <v>214.59227467811158</v>
      </c>
      <c r="E473" s="8">
        <v>699</v>
      </c>
      <c r="F473" s="3">
        <v>705</v>
      </c>
      <c r="G473" s="3">
        <v>0</v>
      </c>
      <c r="H473" s="3">
        <v>0</v>
      </c>
      <c r="I473" s="2">
        <f t="shared" si="427"/>
        <v>1287.5536480686694</v>
      </c>
      <c r="J473" s="3">
        <v>0</v>
      </c>
      <c r="K473" s="3">
        <f>SUM(H473-G473)*D473</f>
        <v>0</v>
      </c>
      <c r="L473" s="4">
        <f t="shared" ref="L473" si="496">SUM(K473+J473+I473)</f>
        <v>1287.5536480686694</v>
      </c>
    </row>
    <row r="474" spans="1:12" x14ac:dyDescent="0.25">
      <c r="A474" s="5" t="s">
        <v>199</v>
      </c>
      <c r="B474" s="33" t="s">
        <v>72</v>
      </c>
      <c r="C474" s="3" t="s">
        <v>14</v>
      </c>
      <c r="D474" s="37">
        <f t="shared" si="433"/>
        <v>769.23076923076928</v>
      </c>
      <c r="E474" s="8">
        <v>195</v>
      </c>
      <c r="F474" s="3">
        <v>195</v>
      </c>
      <c r="G474" s="3">
        <v>0</v>
      </c>
      <c r="H474" s="3">
        <v>0</v>
      </c>
      <c r="I474" s="2">
        <f t="shared" ref="I474:I537" si="497">(IF(C474="SHORT",E474-F474,IF(C474="LONG",F474-E474)))*D474</f>
        <v>0</v>
      </c>
      <c r="J474" s="3">
        <v>0</v>
      </c>
      <c r="K474" s="3">
        <f>SUM(H474-G474)*D474</f>
        <v>0</v>
      </c>
      <c r="L474" s="4">
        <f t="shared" ref="L474" si="498">SUM(K474+J474+I474)</f>
        <v>0</v>
      </c>
    </row>
    <row r="475" spans="1:12" x14ac:dyDescent="0.25">
      <c r="A475" s="5" t="s">
        <v>199</v>
      </c>
      <c r="B475" s="33" t="s">
        <v>91</v>
      </c>
      <c r="C475" s="3" t="s">
        <v>14</v>
      </c>
      <c r="D475" s="37">
        <f t="shared" si="433"/>
        <v>568.18181818181813</v>
      </c>
      <c r="E475" s="8">
        <v>264</v>
      </c>
      <c r="F475" s="3">
        <v>260.89999999999998</v>
      </c>
      <c r="G475" s="3">
        <v>0</v>
      </c>
      <c r="H475" s="3">
        <v>0</v>
      </c>
      <c r="I475" s="2">
        <f t="shared" si="497"/>
        <v>-1761.3636363636492</v>
      </c>
      <c r="J475" s="3">
        <v>0</v>
      </c>
      <c r="K475" s="3">
        <f>SUM(H475-G475)*D475</f>
        <v>0</v>
      </c>
      <c r="L475" s="4">
        <f t="shared" ref="L475" si="499">SUM(K475+J475+I475)</f>
        <v>-1761.3636363636492</v>
      </c>
    </row>
    <row r="476" spans="1:12" x14ac:dyDescent="0.25">
      <c r="A476" s="5" t="s">
        <v>198</v>
      </c>
      <c r="B476" s="33" t="s">
        <v>191</v>
      </c>
      <c r="C476" s="3" t="s">
        <v>14</v>
      </c>
      <c r="D476" s="37">
        <f t="shared" si="433"/>
        <v>365.85365853658539</v>
      </c>
      <c r="E476" s="8">
        <v>410</v>
      </c>
      <c r="F476" s="3">
        <v>413.5</v>
      </c>
      <c r="G476" s="3">
        <v>418</v>
      </c>
      <c r="H476" s="3">
        <v>422</v>
      </c>
      <c r="I476" s="2">
        <f t="shared" si="497"/>
        <v>1280.4878048780488</v>
      </c>
      <c r="J476" s="3">
        <f>(IF(C476="SHORT",IF(G476="",0,F476-G476),IF(C476="LONG",IF(G476="",0,G476-F476))))*D476</f>
        <v>1646.3414634146343</v>
      </c>
      <c r="K476" s="3">
        <f>SUM(H476-G476)*D476</f>
        <v>1463.4146341463415</v>
      </c>
      <c r="L476" s="4">
        <f t="shared" ref="L476" si="500">SUM(K476+J476+I476)</f>
        <v>4390.2439024390242</v>
      </c>
    </row>
    <row r="477" spans="1:12" x14ac:dyDescent="0.25">
      <c r="A477" s="5" t="s">
        <v>198</v>
      </c>
      <c r="B477" s="33" t="s">
        <v>31</v>
      </c>
      <c r="C477" s="3" t="s">
        <v>14</v>
      </c>
      <c r="D477" s="37">
        <f t="shared" si="433"/>
        <v>491.80327868852459</v>
      </c>
      <c r="E477" s="8">
        <v>305</v>
      </c>
      <c r="F477" s="3">
        <v>307.5</v>
      </c>
      <c r="G477" s="3">
        <v>0</v>
      </c>
      <c r="H477" s="3">
        <v>0</v>
      </c>
      <c r="I477" s="2">
        <f t="shared" si="497"/>
        <v>1229.5081967213114</v>
      </c>
      <c r="J477" s="3">
        <v>0</v>
      </c>
      <c r="K477" s="3">
        <v>0</v>
      </c>
      <c r="L477" s="4">
        <f t="shared" ref="L477" si="501">SUM(K477+J477+I477)</f>
        <v>1229.5081967213114</v>
      </c>
    </row>
    <row r="478" spans="1:12" x14ac:dyDescent="0.25">
      <c r="A478" s="5" t="s">
        <v>198</v>
      </c>
      <c r="B478" s="33" t="s">
        <v>16</v>
      </c>
      <c r="C478" s="3" t="s">
        <v>14</v>
      </c>
      <c r="D478" s="37">
        <f t="shared" si="433"/>
        <v>1060.0706713780919</v>
      </c>
      <c r="E478" s="8">
        <v>141.5</v>
      </c>
      <c r="F478" s="3">
        <v>140</v>
      </c>
      <c r="G478" s="3">
        <v>0</v>
      </c>
      <c r="H478" s="3">
        <v>0</v>
      </c>
      <c r="I478" s="2">
        <f t="shared" si="497"/>
        <v>-1590.1060070671379</v>
      </c>
      <c r="J478" s="3">
        <v>0</v>
      </c>
      <c r="K478" s="3">
        <v>0</v>
      </c>
      <c r="L478" s="4">
        <f t="shared" ref="L478" si="502">SUM(K478+J478+I478)</f>
        <v>-1590.1060070671379</v>
      </c>
    </row>
    <row r="479" spans="1:12" x14ac:dyDescent="0.25">
      <c r="A479" s="5" t="s">
        <v>196</v>
      </c>
      <c r="B479" s="33" t="s">
        <v>197</v>
      </c>
      <c r="C479" s="3" t="s">
        <v>14</v>
      </c>
      <c r="D479" s="37">
        <f t="shared" ref="D479:D542" si="503">150000/E479</f>
        <v>240</v>
      </c>
      <c r="E479" s="8">
        <v>625</v>
      </c>
      <c r="F479" s="3">
        <v>630</v>
      </c>
      <c r="G479" s="3">
        <v>635</v>
      </c>
      <c r="H479" s="3">
        <v>0</v>
      </c>
      <c r="I479" s="2">
        <f t="shared" si="497"/>
        <v>1200</v>
      </c>
      <c r="J479" s="3">
        <f>(IF(C479="SHORT",IF(G479="",0,F479-G479),IF(C479="LONG",IF(G479="",0,G479-F479))))*D479</f>
        <v>1200</v>
      </c>
      <c r="K479" s="3">
        <v>0</v>
      </c>
      <c r="L479" s="4">
        <f t="shared" ref="L479" si="504">SUM(K479+J479+I479)</f>
        <v>2400</v>
      </c>
    </row>
    <row r="480" spans="1:12" x14ac:dyDescent="0.25">
      <c r="A480" s="5" t="s">
        <v>196</v>
      </c>
      <c r="B480" s="33" t="s">
        <v>89</v>
      </c>
      <c r="C480" s="3" t="s">
        <v>14</v>
      </c>
      <c r="D480" s="37">
        <f t="shared" si="503"/>
        <v>483.87096774193549</v>
      </c>
      <c r="E480" s="8">
        <v>310</v>
      </c>
      <c r="F480" s="3">
        <v>312.5</v>
      </c>
      <c r="G480" s="3">
        <v>0</v>
      </c>
      <c r="H480" s="3">
        <v>0</v>
      </c>
      <c r="I480" s="2">
        <f t="shared" si="497"/>
        <v>1209.6774193548388</v>
      </c>
      <c r="J480" s="3">
        <v>0</v>
      </c>
      <c r="K480" s="3">
        <v>0</v>
      </c>
      <c r="L480" s="4">
        <f t="shared" ref="L480" si="505">SUM(K480+J480+I480)</f>
        <v>1209.6774193548388</v>
      </c>
    </row>
    <row r="481" spans="1:12" x14ac:dyDescent="0.25">
      <c r="A481" s="5" t="s">
        <v>196</v>
      </c>
      <c r="B481" s="33" t="s">
        <v>164</v>
      </c>
      <c r="C481" s="3" t="s">
        <v>14</v>
      </c>
      <c r="D481" s="37">
        <f t="shared" si="503"/>
        <v>244.29967426710098</v>
      </c>
      <c r="E481" s="8">
        <v>614</v>
      </c>
      <c r="F481" s="3">
        <v>619</v>
      </c>
      <c r="G481" s="3">
        <v>0</v>
      </c>
      <c r="H481" s="3">
        <v>0</v>
      </c>
      <c r="I481" s="2">
        <f t="shared" si="497"/>
        <v>1221.498371335505</v>
      </c>
      <c r="J481" s="3">
        <v>0</v>
      </c>
      <c r="K481" s="3">
        <v>0</v>
      </c>
      <c r="L481" s="4">
        <f t="shared" ref="L481" si="506">SUM(K481+J481+I481)</f>
        <v>1221.498371335505</v>
      </c>
    </row>
    <row r="482" spans="1:12" x14ac:dyDescent="0.25">
      <c r="A482" s="5" t="s">
        <v>196</v>
      </c>
      <c r="B482" s="33" t="s">
        <v>83</v>
      </c>
      <c r="C482" s="3" t="s">
        <v>14</v>
      </c>
      <c r="D482" s="37">
        <f t="shared" si="503"/>
        <v>86.306098964326807</v>
      </c>
      <c r="E482" s="8">
        <v>1738</v>
      </c>
      <c r="F482" s="3">
        <v>1725</v>
      </c>
      <c r="G482" s="3">
        <v>0</v>
      </c>
      <c r="H482" s="3">
        <v>0</v>
      </c>
      <c r="I482" s="2">
        <f t="shared" si="497"/>
        <v>-1121.9792865362485</v>
      </c>
      <c r="J482" s="3">
        <v>0</v>
      </c>
      <c r="K482" s="3">
        <v>0</v>
      </c>
      <c r="L482" s="4">
        <f t="shared" ref="L482" si="507">SUM(K482+J482+I482)</f>
        <v>-1121.9792865362485</v>
      </c>
    </row>
    <row r="483" spans="1:12" x14ac:dyDescent="0.25">
      <c r="A483" s="5" t="s">
        <v>195</v>
      </c>
      <c r="B483" s="33" t="s">
        <v>164</v>
      </c>
      <c r="C483" s="3" t="s">
        <v>14</v>
      </c>
      <c r="D483" s="37">
        <f t="shared" si="503"/>
        <v>256.84931506849313</v>
      </c>
      <c r="E483" s="8">
        <v>584</v>
      </c>
      <c r="F483" s="3">
        <v>587.5</v>
      </c>
      <c r="G483" s="3">
        <v>0</v>
      </c>
      <c r="H483" s="3">
        <v>0</v>
      </c>
      <c r="I483" s="2">
        <f t="shared" si="497"/>
        <v>898.97260273972597</v>
      </c>
      <c r="J483" s="3">
        <v>0</v>
      </c>
      <c r="K483" s="3">
        <f t="shared" ref="K483:K489" si="508">SUM(H483-G483)*D483</f>
        <v>0</v>
      </c>
      <c r="L483" s="4">
        <f t="shared" ref="L483" si="509">SUM(K483+J483+I483)</f>
        <v>898.97260273972597</v>
      </c>
    </row>
    <row r="484" spans="1:12" x14ac:dyDescent="0.25">
      <c r="A484" s="5" t="s">
        <v>195</v>
      </c>
      <c r="B484" s="33" t="s">
        <v>111</v>
      </c>
      <c r="C484" s="3" t="s">
        <v>14</v>
      </c>
      <c r="D484" s="37">
        <f t="shared" si="503"/>
        <v>877.19298245614038</v>
      </c>
      <c r="E484" s="8">
        <v>171</v>
      </c>
      <c r="F484" s="3">
        <v>172.25</v>
      </c>
      <c r="G484" s="3">
        <v>0</v>
      </c>
      <c r="H484" s="3">
        <v>0</v>
      </c>
      <c r="I484" s="2">
        <f t="shared" si="497"/>
        <v>1096.4912280701756</v>
      </c>
      <c r="J484" s="3">
        <v>0</v>
      </c>
      <c r="K484" s="3">
        <f t="shared" si="508"/>
        <v>0</v>
      </c>
      <c r="L484" s="4">
        <f t="shared" ref="L484" si="510">SUM(K484+J484+I484)</f>
        <v>1096.4912280701756</v>
      </c>
    </row>
    <row r="485" spans="1:12" x14ac:dyDescent="0.25">
      <c r="A485" s="5" t="s">
        <v>195</v>
      </c>
      <c r="B485" s="33" t="s">
        <v>164</v>
      </c>
      <c r="C485" s="3" t="s">
        <v>14</v>
      </c>
      <c r="D485" s="37">
        <f t="shared" si="503"/>
        <v>255.10204081632654</v>
      </c>
      <c r="E485" s="8">
        <v>588</v>
      </c>
      <c r="F485" s="3">
        <v>580</v>
      </c>
      <c r="G485" s="3">
        <v>0</v>
      </c>
      <c r="H485" s="3">
        <v>0</v>
      </c>
      <c r="I485" s="2">
        <f t="shared" si="497"/>
        <v>-2040.8163265306123</v>
      </c>
      <c r="J485" s="3">
        <v>0</v>
      </c>
      <c r="K485" s="3">
        <f t="shared" si="508"/>
        <v>0</v>
      </c>
      <c r="L485" s="4">
        <f t="shared" ref="L485" si="511">SUM(K485+J485+I485)</f>
        <v>-2040.8163265306123</v>
      </c>
    </row>
    <row r="486" spans="1:12" x14ac:dyDescent="0.25">
      <c r="A486" s="5" t="s">
        <v>194</v>
      </c>
      <c r="B486" s="33" t="s">
        <v>31</v>
      </c>
      <c r="C486" s="3" t="s">
        <v>14</v>
      </c>
      <c r="D486" s="37">
        <f t="shared" si="503"/>
        <v>526.31578947368416</v>
      </c>
      <c r="E486" s="8">
        <v>285</v>
      </c>
      <c r="F486" s="3">
        <v>287</v>
      </c>
      <c r="G486" s="3">
        <v>289</v>
      </c>
      <c r="H486" s="3">
        <v>291</v>
      </c>
      <c r="I486" s="2">
        <f t="shared" si="497"/>
        <v>1052.6315789473683</v>
      </c>
      <c r="J486" s="3">
        <f>(IF(C486="SHORT",IF(G486="",0,F486-G486),IF(C486="LONG",IF(G486="",0,G486-F486))))*D486</f>
        <v>1052.6315789473683</v>
      </c>
      <c r="K486" s="3">
        <f t="shared" si="508"/>
        <v>1052.6315789473683</v>
      </c>
      <c r="L486" s="4">
        <f t="shared" ref="L486" si="512">SUM(K486+J486+I486)</f>
        <v>3157.894736842105</v>
      </c>
    </row>
    <row r="487" spans="1:12" x14ac:dyDescent="0.25">
      <c r="A487" s="5" t="s">
        <v>194</v>
      </c>
      <c r="B487" s="33" t="s">
        <v>90</v>
      </c>
      <c r="C487" s="3" t="s">
        <v>14</v>
      </c>
      <c r="D487" s="37">
        <f t="shared" si="503"/>
        <v>488.59934853420197</v>
      </c>
      <c r="E487" s="8">
        <v>307</v>
      </c>
      <c r="F487" s="3">
        <v>309.5</v>
      </c>
      <c r="G487" s="3">
        <v>312</v>
      </c>
      <c r="H487" s="3">
        <v>316</v>
      </c>
      <c r="I487" s="2">
        <f t="shared" si="497"/>
        <v>1221.498371335505</v>
      </c>
      <c r="J487" s="3">
        <f>(IF(C487="SHORT",IF(G487="",0,F487-G487),IF(C487="LONG",IF(G487="",0,G487-F487))))*D487</f>
        <v>1221.498371335505</v>
      </c>
      <c r="K487" s="3">
        <f t="shared" si="508"/>
        <v>1954.3973941368079</v>
      </c>
      <c r="L487" s="4">
        <f t="shared" ref="L487" si="513">SUM(K487+J487+I487)</f>
        <v>4397.3941368078176</v>
      </c>
    </row>
    <row r="488" spans="1:12" x14ac:dyDescent="0.25">
      <c r="A488" s="5" t="s">
        <v>194</v>
      </c>
      <c r="B488" s="33" t="s">
        <v>107</v>
      </c>
      <c r="C488" s="3" t="s">
        <v>14</v>
      </c>
      <c r="D488" s="37">
        <f t="shared" si="503"/>
        <v>1250</v>
      </c>
      <c r="E488" s="8">
        <v>120</v>
      </c>
      <c r="F488" s="3">
        <v>120.8</v>
      </c>
      <c r="G488" s="3">
        <v>0</v>
      </c>
      <c r="H488" s="3">
        <v>0</v>
      </c>
      <c r="I488" s="2">
        <f t="shared" si="497"/>
        <v>999.99999999999648</v>
      </c>
      <c r="J488" s="3">
        <v>0</v>
      </c>
      <c r="K488" s="3">
        <f t="shared" si="508"/>
        <v>0</v>
      </c>
      <c r="L488" s="4">
        <f t="shared" ref="L488" si="514">SUM(K488+J488+I488)</f>
        <v>999.99999999999648</v>
      </c>
    </row>
    <row r="489" spans="1:12" x14ac:dyDescent="0.25">
      <c r="A489" s="5" t="s">
        <v>194</v>
      </c>
      <c r="B489" s="33" t="s">
        <v>94</v>
      </c>
      <c r="C489" s="3" t="s">
        <v>14</v>
      </c>
      <c r="D489" s="37">
        <f t="shared" si="503"/>
        <v>704.22535211267609</v>
      </c>
      <c r="E489" s="8">
        <v>213</v>
      </c>
      <c r="F489" s="3">
        <v>215</v>
      </c>
      <c r="G489" s="3">
        <v>0</v>
      </c>
      <c r="H489" s="3">
        <v>0</v>
      </c>
      <c r="I489" s="2">
        <f t="shared" si="497"/>
        <v>1408.4507042253522</v>
      </c>
      <c r="J489" s="3">
        <v>0</v>
      </c>
      <c r="K489" s="3">
        <f t="shared" si="508"/>
        <v>0</v>
      </c>
      <c r="L489" s="4">
        <f t="shared" ref="L489" si="515">SUM(K489+J489+I489)</f>
        <v>1408.4507042253522</v>
      </c>
    </row>
    <row r="490" spans="1:12" x14ac:dyDescent="0.25">
      <c r="A490" s="5" t="s">
        <v>192</v>
      </c>
      <c r="B490" s="33" t="s">
        <v>105</v>
      </c>
      <c r="C490" s="3" t="s">
        <v>14</v>
      </c>
      <c r="D490" s="37">
        <f t="shared" si="503"/>
        <v>119.04761904761905</v>
      </c>
      <c r="E490" s="8">
        <v>1260</v>
      </c>
      <c r="F490" s="3">
        <v>1265</v>
      </c>
      <c r="G490" s="3">
        <v>0</v>
      </c>
      <c r="H490" s="3">
        <v>0</v>
      </c>
      <c r="I490" s="2">
        <f t="shared" si="497"/>
        <v>595.2380952380953</v>
      </c>
      <c r="J490" s="3">
        <v>0</v>
      </c>
      <c r="K490" s="3">
        <v>0</v>
      </c>
      <c r="L490" s="4">
        <f t="shared" ref="L490" si="516">SUM(K490+J490+I490)</f>
        <v>595.2380952380953</v>
      </c>
    </row>
    <row r="491" spans="1:12" x14ac:dyDescent="0.25">
      <c r="A491" s="5" t="s">
        <v>192</v>
      </c>
      <c r="B491" s="33" t="s">
        <v>163</v>
      </c>
      <c r="C491" s="3" t="s">
        <v>14</v>
      </c>
      <c r="D491" s="37">
        <f t="shared" si="503"/>
        <v>297.91459781529295</v>
      </c>
      <c r="E491" s="8">
        <v>503.5</v>
      </c>
      <c r="F491" s="3">
        <v>507.5</v>
      </c>
      <c r="G491" s="3">
        <v>512</v>
      </c>
      <c r="H491" s="3">
        <v>0</v>
      </c>
      <c r="I491" s="2">
        <f t="shared" si="497"/>
        <v>1191.6583912611718</v>
      </c>
      <c r="J491" s="3">
        <f>(IF(C491="SHORT",IF(G491="",0,F491-G491),IF(C491="LONG",IF(G491="",0,G491-F491))))*D491</f>
        <v>1340.6156901688182</v>
      </c>
      <c r="K491" s="3">
        <v>0</v>
      </c>
      <c r="L491" s="4">
        <f t="shared" ref="L491" si="517">SUM(K491+J491+I491)</f>
        <v>2532.27408142999</v>
      </c>
    </row>
    <row r="492" spans="1:12" x14ac:dyDescent="0.25">
      <c r="A492" s="5" t="s">
        <v>192</v>
      </c>
      <c r="B492" s="33" t="s">
        <v>193</v>
      </c>
      <c r="C492" s="3" t="s">
        <v>14</v>
      </c>
      <c r="D492" s="37">
        <f t="shared" si="503"/>
        <v>665.1884700665189</v>
      </c>
      <c r="E492" s="8">
        <v>225.5</v>
      </c>
      <c r="F492" s="3">
        <v>223</v>
      </c>
      <c r="G492" s="3">
        <v>0</v>
      </c>
      <c r="H492" s="3">
        <v>0</v>
      </c>
      <c r="I492" s="2">
        <f t="shared" si="497"/>
        <v>-1662.9711751662971</v>
      </c>
      <c r="J492" s="3">
        <v>0</v>
      </c>
      <c r="K492" s="3">
        <v>0</v>
      </c>
      <c r="L492" s="4">
        <f t="shared" ref="L492" si="518">SUM(K492+J492+I492)</f>
        <v>-1662.9711751662971</v>
      </c>
    </row>
    <row r="493" spans="1:12" x14ac:dyDescent="0.25">
      <c r="A493" s="5" t="s">
        <v>192</v>
      </c>
      <c r="B493" s="33" t="s">
        <v>90</v>
      </c>
      <c r="C493" s="3" t="s">
        <v>14</v>
      </c>
      <c r="D493" s="37">
        <f t="shared" si="503"/>
        <v>539.56834532374103</v>
      </c>
      <c r="E493" s="8">
        <v>278</v>
      </c>
      <c r="F493" s="3">
        <v>274.89999999999998</v>
      </c>
      <c r="G493" s="3">
        <v>0</v>
      </c>
      <c r="H493" s="3">
        <v>0</v>
      </c>
      <c r="I493" s="2">
        <f t="shared" si="497"/>
        <v>-1672.6618705036094</v>
      </c>
      <c r="J493" s="3">
        <v>0</v>
      </c>
      <c r="K493" s="3">
        <v>0</v>
      </c>
      <c r="L493" s="4">
        <f t="shared" ref="L493" si="519">SUM(K493+J493+I493)</f>
        <v>-1672.6618705036094</v>
      </c>
    </row>
    <row r="494" spans="1:12" x14ac:dyDescent="0.25">
      <c r="A494" s="5" t="s">
        <v>190</v>
      </c>
      <c r="B494" s="33" t="s">
        <v>25</v>
      </c>
      <c r="C494" s="3" t="s">
        <v>14</v>
      </c>
      <c r="D494" s="37">
        <f t="shared" si="503"/>
        <v>361.88178528347407</v>
      </c>
      <c r="E494" s="8">
        <v>414.5</v>
      </c>
      <c r="F494" s="3">
        <v>418</v>
      </c>
      <c r="G494" s="3">
        <v>422</v>
      </c>
      <c r="H494" s="3">
        <v>424</v>
      </c>
      <c r="I494" s="2">
        <f t="shared" si="497"/>
        <v>1266.5862484921593</v>
      </c>
      <c r="J494" s="3">
        <f>(IF(C494="SHORT",IF(G494="",0,F494-G494),IF(C494="LONG",IF(G494="",0,G494-F494))))*D494</f>
        <v>1447.5271411338963</v>
      </c>
      <c r="K494" s="3">
        <f t="shared" ref="K494:K501" si="520">SUM(H494-G494)*D494</f>
        <v>723.76357056694815</v>
      </c>
      <c r="L494" s="4">
        <f t="shared" ref="L494" si="521">SUM(K494+J494+I494)</f>
        <v>3437.8769601930035</v>
      </c>
    </row>
    <row r="495" spans="1:12" x14ac:dyDescent="0.25">
      <c r="A495" s="5" t="s">
        <v>190</v>
      </c>
      <c r="B495" s="33" t="s">
        <v>90</v>
      </c>
      <c r="C495" s="3" t="s">
        <v>14</v>
      </c>
      <c r="D495" s="37">
        <f t="shared" si="503"/>
        <v>627.61506276150624</v>
      </c>
      <c r="E495" s="8">
        <v>239</v>
      </c>
      <c r="F495" s="3">
        <v>241</v>
      </c>
      <c r="G495" s="3">
        <v>243</v>
      </c>
      <c r="H495" s="3">
        <v>245</v>
      </c>
      <c r="I495" s="2">
        <f t="shared" si="497"/>
        <v>1255.2301255230125</v>
      </c>
      <c r="J495" s="3">
        <f>(IF(C495="SHORT",IF(G495="",0,F495-G495),IF(C495="LONG",IF(G495="",0,G495-F495))))*D495</f>
        <v>1255.2301255230125</v>
      </c>
      <c r="K495" s="3">
        <f t="shared" si="520"/>
        <v>1255.2301255230125</v>
      </c>
      <c r="L495" s="4">
        <f t="shared" ref="L495" si="522">SUM(K495+J495+I495)</f>
        <v>3765.6903765690377</v>
      </c>
    </row>
    <row r="496" spans="1:12" x14ac:dyDescent="0.25">
      <c r="A496" s="5" t="s">
        <v>190</v>
      </c>
      <c r="B496" s="33" t="s">
        <v>191</v>
      </c>
      <c r="C496" s="3" t="s">
        <v>14</v>
      </c>
      <c r="D496" s="37">
        <f t="shared" si="503"/>
        <v>405.40540540540542</v>
      </c>
      <c r="E496" s="8">
        <v>370</v>
      </c>
      <c r="F496" s="3">
        <v>373</v>
      </c>
      <c r="G496" s="3">
        <v>376</v>
      </c>
      <c r="H496" s="3">
        <v>380</v>
      </c>
      <c r="I496" s="2">
        <f t="shared" si="497"/>
        <v>1216.2162162162163</v>
      </c>
      <c r="J496" s="3">
        <f>(IF(C496="SHORT",IF(G496="",0,F496-G496),IF(C496="LONG",IF(G496="",0,G496-F496))))*D496</f>
        <v>1216.2162162162163</v>
      </c>
      <c r="K496" s="3">
        <f t="shared" si="520"/>
        <v>1621.6216216216217</v>
      </c>
      <c r="L496" s="4">
        <f t="shared" ref="L496" si="523">SUM(K496+J496+I496)</f>
        <v>4054.0540540540542</v>
      </c>
    </row>
    <row r="497" spans="1:12" x14ac:dyDescent="0.25">
      <c r="A497" s="5" t="s">
        <v>189</v>
      </c>
      <c r="B497" s="33" t="s">
        <v>30</v>
      </c>
      <c r="C497" s="3" t="s">
        <v>14</v>
      </c>
      <c r="D497" s="37">
        <f t="shared" si="503"/>
        <v>386.59793814432987</v>
      </c>
      <c r="E497" s="8">
        <v>388</v>
      </c>
      <c r="F497" s="3">
        <v>389</v>
      </c>
      <c r="G497" s="3">
        <v>0</v>
      </c>
      <c r="H497" s="3">
        <v>0</v>
      </c>
      <c r="I497" s="2">
        <f t="shared" si="497"/>
        <v>386.59793814432987</v>
      </c>
      <c r="J497" s="3">
        <v>0</v>
      </c>
      <c r="K497" s="3">
        <f t="shared" si="520"/>
        <v>0</v>
      </c>
      <c r="L497" s="4">
        <f t="shared" ref="L497" si="524">SUM(K497+J497+I497)</f>
        <v>386.59793814432987</v>
      </c>
    </row>
    <row r="498" spans="1:12" x14ac:dyDescent="0.25">
      <c r="A498" s="5" t="s">
        <v>189</v>
      </c>
      <c r="B498" s="33" t="s">
        <v>63</v>
      </c>
      <c r="C498" s="3" t="s">
        <v>14</v>
      </c>
      <c r="D498" s="37">
        <f t="shared" si="503"/>
        <v>106.76156583629893</v>
      </c>
      <c r="E498" s="8">
        <v>1405</v>
      </c>
      <c r="F498" s="3">
        <v>1418</v>
      </c>
      <c r="G498" s="3">
        <v>0</v>
      </c>
      <c r="H498" s="3">
        <v>0</v>
      </c>
      <c r="I498" s="2">
        <f t="shared" si="497"/>
        <v>1387.9003558718859</v>
      </c>
      <c r="J498" s="3">
        <v>0</v>
      </c>
      <c r="K498" s="3">
        <f t="shared" si="520"/>
        <v>0</v>
      </c>
      <c r="L498" s="4">
        <f t="shared" ref="L498" si="525">SUM(K498+J498+I498)</f>
        <v>1387.9003558718859</v>
      </c>
    </row>
    <row r="499" spans="1:12" x14ac:dyDescent="0.25">
      <c r="A499" s="5" t="s">
        <v>189</v>
      </c>
      <c r="B499" s="33" t="s">
        <v>25</v>
      </c>
      <c r="C499" s="3" t="s">
        <v>14</v>
      </c>
      <c r="D499" s="37">
        <f t="shared" si="503"/>
        <v>372.20843672456573</v>
      </c>
      <c r="E499" s="8">
        <v>403</v>
      </c>
      <c r="F499" s="3">
        <v>407</v>
      </c>
      <c r="G499" s="3">
        <v>0</v>
      </c>
      <c r="H499" s="3">
        <v>0</v>
      </c>
      <c r="I499" s="2">
        <f t="shared" si="497"/>
        <v>1488.8337468982629</v>
      </c>
      <c r="J499" s="3">
        <v>0</v>
      </c>
      <c r="K499" s="3">
        <f t="shared" si="520"/>
        <v>0</v>
      </c>
      <c r="L499" s="4">
        <f t="shared" ref="L499" si="526">SUM(K499+J499+I499)</f>
        <v>1488.8337468982629</v>
      </c>
    </row>
    <row r="500" spans="1:12" x14ac:dyDescent="0.25">
      <c r="A500" s="5" t="s">
        <v>187</v>
      </c>
      <c r="B500" s="33" t="s">
        <v>31</v>
      </c>
      <c r="C500" s="3" t="s">
        <v>14</v>
      </c>
      <c r="D500" s="37">
        <f t="shared" si="503"/>
        <v>522.64808362369342</v>
      </c>
      <c r="E500" s="8">
        <v>287</v>
      </c>
      <c r="F500" s="3">
        <v>289</v>
      </c>
      <c r="G500" s="3">
        <v>291</v>
      </c>
      <c r="H500" s="3">
        <v>293</v>
      </c>
      <c r="I500" s="2">
        <f t="shared" si="497"/>
        <v>1045.2961672473868</v>
      </c>
      <c r="J500" s="3">
        <f>(IF(C500="SHORT",IF(G500="",0,F500-G500),IF(C500="LONG",IF(G500="",0,G500-F500))))*D500</f>
        <v>1045.2961672473868</v>
      </c>
      <c r="K500" s="3">
        <f t="shared" si="520"/>
        <v>1045.2961672473868</v>
      </c>
      <c r="L500" s="4">
        <f t="shared" ref="L500" si="527">SUM(K500+J500+I500)</f>
        <v>3135.8885017421608</v>
      </c>
    </row>
    <row r="501" spans="1:12" x14ac:dyDescent="0.25">
      <c r="A501" s="5" t="s">
        <v>187</v>
      </c>
      <c r="B501" s="33" t="s">
        <v>188</v>
      </c>
      <c r="C501" s="3" t="s">
        <v>14</v>
      </c>
      <c r="D501" s="37">
        <f t="shared" si="503"/>
        <v>1086.9565217391305</v>
      </c>
      <c r="E501" s="8">
        <v>138</v>
      </c>
      <c r="F501" s="3">
        <v>139</v>
      </c>
      <c r="G501" s="3">
        <v>140</v>
      </c>
      <c r="H501" s="3">
        <v>141</v>
      </c>
      <c r="I501" s="2">
        <f t="shared" si="497"/>
        <v>1086.9565217391305</v>
      </c>
      <c r="J501" s="3">
        <f>(IF(C501="SHORT",IF(G501="",0,F501-G501),IF(C501="LONG",IF(G501="",0,G501-F501))))*D501</f>
        <v>1086.9565217391305</v>
      </c>
      <c r="K501" s="3">
        <f t="shared" si="520"/>
        <v>1086.9565217391305</v>
      </c>
      <c r="L501" s="4">
        <f t="shared" ref="L501" si="528">SUM(K501+J501+I501)</f>
        <v>3260.8695652173915</v>
      </c>
    </row>
    <row r="502" spans="1:12" x14ac:dyDescent="0.25">
      <c r="A502" s="5" t="s">
        <v>187</v>
      </c>
      <c r="B502" s="33" t="s">
        <v>52</v>
      </c>
      <c r="C502" s="3" t="s">
        <v>14</v>
      </c>
      <c r="D502" s="37">
        <f t="shared" si="503"/>
        <v>119.5219123505976</v>
      </c>
      <c r="E502" s="8">
        <v>1255</v>
      </c>
      <c r="F502" s="3">
        <v>1267</v>
      </c>
      <c r="G502" s="3">
        <v>1277</v>
      </c>
      <c r="H502" s="3">
        <v>0</v>
      </c>
      <c r="I502" s="2">
        <f t="shared" si="497"/>
        <v>1434.2629482071711</v>
      </c>
      <c r="J502" s="3">
        <f>(IF(C502="SHORT",IF(G502="",0,F502-G502),IF(C502="LONG",IF(G502="",0,G502-F502))))*D502</f>
        <v>1195.2191235059761</v>
      </c>
      <c r="K502" s="3">
        <v>0</v>
      </c>
      <c r="L502" s="4">
        <f t="shared" ref="L502" si="529">SUM(K502+J502+I502)</f>
        <v>2629.482071713147</v>
      </c>
    </row>
    <row r="503" spans="1:12" x14ac:dyDescent="0.25">
      <c r="A503" s="5" t="s">
        <v>187</v>
      </c>
      <c r="B503" s="33" t="s">
        <v>63</v>
      </c>
      <c r="C503" s="3" t="s">
        <v>14</v>
      </c>
      <c r="D503" s="37">
        <f t="shared" si="503"/>
        <v>107.52688172043011</v>
      </c>
      <c r="E503" s="8">
        <v>1395</v>
      </c>
      <c r="F503" s="3">
        <v>1405</v>
      </c>
      <c r="G503" s="3">
        <v>0</v>
      </c>
      <c r="H503" s="3">
        <v>0</v>
      </c>
      <c r="I503" s="2">
        <f t="shared" si="497"/>
        <v>1075.2688172043011</v>
      </c>
      <c r="J503" s="3">
        <v>0</v>
      </c>
      <c r="K503" s="3">
        <v>0</v>
      </c>
      <c r="L503" s="4">
        <f t="shared" ref="L503" si="530">SUM(K503+J503+I503)</f>
        <v>1075.2688172043011</v>
      </c>
    </row>
    <row r="504" spans="1:12" x14ac:dyDescent="0.25">
      <c r="A504" s="5" t="s">
        <v>186</v>
      </c>
      <c r="B504" s="33" t="s">
        <v>31</v>
      </c>
      <c r="C504" s="3" t="s">
        <v>14</v>
      </c>
      <c r="D504" s="37">
        <f t="shared" si="503"/>
        <v>527.70448548812669</v>
      </c>
      <c r="E504" s="8">
        <v>284.25</v>
      </c>
      <c r="F504" s="3">
        <v>286.5</v>
      </c>
      <c r="G504" s="3">
        <v>288</v>
      </c>
      <c r="H504" s="3">
        <v>290</v>
      </c>
      <c r="I504" s="2">
        <f t="shared" si="497"/>
        <v>1187.3350923482851</v>
      </c>
      <c r="J504" s="3">
        <f>(IF(C504="SHORT",IF(G504="",0,F504-G504),IF(C504="LONG",IF(G504="",0,G504-F504))))*D504</f>
        <v>791.55672823219004</v>
      </c>
      <c r="K504" s="3">
        <f>SUM(H504-G504)*D504</f>
        <v>1055.4089709762534</v>
      </c>
      <c r="L504" s="4">
        <f t="shared" ref="L504" si="531">SUM(K504+J504+I504)</f>
        <v>3034.3007915567287</v>
      </c>
    </row>
    <row r="505" spans="1:12" x14ac:dyDescent="0.25">
      <c r="A505" s="5" t="s">
        <v>186</v>
      </c>
      <c r="B505" s="33" t="s">
        <v>163</v>
      </c>
      <c r="C505" s="3" t="s">
        <v>14</v>
      </c>
      <c r="D505" s="37">
        <f t="shared" si="503"/>
        <v>301.81086519114689</v>
      </c>
      <c r="E505" s="8">
        <v>497</v>
      </c>
      <c r="F505" s="3">
        <v>500</v>
      </c>
      <c r="G505" s="3">
        <v>503</v>
      </c>
      <c r="H505" s="3">
        <v>0</v>
      </c>
      <c r="I505" s="2">
        <f t="shared" si="497"/>
        <v>905.43259557344072</v>
      </c>
      <c r="J505" s="3">
        <f>(IF(C505="SHORT",IF(G505="",0,F505-G505),IF(C505="LONG",IF(G505="",0,G505-F505))))*D505</f>
        <v>905.43259557344072</v>
      </c>
      <c r="K505" s="3">
        <v>0</v>
      </c>
      <c r="L505" s="4">
        <f t="shared" ref="L505" si="532">SUM(K505+J505+I505)</f>
        <v>1810.8651911468814</v>
      </c>
    </row>
    <row r="506" spans="1:12" x14ac:dyDescent="0.25">
      <c r="A506" s="5" t="s">
        <v>186</v>
      </c>
      <c r="B506" s="33" t="s">
        <v>105</v>
      </c>
      <c r="C506" s="3" t="s">
        <v>14</v>
      </c>
      <c r="D506" s="37">
        <f t="shared" si="503"/>
        <v>120</v>
      </c>
      <c r="E506" s="8">
        <v>1250</v>
      </c>
      <c r="F506" s="3">
        <v>1260</v>
      </c>
      <c r="G506" s="3">
        <v>0</v>
      </c>
      <c r="H506" s="3">
        <v>0</v>
      </c>
      <c r="I506" s="2">
        <f t="shared" si="497"/>
        <v>1200</v>
      </c>
      <c r="J506" s="3">
        <v>0</v>
      </c>
      <c r="K506" s="3">
        <f>SUM(H506-G506)*D506</f>
        <v>0</v>
      </c>
      <c r="L506" s="4">
        <f t="shared" ref="L506" si="533">SUM(K506+J506+I506)</f>
        <v>1200</v>
      </c>
    </row>
    <row r="507" spans="1:12" x14ac:dyDescent="0.25">
      <c r="A507" s="5" t="s">
        <v>186</v>
      </c>
      <c r="B507" s="33" t="s">
        <v>63</v>
      </c>
      <c r="C507" s="3" t="s">
        <v>14</v>
      </c>
      <c r="D507" s="37">
        <f t="shared" si="503"/>
        <v>106.30758327427357</v>
      </c>
      <c r="E507" s="8">
        <v>1411</v>
      </c>
      <c r="F507" s="3">
        <v>1421</v>
      </c>
      <c r="G507" s="3">
        <v>0</v>
      </c>
      <c r="H507" s="3">
        <v>0</v>
      </c>
      <c r="I507" s="2">
        <f t="shared" si="497"/>
        <v>1063.0758327427357</v>
      </c>
      <c r="J507" s="3">
        <v>0</v>
      </c>
      <c r="K507" s="3">
        <f>SUM(H507-G507)*D507</f>
        <v>0</v>
      </c>
      <c r="L507" s="4">
        <f t="shared" ref="L507" si="534">SUM(K507+J507+I507)</f>
        <v>1063.0758327427357</v>
      </c>
    </row>
    <row r="508" spans="1:12" x14ac:dyDescent="0.25">
      <c r="A508" s="5" t="s">
        <v>186</v>
      </c>
      <c r="B508" s="33" t="s">
        <v>65</v>
      </c>
      <c r="C508" s="3" t="s">
        <v>14</v>
      </c>
      <c r="D508" s="37">
        <f t="shared" si="503"/>
        <v>1034.4827586206898</v>
      </c>
      <c r="E508" s="8">
        <v>145</v>
      </c>
      <c r="F508" s="3">
        <v>145</v>
      </c>
      <c r="G508" s="3">
        <v>0</v>
      </c>
      <c r="H508" s="3">
        <v>0</v>
      </c>
      <c r="I508" s="2">
        <f t="shared" si="497"/>
        <v>0</v>
      </c>
      <c r="J508" s="3">
        <v>0</v>
      </c>
      <c r="K508" s="3">
        <f>SUM(H508-G508)*D508</f>
        <v>0</v>
      </c>
      <c r="L508" s="4">
        <f t="shared" ref="L508:L509" si="535">SUM(K508+J508+I508)</f>
        <v>0</v>
      </c>
    </row>
    <row r="509" spans="1:12" x14ac:dyDescent="0.25">
      <c r="A509" s="5" t="s">
        <v>186</v>
      </c>
      <c r="B509" s="33" t="s">
        <v>38</v>
      </c>
      <c r="C509" s="3" t="s">
        <v>14</v>
      </c>
      <c r="D509" s="37">
        <f t="shared" si="503"/>
        <v>315.12605042016804</v>
      </c>
      <c r="E509" s="8">
        <v>476</v>
      </c>
      <c r="F509" s="3">
        <v>476</v>
      </c>
      <c r="G509" s="3">
        <v>0</v>
      </c>
      <c r="H509" s="3">
        <v>0</v>
      </c>
      <c r="I509" s="2">
        <f t="shared" si="497"/>
        <v>0</v>
      </c>
      <c r="J509" s="3">
        <v>0</v>
      </c>
      <c r="K509" s="3">
        <f>SUM(H509-G509)*D509</f>
        <v>0</v>
      </c>
      <c r="L509" s="4">
        <f t="shared" si="535"/>
        <v>0</v>
      </c>
    </row>
    <row r="510" spans="1:12" x14ac:dyDescent="0.25">
      <c r="A510" s="5" t="s">
        <v>186</v>
      </c>
      <c r="B510" s="33" t="s">
        <v>76</v>
      </c>
      <c r="C510" s="3" t="s">
        <v>14</v>
      </c>
      <c r="D510" s="37">
        <f t="shared" si="503"/>
        <v>57.034220532319395</v>
      </c>
      <c r="E510" s="8">
        <v>2630</v>
      </c>
      <c r="F510" s="3">
        <v>2600</v>
      </c>
      <c r="G510" s="3">
        <v>0</v>
      </c>
      <c r="H510" s="3">
        <v>0</v>
      </c>
      <c r="I510" s="2">
        <f t="shared" si="497"/>
        <v>-1711.0266159695818</v>
      </c>
      <c r="J510" s="3">
        <v>0</v>
      </c>
      <c r="K510" s="3">
        <f>SUM(H510-G510)*D510</f>
        <v>0</v>
      </c>
      <c r="L510" s="4">
        <f t="shared" ref="L510" si="536">SUM(K510+J510+I510)</f>
        <v>-1711.0266159695818</v>
      </c>
    </row>
    <row r="511" spans="1:12" x14ac:dyDescent="0.25">
      <c r="A511" s="5" t="s">
        <v>186</v>
      </c>
      <c r="B511" s="33" t="s">
        <v>31</v>
      </c>
      <c r="C511" s="3" t="s">
        <v>14</v>
      </c>
      <c r="D511" s="37">
        <f t="shared" si="503"/>
        <v>528.16901408450701</v>
      </c>
      <c r="E511" s="8">
        <v>284</v>
      </c>
      <c r="F511" s="3">
        <v>281</v>
      </c>
      <c r="G511" s="3">
        <v>0</v>
      </c>
      <c r="H511" s="3">
        <v>2</v>
      </c>
      <c r="I511" s="2">
        <f t="shared" si="497"/>
        <v>-1584.5070422535209</v>
      </c>
      <c r="J511" s="3">
        <v>0</v>
      </c>
      <c r="K511" s="3">
        <v>0</v>
      </c>
      <c r="L511" s="4">
        <f t="shared" ref="L511" si="537">SUM(K511+J511+I511)</f>
        <v>-1584.5070422535209</v>
      </c>
    </row>
    <row r="512" spans="1:12" x14ac:dyDescent="0.25">
      <c r="A512" s="5" t="s">
        <v>185</v>
      </c>
      <c r="B512" s="33" t="s">
        <v>107</v>
      </c>
      <c r="C512" s="3" t="s">
        <v>14</v>
      </c>
      <c r="D512" s="37">
        <f t="shared" si="503"/>
        <v>1351.3513513513512</v>
      </c>
      <c r="E512" s="8">
        <v>111</v>
      </c>
      <c r="F512" s="3">
        <v>112</v>
      </c>
      <c r="G512" s="3">
        <v>113</v>
      </c>
      <c r="H512" s="3">
        <v>114</v>
      </c>
      <c r="I512" s="2">
        <f t="shared" si="497"/>
        <v>1351.3513513513512</v>
      </c>
      <c r="J512" s="3">
        <f>(IF(C512="SHORT",IF(G512="",0,F512-G512),IF(C512="LONG",IF(G512="",0,G512-F512))))*D512</f>
        <v>1351.3513513513512</v>
      </c>
      <c r="K512" s="3">
        <f>SUM(H512-G512)*D512</f>
        <v>1351.3513513513512</v>
      </c>
      <c r="L512" s="4">
        <f t="shared" ref="L512" si="538">SUM(K512+J512+I512)</f>
        <v>4054.0540540540537</v>
      </c>
    </row>
    <row r="513" spans="1:12" x14ac:dyDescent="0.25">
      <c r="A513" s="5" t="s">
        <v>185</v>
      </c>
      <c r="B513" s="33" t="s">
        <v>163</v>
      </c>
      <c r="C513" s="3" t="s">
        <v>14</v>
      </c>
      <c r="D513" s="37">
        <f t="shared" si="503"/>
        <v>319.14893617021278</v>
      </c>
      <c r="E513" s="8">
        <v>470</v>
      </c>
      <c r="F513" s="3">
        <v>473</v>
      </c>
      <c r="G513" s="3">
        <v>476</v>
      </c>
      <c r="H513" s="3">
        <v>479</v>
      </c>
      <c r="I513" s="2">
        <f t="shared" si="497"/>
        <v>957.44680851063833</v>
      </c>
      <c r="J513" s="3">
        <f>(IF(C513="SHORT",IF(G513="",0,F513-G513),IF(C513="LONG",IF(G513="",0,G513-F513))))*D513</f>
        <v>957.44680851063833</v>
      </c>
      <c r="K513" s="3">
        <f>SUM(H513-G513)*D513</f>
        <v>957.44680851063833</v>
      </c>
      <c r="L513" s="4">
        <f t="shared" ref="L513" si="539">SUM(K513+J513+I513)</f>
        <v>2872.3404255319151</v>
      </c>
    </row>
    <row r="514" spans="1:12" x14ac:dyDescent="0.25">
      <c r="A514" s="5" t="s">
        <v>185</v>
      </c>
      <c r="B514" s="33" t="s">
        <v>21</v>
      </c>
      <c r="C514" s="3" t="s">
        <v>14</v>
      </c>
      <c r="D514" s="37">
        <f t="shared" si="503"/>
        <v>223.88059701492537</v>
      </c>
      <c r="E514" s="8">
        <v>670</v>
      </c>
      <c r="F514" s="3">
        <v>675</v>
      </c>
      <c r="G514" s="3">
        <v>0</v>
      </c>
      <c r="H514" s="3">
        <v>0</v>
      </c>
      <c r="I514" s="2">
        <f t="shared" si="497"/>
        <v>1119.4029850746269</v>
      </c>
      <c r="J514" s="3">
        <v>0</v>
      </c>
      <c r="K514" s="3">
        <f>SUM(H514-G514)*D514</f>
        <v>0</v>
      </c>
      <c r="L514" s="4">
        <f t="shared" ref="L514:L515" si="540">SUM(K514+J514+I514)</f>
        <v>1119.4029850746269</v>
      </c>
    </row>
    <row r="515" spans="1:12" x14ac:dyDescent="0.25">
      <c r="A515" s="5" t="s">
        <v>185</v>
      </c>
      <c r="B515" s="33" t="s">
        <v>48</v>
      </c>
      <c r="C515" s="3" t="s">
        <v>14</v>
      </c>
      <c r="D515" s="37">
        <f t="shared" si="503"/>
        <v>195.3125</v>
      </c>
      <c r="E515" s="8">
        <v>768</v>
      </c>
      <c r="F515" s="3">
        <v>778</v>
      </c>
      <c r="G515" s="3">
        <v>0</v>
      </c>
      <c r="H515" s="3">
        <v>0</v>
      </c>
      <c r="I515" s="2">
        <f t="shared" si="497"/>
        <v>1953.125</v>
      </c>
      <c r="J515" s="3">
        <v>0</v>
      </c>
      <c r="K515" s="3">
        <f>SUM(H515-G515)*D515</f>
        <v>0</v>
      </c>
      <c r="L515" s="4">
        <f t="shared" si="540"/>
        <v>1953.125</v>
      </c>
    </row>
    <row r="516" spans="1:12" x14ac:dyDescent="0.25">
      <c r="A516" s="5" t="s">
        <v>184</v>
      </c>
      <c r="B516" s="33" t="s">
        <v>63</v>
      </c>
      <c r="C516" s="3" t="s">
        <v>14</v>
      </c>
      <c r="D516" s="37">
        <f t="shared" si="503"/>
        <v>110.86474501108647</v>
      </c>
      <c r="E516" s="8">
        <v>1353</v>
      </c>
      <c r="F516" s="3">
        <v>1365</v>
      </c>
      <c r="G516" s="3">
        <v>1375</v>
      </c>
      <c r="H516" s="3">
        <v>0</v>
      </c>
      <c r="I516" s="2">
        <f t="shared" si="497"/>
        <v>1330.3769401330376</v>
      </c>
      <c r="J516" s="3">
        <f>(IF(C516="SHORT",IF(G516="",0,F516-G516),IF(C516="LONG",IF(G516="",0,G516-F516))))*D516</f>
        <v>1108.6474501108646</v>
      </c>
      <c r="K516" s="3">
        <v>0</v>
      </c>
      <c r="L516" s="4">
        <f t="shared" ref="L516" si="541">SUM(K516+J516+I516)</f>
        <v>2439.0243902439024</v>
      </c>
    </row>
    <row r="517" spans="1:12" x14ac:dyDescent="0.25">
      <c r="A517" s="5" t="s">
        <v>184</v>
      </c>
      <c r="B517" s="33" t="s">
        <v>31</v>
      </c>
      <c r="C517" s="3" t="s">
        <v>14</v>
      </c>
      <c r="D517" s="37">
        <f t="shared" si="503"/>
        <v>542.29934924078088</v>
      </c>
      <c r="E517" s="8">
        <v>276.60000000000002</v>
      </c>
      <c r="F517" s="3">
        <v>278</v>
      </c>
      <c r="G517" s="3">
        <v>0</v>
      </c>
      <c r="H517" s="3">
        <v>0</v>
      </c>
      <c r="I517" s="2">
        <f t="shared" si="497"/>
        <v>759.21908893708087</v>
      </c>
      <c r="J517" s="3">
        <v>0</v>
      </c>
      <c r="K517" s="3">
        <f>SUM(H517-G517)*D517</f>
        <v>0</v>
      </c>
      <c r="L517" s="4">
        <f t="shared" ref="L517" si="542">SUM(K517+J517+I517)</f>
        <v>759.21908893708087</v>
      </c>
    </row>
    <row r="518" spans="1:12" x14ac:dyDescent="0.25">
      <c r="A518" s="5" t="s">
        <v>184</v>
      </c>
      <c r="B518" s="33" t="s">
        <v>90</v>
      </c>
      <c r="C518" s="3" t="s">
        <v>14</v>
      </c>
      <c r="D518" s="37">
        <f t="shared" si="503"/>
        <v>700.93457943925239</v>
      </c>
      <c r="E518" s="8">
        <v>214</v>
      </c>
      <c r="F518" s="3">
        <v>216</v>
      </c>
      <c r="G518" s="3">
        <v>0</v>
      </c>
      <c r="H518" s="3">
        <v>0</v>
      </c>
      <c r="I518" s="2">
        <f t="shared" si="497"/>
        <v>1401.8691588785048</v>
      </c>
      <c r="J518" s="3">
        <v>0</v>
      </c>
      <c r="K518" s="3">
        <f>SUM(H518-G518)*D518</f>
        <v>0</v>
      </c>
      <c r="L518" s="4">
        <f t="shared" ref="L518" si="543">SUM(K518+J518+I518)</f>
        <v>1401.8691588785048</v>
      </c>
    </row>
    <row r="519" spans="1:12" x14ac:dyDescent="0.25">
      <c r="A519" s="5" t="s">
        <v>184</v>
      </c>
      <c r="B519" s="33" t="s">
        <v>68</v>
      </c>
      <c r="C519" s="3" t="s">
        <v>14</v>
      </c>
      <c r="D519" s="37">
        <f t="shared" si="503"/>
        <v>29.069767441860463</v>
      </c>
      <c r="E519" s="8">
        <v>5160</v>
      </c>
      <c r="F519" s="3">
        <v>5130</v>
      </c>
      <c r="G519" s="3">
        <v>0</v>
      </c>
      <c r="H519" s="3">
        <v>0</v>
      </c>
      <c r="I519" s="2">
        <f t="shared" si="497"/>
        <v>-872.09302325581393</v>
      </c>
      <c r="J519" s="3">
        <v>0</v>
      </c>
      <c r="K519" s="3">
        <f>SUM(H519-G519)*D519</f>
        <v>0</v>
      </c>
      <c r="L519" s="4">
        <f t="shared" ref="L519" si="544">SUM(K519+J519+I519)</f>
        <v>-872.09302325581393</v>
      </c>
    </row>
    <row r="520" spans="1:12" x14ac:dyDescent="0.25">
      <c r="A520" s="5" t="s">
        <v>183</v>
      </c>
      <c r="B520" s="33" t="s">
        <v>44</v>
      </c>
      <c r="C520" s="3" t="s">
        <v>14</v>
      </c>
      <c r="D520" s="37">
        <f t="shared" si="503"/>
        <v>387.59689922480618</v>
      </c>
      <c r="E520" s="8">
        <v>387</v>
      </c>
      <c r="F520" s="3">
        <v>389.5</v>
      </c>
      <c r="G520" s="3">
        <v>392</v>
      </c>
      <c r="H520" s="3">
        <v>395</v>
      </c>
      <c r="I520" s="2">
        <f t="shared" si="497"/>
        <v>968.99224806201551</v>
      </c>
      <c r="J520" s="3">
        <f>(IF(C520="SHORT",IF(G520="",0,F520-G520),IF(C520="LONG",IF(G520="",0,G520-F520))))*D520</f>
        <v>968.99224806201551</v>
      </c>
      <c r="K520" s="3">
        <f>SUM(H520-G520)*D520</f>
        <v>1162.7906976744184</v>
      </c>
      <c r="L520" s="4">
        <f t="shared" ref="L520" si="545">SUM(K520+J520+I520)</f>
        <v>3100.7751937984494</v>
      </c>
    </row>
    <row r="521" spans="1:12" x14ac:dyDescent="0.25">
      <c r="A521" s="5" t="s">
        <v>183</v>
      </c>
      <c r="B521" s="33" t="s">
        <v>31</v>
      </c>
      <c r="C521" s="3" t="s">
        <v>14</v>
      </c>
      <c r="D521" s="37">
        <f t="shared" si="503"/>
        <v>571.42857142857144</v>
      </c>
      <c r="E521" s="8">
        <v>262.5</v>
      </c>
      <c r="F521" s="3">
        <v>264.5</v>
      </c>
      <c r="G521" s="3">
        <v>266.5</v>
      </c>
      <c r="H521" s="3">
        <v>268</v>
      </c>
      <c r="I521" s="2">
        <f t="shared" si="497"/>
        <v>1142.8571428571429</v>
      </c>
      <c r="J521" s="3">
        <f>(IF(C521="SHORT",IF(G521="",0,F521-G521),IF(C521="LONG",IF(G521="",0,G521-F521))))*D521</f>
        <v>1142.8571428571429</v>
      </c>
      <c r="K521" s="3">
        <f>SUM(H521-G521)*D521</f>
        <v>857.14285714285711</v>
      </c>
      <c r="L521" s="4">
        <f t="shared" ref="L521" si="546">SUM(K521+J521+I521)</f>
        <v>3142.8571428571431</v>
      </c>
    </row>
    <row r="522" spans="1:12" x14ac:dyDescent="0.25">
      <c r="A522" s="5" t="s">
        <v>183</v>
      </c>
      <c r="B522" s="33" t="s">
        <v>63</v>
      </c>
      <c r="C522" s="3" t="s">
        <v>14</v>
      </c>
      <c r="D522" s="37">
        <f t="shared" si="503"/>
        <v>114.85451761102604</v>
      </c>
      <c r="E522" s="8">
        <v>1306</v>
      </c>
      <c r="F522" s="3">
        <v>1316</v>
      </c>
      <c r="G522" s="3">
        <v>1326</v>
      </c>
      <c r="H522" s="3">
        <v>0</v>
      </c>
      <c r="I522" s="2">
        <f t="shared" si="497"/>
        <v>1148.5451761102604</v>
      </c>
      <c r="J522" s="3">
        <f>(IF(C522="SHORT",IF(G522="",0,F522-G522),IF(C522="LONG",IF(G522="",0,G522-F522))))*D522</f>
        <v>1148.5451761102604</v>
      </c>
      <c r="K522" s="3">
        <v>0</v>
      </c>
      <c r="L522" s="4">
        <f t="shared" ref="L522" si="547">SUM(K522+J522+I522)</f>
        <v>2297.0903522205208</v>
      </c>
    </row>
    <row r="523" spans="1:12" x14ac:dyDescent="0.25">
      <c r="A523" s="5" t="s">
        <v>183</v>
      </c>
      <c r="B523" s="33" t="s">
        <v>133</v>
      </c>
      <c r="C523" s="3" t="s">
        <v>18</v>
      </c>
      <c r="D523" s="37">
        <f t="shared" si="503"/>
        <v>89.020771513353111</v>
      </c>
      <c r="E523" s="8">
        <v>1685</v>
      </c>
      <c r="F523" s="3">
        <v>1700</v>
      </c>
      <c r="G523" s="3">
        <v>0</v>
      </c>
      <c r="H523" s="3">
        <v>0</v>
      </c>
      <c r="I523" s="2">
        <f t="shared" si="497"/>
        <v>-1335.3115727002967</v>
      </c>
      <c r="J523" s="3">
        <v>0</v>
      </c>
      <c r="K523" s="3">
        <v>0</v>
      </c>
      <c r="L523" s="4">
        <f t="shared" ref="L523" si="548">SUM(K523+J523+I523)</f>
        <v>-1335.3115727002967</v>
      </c>
    </row>
    <row r="524" spans="1:12" x14ac:dyDescent="0.25">
      <c r="A524" s="5" t="s">
        <v>182</v>
      </c>
      <c r="B524" s="33" t="s">
        <v>160</v>
      </c>
      <c r="C524" s="3" t="s">
        <v>14</v>
      </c>
      <c r="D524" s="37">
        <f t="shared" si="503"/>
        <v>630.25210084033608</v>
      </c>
      <c r="E524" s="8">
        <v>238</v>
      </c>
      <c r="F524" s="3">
        <v>240</v>
      </c>
      <c r="G524" s="3">
        <v>242</v>
      </c>
      <c r="H524" s="3">
        <v>244</v>
      </c>
      <c r="I524" s="2">
        <f t="shared" si="497"/>
        <v>1260.5042016806722</v>
      </c>
      <c r="J524" s="3">
        <f>(IF(C524="SHORT",IF(G524="",0,F524-G524),IF(C524="LONG",IF(G524="",0,G524-F524))))*D524</f>
        <v>1260.5042016806722</v>
      </c>
      <c r="K524" s="3">
        <f>SUM(H524-G524)*D524</f>
        <v>1260.5042016806722</v>
      </c>
      <c r="L524" s="4">
        <f t="shared" ref="L524" si="549">SUM(K524+J524+I524)</f>
        <v>3781.5126050420167</v>
      </c>
    </row>
    <row r="525" spans="1:12" x14ac:dyDescent="0.25">
      <c r="A525" s="5" t="s">
        <v>182</v>
      </c>
      <c r="B525" s="33" t="s">
        <v>109</v>
      </c>
      <c r="C525" s="3" t="s">
        <v>14</v>
      </c>
      <c r="D525" s="37">
        <f t="shared" si="503"/>
        <v>570.34220532319387</v>
      </c>
      <c r="E525" s="8">
        <v>263</v>
      </c>
      <c r="F525" s="3">
        <v>265</v>
      </c>
      <c r="G525" s="3">
        <v>267</v>
      </c>
      <c r="H525" s="3">
        <v>269</v>
      </c>
      <c r="I525" s="2">
        <f t="shared" si="497"/>
        <v>1140.6844106463877</v>
      </c>
      <c r="J525" s="3">
        <f>(IF(C525="SHORT",IF(G525="",0,F525-G525),IF(C525="LONG",IF(G525="",0,G525-F525))))*D525</f>
        <v>1140.6844106463877</v>
      </c>
      <c r="K525" s="3">
        <f>SUM(H525-G525)*D525</f>
        <v>1140.6844106463877</v>
      </c>
      <c r="L525" s="4">
        <f t="shared" ref="L525" si="550">SUM(K525+J525+I525)</f>
        <v>3422.0532319391632</v>
      </c>
    </row>
    <row r="526" spans="1:12" x14ac:dyDescent="0.25">
      <c r="A526" s="5" t="s">
        <v>182</v>
      </c>
      <c r="B526" s="33" t="s">
        <v>20</v>
      </c>
      <c r="C526" s="3" t="s">
        <v>18</v>
      </c>
      <c r="D526" s="37">
        <f t="shared" si="503"/>
        <v>91.1854103343465</v>
      </c>
      <c r="E526" s="8">
        <v>1645</v>
      </c>
      <c r="F526" s="3">
        <v>1635</v>
      </c>
      <c r="G526" s="3">
        <v>1625</v>
      </c>
      <c r="H526" s="3">
        <v>1615</v>
      </c>
      <c r="I526" s="2">
        <f t="shared" si="497"/>
        <v>911.854103343465</v>
      </c>
      <c r="J526" s="3">
        <f>(IF(C526="SHORT",IF(G526="",0,F526-G526),IF(C526="LONG",IF(G526="",0,G526-F526))))*D526</f>
        <v>911.854103343465</v>
      </c>
      <c r="K526" s="3">
        <f>SUM(G526-H526)*D526</f>
        <v>911.854103343465</v>
      </c>
      <c r="L526" s="4">
        <f t="shared" ref="L526" si="551">SUM(K526+J526+I526)</f>
        <v>2735.5623100303951</v>
      </c>
    </row>
    <row r="527" spans="1:12" x14ac:dyDescent="0.25">
      <c r="A527" s="5" t="s">
        <v>181</v>
      </c>
      <c r="B527" s="33" t="s">
        <v>78</v>
      </c>
      <c r="C527" s="3" t="s">
        <v>14</v>
      </c>
      <c r="D527" s="37">
        <f t="shared" si="503"/>
        <v>600</v>
      </c>
      <c r="E527" s="8">
        <v>250</v>
      </c>
      <c r="F527" s="3">
        <v>252</v>
      </c>
      <c r="G527" s="3">
        <v>254</v>
      </c>
      <c r="H527" s="3">
        <v>0</v>
      </c>
      <c r="I527" s="2">
        <f t="shared" si="497"/>
        <v>1200</v>
      </c>
      <c r="J527" s="3">
        <f>(IF(C527="SHORT",IF(G527="",0,F527-G527),IF(C527="LONG",IF(G527="",0,G527-F527))))*D527</f>
        <v>1200</v>
      </c>
      <c r="K527" s="3">
        <v>0</v>
      </c>
      <c r="L527" s="4">
        <f t="shared" ref="L527" si="552">SUM(K527+J527+I527)</f>
        <v>2400</v>
      </c>
    </row>
    <row r="528" spans="1:12" x14ac:dyDescent="0.25">
      <c r="A528" s="5" t="s">
        <v>181</v>
      </c>
      <c r="B528" s="33" t="s">
        <v>46</v>
      </c>
      <c r="C528" s="3" t="s">
        <v>14</v>
      </c>
      <c r="D528" s="37">
        <f t="shared" si="503"/>
        <v>920.24539877300617</v>
      </c>
      <c r="E528" s="8">
        <v>163</v>
      </c>
      <c r="F528" s="3">
        <v>164</v>
      </c>
      <c r="G528" s="3">
        <v>0</v>
      </c>
      <c r="H528" s="3">
        <v>0</v>
      </c>
      <c r="I528" s="2">
        <f t="shared" si="497"/>
        <v>920.24539877300617</v>
      </c>
      <c r="J528" s="3">
        <v>0</v>
      </c>
      <c r="K528" s="3">
        <v>0</v>
      </c>
      <c r="L528" s="4">
        <f t="shared" ref="L528" si="553">SUM(K528+J528+I528)</f>
        <v>920.24539877300617</v>
      </c>
    </row>
    <row r="529" spans="1:12" x14ac:dyDescent="0.25">
      <c r="A529" s="5" t="s">
        <v>181</v>
      </c>
      <c r="B529" s="33" t="s">
        <v>94</v>
      </c>
      <c r="C529" s="3" t="s">
        <v>14</v>
      </c>
      <c r="D529" s="37">
        <f t="shared" si="503"/>
        <v>773.19587628865975</v>
      </c>
      <c r="E529" s="8">
        <v>194</v>
      </c>
      <c r="F529" s="3">
        <v>194</v>
      </c>
      <c r="G529" s="3">
        <v>0</v>
      </c>
      <c r="H529" s="3">
        <v>0</v>
      </c>
      <c r="I529" s="2">
        <f t="shared" si="497"/>
        <v>0</v>
      </c>
      <c r="J529" s="3">
        <v>0</v>
      </c>
      <c r="K529" s="3">
        <v>0</v>
      </c>
      <c r="L529" s="4">
        <f t="shared" ref="L529" si="554">SUM(K529+J529+I529)</f>
        <v>0</v>
      </c>
    </row>
    <row r="530" spans="1:12" x14ac:dyDescent="0.25">
      <c r="A530" s="5" t="s">
        <v>181</v>
      </c>
      <c r="B530" s="33" t="s">
        <v>90</v>
      </c>
      <c r="C530" s="3" t="s">
        <v>14</v>
      </c>
      <c r="D530" s="37">
        <f t="shared" si="503"/>
        <v>669.64285714285711</v>
      </c>
      <c r="E530" s="8">
        <v>224</v>
      </c>
      <c r="F530" s="3">
        <v>221</v>
      </c>
      <c r="G530" s="3">
        <v>0</v>
      </c>
      <c r="H530" s="3">
        <v>0</v>
      </c>
      <c r="I530" s="2">
        <f t="shared" si="497"/>
        <v>-2008.9285714285713</v>
      </c>
      <c r="J530" s="3">
        <v>0</v>
      </c>
      <c r="K530" s="3">
        <v>0</v>
      </c>
      <c r="L530" s="4">
        <f t="shared" ref="L530" si="555">SUM(K530+J530+I530)</f>
        <v>-2008.9285714285713</v>
      </c>
    </row>
    <row r="531" spans="1:12" x14ac:dyDescent="0.25">
      <c r="A531" s="5" t="s">
        <v>179</v>
      </c>
      <c r="B531" s="33" t="s">
        <v>63</v>
      </c>
      <c r="C531" s="3" t="s">
        <v>14</v>
      </c>
      <c r="D531" s="37">
        <f t="shared" si="503"/>
        <v>116.64074650077761</v>
      </c>
      <c r="E531" s="8">
        <v>1286</v>
      </c>
      <c r="F531" s="3">
        <v>1296</v>
      </c>
      <c r="G531" s="3">
        <v>1306</v>
      </c>
      <c r="H531" s="3">
        <v>1316</v>
      </c>
      <c r="I531" s="2">
        <f t="shared" si="497"/>
        <v>1166.4074650077762</v>
      </c>
      <c r="J531" s="3">
        <f>(IF(C531="SHORT",IF(G531="",0,F531-G531),IF(C531="LONG",IF(G531="",0,G531-F531))))*D531</f>
        <v>1166.4074650077762</v>
      </c>
      <c r="K531" s="3">
        <f>SUM(H531-G531)*D531</f>
        <v>1166.4074650077762</v>
      </c>
      <c r="L531" s="4">
        <f t="shared" ref="L531" si="556">SUM(K531+J531+I531)</f>
        <v>3499.2223950233283</v>
      </c>
    </row>
    <row r="532" spans="1:12" x14ac:dyDescent="0.25">
      <c r="A532" s="5" t="s">
        <v>179</v>
      </c>
      <c r="B532" s="33" t="s">
        <v>78</v>
      </c>
      <c r="C532" s="3" t="s">
        <v>14</v>
      </c>
      <c r="D532" s="37">
        <f t="shared" si="503"/>
        <v>625</v>
      </c>
      <c r="E532" s="8">
        <v>240</v>
      </c>
      <c r="F532" s="3">
        <v>242</v>
      </c>
      <c r="G532" s="3">
        <v>244</v>
      </c>
      <c r="H532" s="3">
        <v>246</v>
      </c>
      <c r="I532" s="2">
        <f t="shared" si="497"/>
        <v>1250</v>
      </c>
      <c r="J532" s="3">
        <f>(IF(C532="SHORT",IF(G532="",0,F532-G532),IF(C532="LONG",IF(G532="",0,G532-F532))))*D532</f>
        <v>1250</v>
      </c>
      <c r="K532" s="3">
        <f>SUM(H532-G532)*D532</f>
        <v>1250</v>
      </c>
      <c r="L532" s="4">
        <f t="shared" ref="L532" si="557">SUM(K532+J532+I532)</f>
        <v>3750</v>
      </c>
    </row>
    <row r="533" spans="1:12" x14ac:dyDescent="0.25">
      <c r="A533" s="5" t="s">
        <v>179</v>
      </c>
      <c r="B533" s="33" t="s">
        <v>180</v>
      </c>
      <c r="C533" s="3" t="s">
        <v>14</v>
      </c>
      <c r="D533" s="37">
        <f t="shared" si="503"/>
        <v>1006.7114093959732</v>
      </c>
      <c r="E533" s="8">
        <v>149</v>
      </c>
      <c r="F533" s="3">
        <v>150.5</v>
      </c>
      <c r="G533" s="3">
        <v>152</v>
      </c>
      <c r="H533" s="3">
        <v>0</v>
      </c>
      <c r="I533" s="2">
        <f t="shared" si="497"/>
        <v>1510.0671140939598</v>
      </c>
      <c r="J533" s="3">
        <f>(IF(C533="SHORT",IF(G533="",0,F533-G533),IF(C533="LONG",IF(G533="",0,G533-F533))))*D533</f>
        <v>1510.0671140939598</v>
      </c>
      <c r="K533" s="3">
        <v>0</v>
      </c>
      <c r="L533" s="4">
        <f t="shared" ref="L533" si="558">SUM(K533+J533+I533)</f>
        <v>3020.1342281879197</v>
      </c>
    </row>
    <row r="534" spans="1:12" x14ac:dyDescent="0.25">
      <c r="A534" s="5" t="s">
        <v>179</v>
      </c>
      <c r="B534" s="33" t="s">
        <v>27</v>
      </c>
      <c r="C534" s="3" t="s">
        <v>14</v>
      </c>
      <c r="D534" s="37">
        <f t="shared" si="503"/>
        <v>132.74336283185841</v>
      </c>
      <c r="E534" s="8">
        <v>1130</v>
      </c>
      <c r="F534" s="3">
        <v>1115</v>
      </c>
      <c r="G534" s="3">
        <v>0</v>
      </c>
      <c r="H534" s="3">
        <v>0</v>
      </c>
      <c r="I534" s="2">
        <f t="shared" si="497"/>
        <v>-1991.1504424778761</v>
      </c>
      <c r="J534" s="3">
        <v>0</v>
      </c>
      <c r="K534" s="3">
        <v>0</v>
      </c>
      <c r="L534" s="4">
        <f t="shared" ref="L534" si="559">SUM(K534+J534+I534)</f>
        <v>-1991.1504424778761</v>
      </c>
    </row>
    <row r="535" spans="1:12" x14ac:dyDescent="0.25">
      <c r="A535" s="5" t="s">
        <v>178</v>
      </c>
      <c r="B535" s="33" t="s">
        <v>41</v>
      </c>
      <c r="C535" s="3" t="s">
        <v>14</v>
      </c>
      <c r="D535" s="37">
        <f t="shared" si="503"/>
        <v>1003.3444816053511</v>
      </c>
      <c r="E535" s="8">
        <v>149.5</v>
      </c>
      <c r="F535" s="3">
        <v>150.5</v>
      </c>
      <c r="G535" s="3">
        <v>0</v>
      </c>
      <c r="H535" s="3">
        <v>0</v>
      </c>
      <c r="I535" s="2">
        <f t="shared" si="497"/>
        <v>1003.3444816053511</v>
      </c>
      <c r="J535" s="3">
        <v>0</v>
      </c>
      <c r="K535" s="3">
        <f>SUM(H535-G535)*D535</f>
        <v>0</v>
      </c>
      <c r="L535" s="4">
        <f t="shared" ref="L535" si="560">SUM(K535+J535+I535)</f>
        <v>1003.3444816053511</v>
      </c>
    </row>
    <row r="536" spans="1:12" x14ac:dyDescent="0.25">
      <c r="A536" s="5" t="s">
        <v>178</v>
      </c>
      <c r="B536" s="33" t="s">
        <v>94</v>
      </c>
      <c r="C536" s="3" t="s">
        <v>14</v>
      </c>
      <c r="D536" s="37">
        <f t="shared" si="503"/>
        <v>765.30612244897964</v>
      </c>
      <c r="E536" s="8">
        <v>196</v>
      </c>
      <c r="F536" s="3">
        <v>197.5</v>
      </c>
      <c r="G536" s="3">
        <v>199</v>
      </c>
      <c r="H536" s="3">
        <v>0</v>
      </c>
      <c r="I536" s="2">
        <f t="shared" si="497"/>
        <v>1147.9591836734694</v>
      </c>
      <c r="J536" s="3">
        <f>(IF(C536="SHORT",IF(G536="",0,F536-G536),IF(C536="LONG",IF(G536="",0,G536-F536))))*D536</f>
        <v>1147.9591836734694</v>
      </c>
      <c r="K536" s="3">
        <v>0</v>
      </c>
      <c r="L536" s="4">
        <f t="shared" ref="L536" si="561">SUM(K536+J536+I536)</f>
        <v>2295.9183673469388</v>
      </c>
    </row>
    <row r="537" spans="1:12" x14ac:dyDescent="0.25">
      <c r="A537" s="5" t="s">
        <v>177</v>
      </c>
      <c r="B537" s="33" t="s">
        <v>160</v>
      </c>
      <c r="C537" s="3" t="s">
        <v>14</v>
      </c>
      <c r="D537" s="37">
        <f t="shared" si="503"/>
        <v>710.90047393364932</v>
      </c>
      <c r="E537" s="8">
        <v>211</v>
      </c>
      <c r="F537" s="3">
        <v>213</v>
      </c>
      <c r="G537" s="3">
        <v>215</v>
      </c>
      <c r="H537" s="3">
        <v>217</v>
      </c>
      <c r="I537" s="2">
        <f t="shared" si="497"/>
        <v>1421.8009478672986</v>
      </c>
      <c r="J537" s="3">
        <f>(IF(C537="SHORT",IF(G537="",0,F537-G537),IF(C537="LONG",IF(G537="",0,G537-F537))))*D537</f>
        <v>1421.8009478672986</v>
      </c>
      <c r="K537" s="3">
        <f>SUM(H537-G537)*D537</f>
        <v>1421.8009478672986</v>
      </c>
      <c r="L537" s="4">
        <f t="shared" ref="L537" si="562">SUM(K537+J537+I537)</f>
        <v>4265.4028436018962</v>
      </c>
    </row>
    <row r="538" spans="1:12" x14ac:dyDescent="0.25">
      <c r="A538" s="5" t="s">
        <v>177</v>
      </c>
      <c r="B538" s="33" t="s">
        <v>68</v>
      </c>
      <c r="C538" s="3" t="s">
        <v>14</v>
      </c>
      <c r="D538" s="37">
        <f t="shared" si="503"/>
        <v>28.957528957528957</v>
      </c>
      <c r="E538" s="8">
        <v>5180</v>
      </c>
      <c r="F538" s="3">
        <v>5200</v>
      </c>
      <c r="G538" s="3">
        <v>5220</v>
      </c>
      <c r="H538" s="3">
        <v>5240</v>
      </c>
      <c r="I538" s="2">
        <f t="shared" ref="I538:I601" si="563">(IF(C538="SHORT",E538-F538,IF(C538="LONG",F538-E538)))*D538</f>
        <v>579.15057915057912</v>
      </c>
      <c r="J538" s="3">
        <f>(IF(C538="SHORT",IF(G538="",0,F538-G538),IF(C538="LONG",IF(G538="",0,G538-F538))))*D538</f>
        <v>579.15057915057912</v>
      </c>
      <c r="K538" s="3">
        <f>SUM(H538-G538)*D538</f>
        <v>579.15057915057912</v>
      </c>
      <c r="L538" s="4">
        <f t="shared" ref="L538" si="564">SUM(K538+J538+I538)</f>
        <v>1737.4517374517372</v>
      </c>
    </row>
    <row r="539" spans="1:12" x14ac:dyDescent="0.25">
      <c r="A539" s="5" t="s">
        <v>177</v>
      </c>
      <c r="B539" s="33" t="s">
        <v>74</v>
      </c>
      <c r="C539" s="3" t="s">
        <v>14</v>
      </c>
      <c r="D539" s="37">
        <f t="shared" si="503"/>
        <v>106.76156583629893</v>
      </c>
      <c r="E539" s="8">
        <v>1405</v>
      </c>
      <c r="F539" s="3">
        <v>1405</v>
      </c>
      <c r="G539" s="3">
        <v>0</v>
      </c>
      <c r="H539" s="3">
        <v>0</v>
      </c>
      <c r="I539" s="2">
        <f t="shared" si="563"/>
        <v>0</v>
      </c>
      <c r="J539" s="3">
        <v>0</v>
      </c>
      <c r="K539" s="3">
        <f>SUM(H539-G539)*D539</f>
        <v>0</v>
      </c>
      <c r="L539" s="4">
        <f t="shared" ref="L539" si="565">SUM(K539+J539+I539)</f>
        <v>0</v>
      </c>
    </row>
    <row r="540" spans="1:12" x14ac:dyDescent="0.25">
      <c r="A540" s="5" t="s">
        <v>177</v>
      </c>
      <c r="B540" s="33" t="s">
        <v>71</v>
      </c>
      <c r="C540" s="3" t="s">
        <v>14</v>
      </c>
      <c r="D540" s="37">
        <f t="shared" si="503"/>
        <v>81.833060556464815</v>
      </c>
      <c r="E540" s="8">
        <v>1833</v>
      </c>
      <c r="F540" s="3">
        <v>1818</v>
      </c>
      <c r="G540" s="3">
        <v>0</v>
      </c>
      <c r="H540" s="3">
        <v>0</v>
      </c>
      <c r="I540" s="2">
        <f t="shared" si="563"/>
        <v>-1227.4959083469723</v>
      </c>
      <c r="J540" s="3">
        <v>0</v>
      </c>
      <c r="K540" s="3">
        <f>SUM(H540-G540)*D540</f>
        <v>0</v>
      </c>
      <c r="L540" s="4">
        <f t="shared" ref="L540" si="566">SUM(K540+J540+I540)</f>
        <v>-1227.4959083469723</v>
      </c>
    </row>
    <row r="541" spans="1:12" x14ac:dyDescent="0.25">
      <c r="A541" s="5" t="s">
        <v>176</v>
      </c>
      <c r="B541" s="33" t="s">
        <v>71</v>
      </c>
      <c r="C541" s="3" t="s">
        <v>14</v>
      </c>
      <c r="D541" s="37">
        <f t="shared" si="503"/>
        <v>83.333333333333329</v>
      </c>
      <c r="E541" s="8">
        <v>1800</v>
      </c>
      <c r="F541" s="3">
        <v>1810</v>
      </c>
      <c r="G541" s="3">
        <v>1817</v>
      </c>
      <c r="H541" s="3">
        <v>0</v>
      </c>
      <c r="I541" s="2">
        <f t="shared" si="563"/>
        <v>833.33333333333326</v>
      </c>
      <c r="J541" s="3">
        <f>(IF(C541="SHORT",IF(G541="",0,F541-G541),IF(C541="LONG",IF(G541="",0,G541-F541))))*D541</f>
        <v>583.33333333333326</v>
      </c>
      <c r="K541" s="3">
        <v>0</v>
      </c>
      <c r="L541" s="4">
        <f t="shared" ref="L541" si="567">SUM(K541+J541+I541)</f>
        <v>1416.6666666666665</v>
      </c>
    </row>
    <row r="542" spans="1:12" x14ac:dyDescent="0.25">
      <c r="A542" s="5" t="s">
        <v>176</v>
      </c>
      <c r="B542" s="33" t="s">
        <v>105</v>
      </c>
      <c r="C542" s="3" t="s">
        <v>14</v>
      </c>
      <c r="D542" s="37">
        <f t="shared" si="503"/>
        <v>125</v>
      </c>
      <c r="E542" s="8">
        <v>1200</v>
      </c>
      <c r="F542" s="3">
        <v>1210</v>
      </c>
      <c r="G542" s="3">
        <v>0</v>
      </c>
      <c r="H542" s="3">
        <v>0</v>
      </c>
      <c r="I542" s="2">
        <f t="shared" si="563"/>
        <v>1250</v>
      </c>
      <c r="J542" s="3">
        <v>0</v>
      </c>
      <c r="K542" s="3">
        <v>0</v>
      </c>
      <c r="L542" s="4">
        <f t="shared" ref="L542" si="568">SUM(K542+J542+I542)</f>
        <v>1250</v>
      </c>
    </row>
    <row r="543" spans="1:12" x14ac:dyDescent="0.25">
      <c r="A543" s="5" t="s">
        <v>176</v>
      </c>
      <c r="B543" s="33" t="s">
        <v>110</v>
      </c>
      <c r="C543" s="3" t="s">
        <v>14</v>
      </c>
      <c r="D543" s="37">
        <f t="shared" ref="D543:D606" si="569">150000/E543</f>
        <v>854.70085470085473</v>
      </c>
      <c r="E543" s="8">
        <v>175.5</v>
      </c>
      <c r="F543" s="3">
        <v>177</v>
      </c>
      <c r="G543" s="3">
        <v>0</v>
      </c>
      <c r="H543" s="3">
        <v>0</v>
      </c>
      <c r="I543" s="2">
        <f t="shared" si="563"/>
        <v>1282.0512820512822</v>
      </c>
      <c r="J543" s="3">
        <v>0</v>
      </c>
      <c r="K543" s="3">
        <v>0</v>
      </c>
      <c r="L543" s="4">
        <f t="shared" ref="L543" si="570">SUM(K543+J543+I543)</f>
        <v>1282.0512820512822</v>
      </c>
    </row>
    <row r="544" spans="1:12" x14ac:dyDescent="0.25">
      <c r="A544" s="5" t="s">
        <v>176</v>
      </c>
      <c r="B544" s="33" t="s">
        <v>15</v>
      </c>
      <c r="C544" s="3" t="s">
        <v>14</v>
      </c>
      <c r="D544" s="37">
        <f t="shared" si="569"/>
        <v>686.18481244281793</v>
      </c>
      <c r="E544" s="8">
        <v>218.6</v>
      </c>
      <c r="F544" s="3">
        <v>218.6</v>
      </c>
      <c r="G544" s="3">
        <v>0</v>
      </c>
      <c r="H544" s="3">
        <v>0</v>
      </c>
      <c r="I544" s="2">
        <f t="shared" si="563"/>
        <v>0</v>
      </c>
      <c r="J544" s="3">
        <v>0</v>
      </c>
      <c r="K544" s="3">
        <v>0</v>
      </c>
      <c r="L544" s="4">
        <f t="shared" ref="L544" si="571">SUM(K544+J544+I544)</f>
        <v>0</v>
      </c>
    </row>
    <row r="545" spans="1:12" x14ac:dyDescent="0.25">
      <c r="A545" s="5" t="s">
        <v>176</v>
      </c>
      <c r="B545" s="33" t="s">
        <v>76</v>
      </c>
      <c r="C545" s="3" t="s">
        <v>14</v>
      </c>
      <c r="D545" s="37">
        <f t="shared" si="569"/>
        <v>56.60377358490566</v>
      </c>
      <c r="E545" s="8">
        <v>2650</v>
      </c>
      <c r="F545" s="3">
        <v>2620</v>
      </c>
      <c r="G545" s="3">
        <v>0</v>
      </c>
      <c r="H545" s="3">
        <v>0</v>
      </c>
      <c r="I545" s="2">
        <f t="shared" si="563"/>
        <v>-1698.1132075471698</v>
      </c>
      <c r="J545" s="3">
        <v>0</v>
      </c>
      <c r="K545" s="3">
        <v>0</v>
      </c>
      <c r="L545" s="4">
        <f t="shared" ref="L545" si="572">SUM(K545+J545+I545)</f>
        <v>-1698.1132075471698</v>
      </c>
    </row>
    <row r="546" spans="1:12" x14ac:dyDescent="0.25">
      <c r="A546" s="5" t="s">
        <v>174</v>
      </c>
      <c r="B546" s="33" t="s">
        <v>175</v>
      </c>
      <c r="C546" s="3" t="s">
        <v>14</v>
      </c>
      <c r="D546" s="37">
        <f t="shared" si="569"/>
        <v>406.5040650406504</v>
      </c>
      <c r="E546" s="8">
        <v>369</v>
      </c>
      <c r="F546" s="3">
        <v>372</v>
      </c>
      <c r="G546" s="3">
        <v>375</v>
      </c>
      <c r="H546" s="3">
        <v>378</v>
      </c>
      <c r="I546" s="2">
        <f t="shared" si="563"/>
        <v>1219.5121951219512</v>
      </c>
      <c r="J546" s="3">
        <f>(IF(C546="SHORT",IF(G546="",0,F546-G546),IF(C546="LONG",IF(G546="",0,G546-F546))))*D546</f>
        <v>1219.5121951219512</v>
      </c>
      <c r="K546" s="3">
        <f>SUM(H546-G546)*D546</f>
        <v>1219.5121951219512</v>
      </c>
      <c r="L546" s="4">
        <f t="shared" ref="L546" si="573">SUM(K546+J546+I546)</f>
        <v>3658.5365853658536</v>
      </c>
    </row>
    <row r="547" spans="1:12" x14ac:dyDescent="0.25">
      <c r="A547" s="5" t="s">
        <v>174</v>
      </c>
      <c r="B547" s="33" t="s">
        <v>62</v>
      </c>
      <c r="C547" s="3" t="s">
        <v>14</v>
      </c>
      <c r="D547" s="37">
        <f t="shared" si="569"/>
        <v>607.28744939271257</v>
      </c>
      <c r="E547" s="8">
        <v>247</v>
      </c>
      <c r="F547" s="3">
        <v>249</v>
      </c>
      <c r="G547" s="3">
        <v>251</v>
      </c>
      <c r="H547" s="3">
        <v>253</v>
      </c>
      <c r="I547" s="2">
        <f t="shared" si="563"/>
        <v>1214.5748987854251</v>
      </c>
      <c r="J547" s="3">
        <f>(IF(C547="SHORT",IF(G547="",0,F547-G547),IF(C547="LONG",IF(G547="",0,G547-F547))))*D547</f>
        <v>1214.5748987854251</v>
      </c>
      <c r="K547" s="3">
        <f>SUM(H547-G547)*D547</f>
        <v>1214.5748987854251</v>
      </c>
      <c r="L547" s="4">
        <f t="shared" ref="L547" si="574">SUM(K547+J547+I547)</f>
        <v>3643.7246963562757</v>
      </c>
    </row>
    <row r="548" spans="1:12" x14ac:dyDescent="0.25">
      <c r="A548" s="5" t="s">
        <v>173</v>
      </c>
      <c r="B548" s="33" t="s">
        <v>160</v>
      </c>
      <c r="C548" s="3" t="s">
        <v>14</v>
      </c>
      <c r="D548" s="37">
        <f t="shared" si="569"/>
        <v>719.42446043165467</v>
      </c>
      <c r="E548" s="8">
        <v>208.5</v>
      </c>
      <c r="F548" s="3">
        <v>210</v>
      </c>
      <c r="G548" s="3">
        <v>212</v>
      </c>
      <c r="H548" s="3">
        <v>0</v>
      </c>
      <c r="I548" s="2">
        <f t="shared" si="563"/>
        <v>1079.1366906474821</v>
      </c>
      <c r="J548" s="3">
        <f>(IF(C548="SHORT",IF(G548="",0,F548-G548),IF(C548="LONG",IF(G548="",0,G548-F548))))*D548</f>
        <v>1438.8489208633093</v>
      </c>
      <c r="K548" s="3">
        <v>0</v>
      </c>
      <c r="L548" s="4">
        <f t="shared" ref="L548" si="575">SUM(K548+J548+I548)</f>
        <v>2517.9856115107914</v>
      </c>
    </row>
    <row r="549" spans="1:12" x14ac:dyDescent="0.25">
      <c r="A549" s="5" t="s">
        <v>173</v>
      </c>
      <c r="B549" s="33" t="s">
        <v>76</v>
      </c>
      <c r="C549" s="3" t="s">
        <v>14</v>
      </c>
      <c r="D549" s="37">
        <f t="shared" si="569"/>
        <v>57.361376673040155</v>
      </c>
      <c r="E549" s="8">
        <v>2615</v>
      </c>
      <c r="F549" s="3">
        <v>2630</v>
      </c>
      <c r="G549" s="3">
        <v>2645</v>
      </c>
      <c r="H549" s="3">
        <v>0</v>
      </c>
      <c r="I549" s="2">
        <f t="shared" si="563"/>
        <v>860.42065009560235</v>
      </c>
      <c r="J549" s="3">
        <f>(IF(C549="SHORT",IF(G549="",0,F549-G549),IF(C549="LONG",IF(G549="",0,G549-F549))))*D549</f>
        <v>860.42065009560235</v>
      </c>
      <c r="K549" s="3">
        <v>0</v>
      </c>
      <c r="L549" s="4">
        <f t="shared" ref="L549" si="576">SUM(K549+J549+I549)</f>
        <v>1720.8413001912047</v>
      </c>
    </row>
    <row r="550" spans="1:12" x14ac:dyDescent="0.25">
      <c r="A550" s="5" t="s">
        <v>173</v>
      </c>
      <c r="B550" s="33" t="s">
        <v>83</v>
      </c>
      <c r="C550" s="3" t="s">
        <v>14</v>
      </c>
      <c r="D550" s="37">
        <f t="shared" si="569"/>
        <v>81.967213114754102</v>
      </c>
      <c r="E550" s="8">
        <v>1830</v>
      </c>
      <c r="F550" s="3">
        <v>1830</v>
      </c>
      <c r="G550" s="3">
        <v>0</v>
      </c>
      <c r="H550" s="3">
        <v>0</v>
      </c>
      <c r="I550" s="2">
        <f t="shared" si="563"/>
        <v>0</v>
      </c>
      <c r="J550" s="3">
        <v>0</v>
      </c>
      <c r="K550" s="3">
        <v>0</v>
      </c>
      <c r="L550" s="4">
        <f t="shared" ref="L550" si="577">SUM(K550+J550+I550)</f>
        <v>0</v>
      </c>
    </row>
    <row r="551" spans="1:12" x14ac:dyDescent="0.25">
      <c r="A551" s="5" t="s">
        <v>172</v>
      </c>
      <c r="B551" s="33" t="s">
        <v>41</v>
      </c>
      <c r="C551" s="3" t="s">
        <v>14</v>
      </c>
      <c r="D551" s="37">
        <f t="shared" si="569"/>
        <v>1063.8297872340424</v>
      </c>
      <c r="E551" s="8">
        <v>141</v>
      </c>
      <c r="F551" s="3">
        <v>142</v>
      </c>
      <c r="G551" s="3">
        <v>143</v>
      </c>
      <c r="H551" s="3">
        <v>144</v>
      </c>
      <c r="I551" s="2">
        <f t="shared" si="563"/>
        <v>1063.8297872340424</v>
      </c>
      <c r="J551" s="3">
        <f>(IF(C551="SHORT",IF(G551="",0,F551-G551),IF(C551="LONG",IF(G551="",0,G551-F551))))*D551</f>
        <v>1063.8297872340424</v>
      </c>
      <c r="K551" s="3">
        <f>SUM(H551-G551)*D551</f>
        <v>1063.8297872340424</v>
      </c>
      <c r="L551" s="4">
        <f t="shared" ref="L551" si="578">SUM(K551+J551+I551)</f>
        <v>3191.4893617021271</v>
      </c>
    </row>
    <row r="552" spans="1:12" x14ac:dyDescent="0.25">
      <c r="A552" s="5" t="s">
        <v>172</v>
      </c>
      <c r="B552" s="33" t="s">
        <v>164</v>
      </c>
      <c r="C552" s="3" t="s">
        <v>14</v>
      </c>
      <c r="D552" s="37">
        <f t="shared" si="569"/>
        <v>306.12244897959181</v>
      </c>
      <c r="E552" s="8">
        <v>490</v>
      </c>
      <c r="F552" s="3">
        <v>493</v>
      </c>
      <c r="G552" s="3">
        <v>496</v>
      </c>
      <c r="H552" s="3">
        <v>0</v>
      </c>
      <c r="I552" s="2">
        <f t="shared" si="563"/>
        <v>918.36734693877543</v>
      </c>
      <c r="J552" s="3">
        <f>(IF(C552="SHORT",IF(G552="",0,F552-G552),IF(C552="LONG",IF(G552="",0,G552-F552))))*D552</f>
        <v>918.36734693877543</v>
      </c>
      <c r="K552" s="3">
        <v>0</v>
      </c>
      <c r="L552" s="4">
        <f t="shared" ref="L552" si="579">SUM(K552+J552+I552)</f>
        <v>1836.7346938775509</v>
      </c>
    </row>
    <row r="553" spans="1:12" x14ac:dyDescent="0.25">
      <c r="A553" s="5" t="s">
        <v>172</v>
      </c>
      <c r="B553" s="33" t="s">
        <v>41</v>
      </c>
      <c r="C553" s="3" t="s">
        <v>14</v>
      </c>
      <c r="D553" s="37">
        <f t="shared" si="569"/>
        <v>1048.951048951049</v>
      </c>
      <c r="E553" s="8">
        <v>143</v>
      </c>
      <c r="F553" s="3">
        <v>144</v>
      </c>
      <c r="G553" s="3">
        <v>0</v>
      </c>
      <c r="H553" s="3">
        <v>0</v>
      </c>
      <c r="I553" s="2">
        <f t="shared" si="563"/>
        <v>1048.951048951049</v>
      </c>
      <c r="J553" s="3">
        <v>0</v>
      </c>
      <c r="K553" s="3">
        <f>SUM(H553-G553)*D553</f>
        <v>0</v>
      </c>
      <c r="L553" s="4">
        <f t="shared" ref="L553" si="580">SUM(K553+J553+I553)</f>
        <v>1048.951048951049</v>
      </c>
    </row>
    <row r="554" spans="1:12" x14ac:dyDescent="0.25">
      <c r="A554" s="5" t="s">
        <v>170</v>
      </c>
      <c r="B554" s="33" t="s">
        <v>67</v>
      </c>
      <c r="C554" s="3" t="s">
        <v>14</v>
      </c>
      <c r="D554" s="37">
        <f t="shared" si="569"/>
        <v>84.985835694050991</v>
      </c>
      <c r="E554" s="8">
        <v>1765</v>
      </c>
      <c r="F554" s="3">
        <v>1776</v>
      </c>
      <c r="G554" s="3">
        <v>1786</v>
      </c>
      <c r="H554" s="3">
        <v>0</v>
      </c>
      <c r="I554" s="2">
        <f t="shared" si="563"/>
        <v>934.84419263456084</v>
      </c>
      <c r="J554" s="3">
        <f>(IF(C554="SHORT",IF(G554="",0,F554-G554),IF(C554="LONG",IF(G554="",0,G554-F554))))*D554</f>
        <v>849.85835694050991</v>
      </c>
      <c r="K554" s="3">
        <v>0</v>
      </c>
      <c r="L554" s="4">
        <f t="shared" ref="L554" si="581">SUM(K554+J554+I554)</f>
        <v>1784.7025495750709</v>
      </c>
    </row>
    <row r="555" spans="1:12" x14ac:dyDescent="0.25">
      <c r="A555" s="5" t="s">
        <v>170</v>
      </c>
      <c r="B555" s="33" t="s">
        <v>171</v>
      </c>
      <c r="C555" s="3" t="s">
        <v>14</v>
      </c>
      <c r="D555" s="37">
        <f t="shared" si="569"/>
        <v>84.650112866817153</v>
      </c>
      <c r="E555" s="8">
        <v>1772</v>
      </c>
      <c r="F555" s="3">
        <v>1782</v>
      </c>
      <c r="G555" s="3">
        <v>0</v>
      </c>
      <c r="H555" s="3">
        <v>0</v>
      </c>
      <c r="I555" s="2">
        <f t="shared" si="563"/>
        <v>846.50112866817153</v>
      </c>
      <c r="J555" s="3">
        <v>0</v>
      </c>
      <c r="K555" s="3">
        <v>0</v>
      </c>
      <c r="L555" s="4">
        <f t="shared" ref="L555" si="582">SUM(K555+J555+I555)</f>
        <v>846.50112866817153</v>
      </c>
    </row>
    <row r="556" spans="1:12" x14ac:dyDescent="0.25">
      <c r="A556" s="5" t="s">
        <v>170</v>
      </c>
      <c r="B556" s="33" t="s">
        <v>63</v>
      </c>
      <c r="C556" s="3" t="s">
        <v>14</v>
      </c>
      <c r="D556" s="37">
        <f t="shared" si="569"/>
        <v>114.28571428571429</v>
      </c>
      <c r="E556" s="8">
        <v>1312.5</v>
      </c>
      <c r="F556" s="3">
        <v>1318</v>
      </c>
      <c r="G556" s="3">
        <v>0</v>
      </c>
      <c r="H556" s="3">
        <v>0</v>
      </c>
      <c r="I556" s="2">
        <f t="shared" si="563"/>
        <v>628.57142857142856</v>
      </c>
      <c r="J556" s="3">
        <v>0</v>
      </c>
      <c r="K556" s="3">
        <v>0</v>
      </c>
      <c r="L556" s="4">
        <f t="shared" ref="L556" si="583">SUM(K556+J556+I556)</f>
        <v>628.57142857142856</v>
      </c>
    </row>
    <row r="557" spans="1:12" x14ac:dyDescent="0.25">
      <c r="A557" s="5" t="s">
        <v>170</v>
      </c>
      <c r="B557" s="33" t="s">
        <v>72</v>
      </c>
      <c r="C557" s="3" t="s">
        <v>14</v>
      </c>
      <c r="D557" s="37">
        <f t="shared" si="569"/>
        <v>892.85714285714289</v>
      </c>
      <c r="E557" s="8">
        <v>168</v>
      </c>
      <c r="F557" s="3">
        <v>165.5</v>
      </c>
      <c r="G557" s="3">
        <v>0</v>
      </c>
      <c r="H557" s="3">
        <v>0</v>
      </c>
      <c r="I557" s="2">
        <f t="shared" si="563"/>
        <v>-2232.1428571428573</v>
      </c>
      <c r="J557" s="3">
        <v>0</v>
      </c>
      <c r="K557" s="3">
        <v>0</v>
      </c>
      <c r="L557" s="4">
        <f t="shared" ref="L557" si="584">SUM(K557+J557+I557)</f>
        <v>-2232.1428571428573</v>
      </c>
    </row>
    <row r="558" spans="1:12" x14ac:dyDescent="0.25">
      <c r="A558" s="5" t="s">
        <v>170</v>
      </c>
      <c r="B558" s="33" t="s">
        <v>20</v>
      </c>
      <c r="C558" s="3" t="s">
        <v>14</v>
      </c>
      <c r="D558" s="37">
        <f t="shared" si="569"/>
        <v>84.745762711864401</v>
      </c>
      <c r="E558" s="8">
        <v>1770</v>
      </c>
      <c r="F558" s="3">
        <v>1755</v>
      </c>
      <c r="G558" s="3">
        <v>0</v>
      </c>
      <c r="H558" s="3">
        <v>0</v>
      </c>
      <c r="I558" s="2">
        <f t="shared" si="563"/>
        <v>-1271.1864406779659</v>
      </c>
      <c r="J558" s="3">
        <v>0</v>
      </c>
      <c r="K558" s="3">
        <v>0</v>
      </c>
      <c r="L558" s="4">
        <f t="shared" ref="L558" si="585">SUM(K558+J558+I558)</f>
        <v>-1271.1864406779659</v>
      </c>
    </row>
    <row r="559" spans="1:12" x14ac:dyDescent="0.25">
      <c r="A559" s="5" t="s">
        <v>168</v>
      </c>
      <c r="B559" s="33" t="s">
        <v>96</v>
      </c>
      <c r="C559" s="3" t="s">
        <v>14</v>
      </c>
      <c r="D559" s="37">
        <f t="shared" si="569"/>
        <v>233.28149300155522</v>
      </c>
      <c r="E559" s="8">
        <v>643</v>
      </c>
      <c r="F559" s="3">
        <v>648</v>
      </c>
      <c r="G559" s="3">
        <v>658</v>
      </c>
      <c r="H559" s="3">
        <v>668</v>
      </c>
      <c r="I559" s="2">
        <f t="shared" si="563"/>
        <v>1166.4074650077762</v>
      </c>
      <c r="J559" s="3">
        <f>(IF(C559="SHORT",IF(G559="",0,F559-G559),IF(C559="LONG",IF(G559="",0,G559-F559))))*D559</f>
        <v>2332.8149300155524</v>
      </c>
      <c r="K559" s="3">
        <f t="shared" ref="K559:K572" si="586">SUM(H559-G559)*D559</f>
        <v>2332.8149300155524</v>
      </c>
      <c r="L559" s="4">
        <f t="shared" ref="L559" si="587">SUM(K559+J559+I559)</f>
        <v>5832.0373250388811</v>
      </c>
    </row>
    <row r="560" spans="1:12" x14ac:dyDescent="0.25">
      <c r="A560" s="5" t="s">
        <v>168</v>
      </c>
      <c r="B560" s="33" t="s">
        <v>32</v>
      </c>
      <c r="C560" s="3" t="s">
        <v>14</v>
      </c>
      <c r="D560" s="37">
        <f t="shared" si="569"/>
        <v>892.85714285714289</v>
      </c>
      <c r="E560" s="8">
        <v>168</v>
      </c>
      <c r="F560" s="3">
        <v>170</v>
      </c>
      <c r="G560" s="3">
        <v>172</v>
      </c>
      <c r="H560" s="3">
        <v>174</v>
      </c>
      <c r="I560" s="2">
        <f t="shared" si="563"/>
        <v>1785.7142857142858</v>
      </c>
      <c r="J560" s="3">
        <f>(IF(C560="SHORT",IF(G560="",0,F560-G560),IF(C560="LONG",IF(G560="",0,G560-F560))))*D560</f>
        <v>1785.7142857142858</v>
      </c>
      <c r="K560" s="3">
        <f t="shared" si="586"/>
        <v>1785.7142857142858</v>
      </c>
      <c r="L560" s="4">
        <f t="shared" ref="L560" si="588">SUM(K560+J560+I560)</f>
        <v>5357.1428571428569</v>
      </c>
    </row>
    <row r="561" spans="1:12" x14ac:dyDescent="0.25">
      <c r="A561" s="5" t="s">
        <v>168</v>
      </c>
      <c r="B561" s="33" t="s">
        <v>83</v>
      </c>
      <c r="C561" s="3" t="s">
        <v>14</v>
      </c>
      <c r="D561" s="37">
        <f t="shared" si="569"/>
        <v>84.151472650771382</v>
      </c>
      <c r="E561" s="8">
        <v>1782.5</v>
      </c>
      <c r="F561" s="3">
        <v>1792</v>
      </c>
      <c r="G561" s="3">
        <v>0</v>
      </c>
      <c r="H561" s="3">
        <v>0</v>
      </c>
      <c r="I561" s="2">
        <f t="shared" si="563"/>
        <v>799.4389901823281</v>
      </c>
      <c r="J561" s="3">
        <v>0</v>
      </c>
      <c r="K561" s="3">
        <f t="shared" si="586"/>
        <v>0</v>
      </c>
      <c r="L561" s="4">
        <f t="shared" ref="L561" si="589">SUM(K561+J561+I561)</f>
        <v>799.4389901823281</v>
      </c>
    </row>
    <row r="562" spans="1:12" x14ac:dyDescent="0.25">
      <c r="A562" s="5" t="s">
        <v>168</v>
      </c>
      <c r="B562" s="33" t="s">
        <v>20</v>
      </c>
      <c r="C562" s="3" t="s">
        <v>14</v>
      </c>
      <c r="D562" s="37">
        <f t="shared" si="569"/>
        <v>88.495575221238937</v>
      </c>
      <c r="E562" s="8">
        <v>1695</v>
      </c>
      <c r="F562" s="3">
        <v>1705</v>
      </c>
      <c r="G562" s="3">
        <v>0</v>
      </c>
      <c r="H562" s="3">
        <v>0</v>
      </c>
      <c r="I562" s="2">
        <f t="shared" si="563"/>
        <v>884.95575221238937</v>
      </c>
      <c r="J562" s="3">
        <v>0</v>
      </c>
      <c r="K562" s="3">
        <f t="shared" si="586"/>
        <v>0</v>
      </c>
      <c r="L562" s="4">
        <f t="shared" ref="L562" si="590">SUM(K562+J562+I562)</f>
        <v>884.95575221238937</v>
      </c>
    </row>
    <row r="563" spans="1:12" x14ac:dyDescent="0.25">
      <c r="A563" s="5" t="s">
        <v>169</v>
      </c>
      <c r="B563" s="33" t="s">
        <v>155</v>
      </c>
      <c r="C563" s="3" t="s">
        <v>14</v>
      </c>
      <c r="D563" s="37">
        <f t="shared" si="569"/>
        <v>337.07865168539325</v>
      </c>
      <c r="E563" s="8">
        <v>445</v>
      </c>
      <c r="F563" s="3">
        <v>449</v>
      </c>
      <c r="G563" s="3">
        <v>453</v>
      </c>
      <c r="H563" s="3">
        <v>458</v>
      </c>
      <c r="I563" s="2">
        <f t="shared" si="563"/>
        <v>1348.314606741573</v>
      </c>
      <c r="J563" s="3">
        <f>(IF(C563="SHORT",IF(G563="",0,F563-G563),IF(C563="LONG",IF(G563="",0,G563-F563))))*D563</f>
        <v>1348.314606741573</v>
      </c>
      <c r="K563" s="3">
        <f t="shared" si="586"/>
        <v>1685.3932584269662</v>
      </c>
      <c r="L563" s="4">
        <f t="shared" ref="L563" si="591">SUM(K563+J563+I563)</f>
        <v>4382.0224719101125</v>
      </c>
    </row>
    <row r="564" spans="1:12" x14ac:dyDescent="0.25">
      <c r="A564" s="5" t="s">
        <v>169</v>
      </c>
      <c r="B564" s="33" t="s">
        <v>155</v>
      </c>
      <c r="C564" s="3" t="s">
        <v>14</v>
      </c>
      <c r="D564" s="37">
        <f t="shared" si="569"/>
        <v>344.82758620689657</v>
      </c>
      <c r="E564" s="8">
        <v>435</v>
      </c>
      <c r="F564" s="3">
        <v>438</v>
      </c>
      <c r="G564" s="3">
        <v>442</v>
      </c>
      <c r="H564" s="3">
        <v>448</v>
      </c>
      <c r="I564" s="2">
        <f t="shared" si="563"/>
        <v>1034.4827586206898</v>
      </c>
      <c r="J564" s="3">
        <f>(IF(C564="SHORT",IF(G564="",0,F564-G564),IF(C564="LONG",IF(G564="",0,G564-F564))))*D564</f>
        <v>1379.3103448275863</v>
      </c>
      <c r="K564" s="3">
        <f t="shared" si="586"/>
        <v>2068.9655172413795</v>
      </c>
      <c r="L564" s="4">
        <f t="shared" ref="L564" si="592">SUM(K564+J564+I564)</f>
        <v>4482.7586206896558</v>
      </c>
    </row>
    <row r="565" spans="1:12" x14ac:dyDescent="0.25">
      <c r="A565" s="5" t="s">
        <v>169</v>
      </c>
      <c r="B565" s="33" t="s">
        <v>17</v>
      </c>
      <c r="C565" s="3" t="s">
        <v>14</v>
      </c>
      <c r="D565" s="37">
        <f t="shared" si="569"/>
        <v>208.62308762169681</v>
      </c>
      <c r="E565" s="8">
        <v>719</v>
      </c>
      <c r="F565" s="3">
        <v>725</v>
      </c>
      <c r="G565" s="3">
        <v>0</v>
      </c>
      <c r="H565" s="3">
        <v>0</v>
      </c>
      <c r="I565" s="2">
        <f t="shared" si="563"/>
        <v>1251.7385257301808</v>
      </c>
      <c r="J565" s="3">
        <v>0</v>
      </c>
      <c r="K565" s="3">
        <f t="shared" si="586"/>
        <v>0</v>
      </c>
      <c r="L565" s="4">
        <f t="shared" ref="L565" si="593">SUM(K565+J565+I565)</f>
        <v>1251.7385257301808</v>
      </c>
    </row>
    <row r="566" spans="1:12" x14ac:dyDescent="0.25">
      <c r="A566" s="5" t="s">
        <v>167</v>
      </c>
      <c r="B566" s="33" t="s">
        <v>155</v>
      </c>
      <c r="C566" s="3" t="s">
        <v>14</v>
      </c>
      <c r="D566" s="37">
        <f t="shared" si="569"/>
        <v>353.77358490566036</v>
      </c>
      <c r="E566" s="8">
        <v>424</v>
      </c>
      <c r="F566" s="3">
        <v>427</v>
      </c>
      <c r="G566" s="3">
        <v>431</v>
      </c>
      <c r="H566" s="3">
        <v>434</v>
      </c>
      <c r="I566" s="2">
        <f t="shared" si="563"/>
        <v>1061.3207547169811</v>
      </c>
      <c r="J566" s="3">
        <f>(IF(C566="SHORT",IF(G566="",0,F566-G566),IF(C566="LONG",IF(G566="",0,G566-F566))))*D566</f>
        <v>1415.0943396226414</v>
      </c>
      <c r="K566" s="3">
        <f t="shared" si="586"/>
        <v>1061.3207547169811</v>
      </c>
      <c r="L566" s="4">
        <f t="shared" ref="L566" si="594">SUM(K566+J566+I566)</f>
        <v>3537.7358490566039</v>
      </c>
    </row>
    <row r="567" spans="1:12" x14ac:dyDescent="0.25">
      <c r="A567" s="5" t="s">
        <v>167</v>
      </c>
      <c r="B567" s="33" t="s">
        <v>63</v>
      </c>
      <c r="C567" s="3" t="s">
        <v>14</v>
      </c>
      <c r="D567" s="37">
        <f t="shared" si="569"/>
        <v>117.64705882352941</v>
      </c>
      <c r="E567" s="8">
        <v>1275</v>
      </c>
      <c r="F567" s="3">
        <v>1288</v>
      </c>
      <c r="G567" s="3">
        <v>1298</v>
      </c>
      <c r="H567" s="3">
        <v>1308</v>
      </c>
      <c r="I567" s="2">
        <f t="shared" si="563"/>
        <v>1529.4117647058822</v>
      </c>
      <c r="J567" s="3">
        <f>(IF(C567="SHORT",IF(G567="",0,F567-G567),IF(C567="LONG",IF(G567="",0,G567-F567))))*D567</f>
        <v>1176.4705882352941</v>
      </c>
      <c r="K567" s="3">
        <f t="shared" si="586"/>
        <v>1176.4705882352941</v>
      </c>
      <c r="L567" s="4">
        <f t="shared" ref="L567" si="595">SUM(K567+J567+I567)</f>
        <v>3882.3529411764703</v>
      </c>
    </row>
    <row r="568" spans="1:12" x14ac:dyDescent="0.25">
      <c r="A568" s="5" t="s">
        <v>167</v>
      </c>
      <c r="B568" s="33" t="s">
        <v>37</v>
      </c>
      <c r="C568" s="3" t="s">
        <v>14</v>
      </c>
      <c r="D568" s="37">
        <f t="shared" si="569"/>
        <v>335.57046979865771</v>
      </c>
      <c r="E568" s="8">
        <v>447</v>
      </c>
      <c r="F568" s="3">
        <v>451</v>
      </c>
      <c r="G568" s="3">
        <v>0</v>
      </c>
      <c r="H568" s="3">
        <v>0</v>
      </c>
      <c r="I568" s="2">
        <f t="shared" si="563"/>
        <v>1342.2818791946308</v>
      </c>
      <c r="J568" s="3">
        <v>0</v>
      </c>
      <c r="K568" s="3">
        <f t="shared" si="586"/>
        <v>0</v>
      </c>
      <c r="L568" s="4">
        <f t="shared" ref="L568" si="596">SUM(K568+J568+I568)</f>
        <v>1342.2818791946308</v>
      </c>
    </row>
    <row r="569" spans="1:12" x14ac:dyDescent="0.25">
      <c r="A569" s="5" t="s">
        <v>167</v>
      </c>
      <c r="B569" s="33" t="s">
        <v>19</v>
      </c>
      <c r="C569" s="3" t="s">
        <v>14</v>
      </c>
      <c r="D569" s="37">
        <f t="shared" si="569"/>
        <v>1048.951048951049</v>
      </c>
      <c r="E569" s="8">
        <v>143</v>
      </c>
      <c r="F569" s="3">
        <v>144</v>
      </c>
      <c r="G569" s="3">
        <v>0</v>
      </c>
      <c r="H569" s="3">
        <v>0</v>
      </c>
      <c r="I569" s="2">
        <f t="shared" si="563"/>
        <v>1048.951048951049</v>
      </c>
      <c r="J569" s="3">
        <v>0</v>
      </c>
      <c r="K569" s="3">
        <f t="shared" si="586"/>
        <v>0</v>
      </c>
      <c r="L569" s="4">
        <f t="shared" ref="L569" si="597">SUM(K569+J569+I569)</f>
        <v>1048.951048951049</v>
      </c>
    </row>
    <row r="570" spans="1:12" x14ac:dyDescent="0.25">
      <c r="A570" s="5" t="s">
        <v>167</v>
      </c>
      <c r="B570" s="33" t="s">
        <v>88</v>
      </c>
      <c r="C570" s="3" t="s">
        <v>14</v>
      </c>
      <c r="D570" s="37">
        <f t="shared" si="569"/>
        <v>69.60556844547564</v>
      </c>
      <c r="E570" s="8">
        <v>2155</v>
      </c>
      <c r="F570" s="3">
        <v>2125</v>
      </c>
      <c r="G570" s="3">
        <v>0</v>
      </c>
      <c r="H570" s="3">
        <v>0</v>
      </c>
      <c r="I570" s="2">
        <f t="shared" si="563"/>
        <v>-2088.1670533642691</v>
      </c>
      <c r="J570" s="3">
        <v>0</v>
      </c>
      <c r="K570" s="3">
        <f t="shared" si="586"/>
        <v>0</v>
      </c>
      <c r="L570" s="4">
        <f t="shared" ref="L570" si="598">SUM(K570+J570+I570)</f>
        <v>-2088.1670533642691</v>
      </c>
    </row>
    <row r="571" spans="1:12" x14ac:dyDescent="0.25">
      <c r="A571" s="5" t="s">
        <v>167</v>
      </c>
      <c r="B571" s="33" t="s">
        <v>85</v>
      </c>
      <c r="C571" s="3" t="s">
        <v>14</v>
      </c>
      <c r="D571" s="37">
        <f t="shared" si="569"/>
        <v>480.76923076923077</v>
      </c>
      <c r="E571" s="8">
        <v>312</v>
      </c>
      <c r="F571" s="3">
        <v>307.5</v>
      </c>
      <c r="G571" s="3">
        <v>0</v>
      </c>
      <c r="H571" s="3">
        <v>0</v>
      </c>
      <c r="I571" s="2">
        <f t="shared" si="563"/>
        <v>-2163.4615384615386</v>
      </c>
      <c r="J571" s="3">
        <v>0</v>
      </c>
      <c r="K571" s="3">
        <f t="shared" si="586"/>
        <v>0</v>
      </c>
      <c r="L571" s="4">
        <f t="shared" ref="L571" si="599">SUM(K571+J571+I571)</f>
        <v>-2163.4615384615386</v>
      </c>
    </row>
    <row r="572" spans="1:12" x14ac:dyDescent="0.25">
      <c r="A572" s="5" t="s">
        <v>166</v>
      </c>
      <c r="B572" s="33" t="s">
        <v>80</v>
      </c>
      <c r="C572" s="3" t="s">
        <v>14</v>
      </c>
      <c r="D572" s="37">
        <f t="shared" si="569"/>
        <v>842.69662921348311</v>
      </c>
      <c r="E572" s="8">
        <v>178</v>
      </c>
      <c r="F572" s="3">
        <v>179.5</v>
      </c>
      <c r="G572" s="3">
        <v>182</v>
      </c>
      <c r="H572" s="3">
        <v>184</v>
      </c>
      <c r="I572" s="2">
        <f t="shared" si="563"/>
        <v>1264.0449438202247</v>
      </c>
      <c r="J572" s="3">
        <f>(IF(C572="SHORT",IF(G572="",0,F572-G572),IF(C572="LONG",IF(G572="",0,G572-F572))))*D572</f>
        <v>2106.7415730337079</v>
      </c>
      <c r="K572" s="3">
        <f t="shared" si="586"/>
        <v>1685.3932584269662</v>
      </c>
      <c r="L572" s="4">
        <f t="shared" ref="L572" si="600">SUM(K572+J572+I572)</f>
        <v>5056.1797752808989</v>
      </c>
    </row>
    <row r="573" spans="1:12" x14ac:dyDescent="0.25">
      <c r="A573" s="5" t="s">
        <v>166</v>
      </c>
      <c r="B573" s="33" t="s">
        <v>24</v>
      </c>
      <c r="C573" s="3" t="s">
        <v>14</v>
      </c>
      <c r="D573" s="37">
        <f t="shared" si="569"/>
        <v>91.074681238615668</v>
      </c>
      <c r="E573" s="8">
        <v>1647</v>
      </c>
      <c r="F573" s="3">
        <v>1658</v>
      </c>
      <c r="G573" s="3">
        <v>1665</v>
      </c>
      <c r="H573" s="3">
        <v>0</v>
      </c>
      <c r="I573" s="2">
        <f t="shared" si="563"/>
        <v>1001.8214936247723</v>
      </c>
      <c r="J573" s="3">
        <f>(IF(C573="SHORT",IF(G573="",0,F573-G573),IF(C573="LONG",IF(G573="",0,G573-F573))))*D573</f>
        <v>637.52276867030969</v>
      </c>
      <c r="K573" s="3">
        <v>0</v>
      </c>
      <c r="L573" s="4">
        <f t="shared" ref="L573" si="601">SUM(K573+J573+I573)</f>
        <v>1639.344262295082</v>
      </c>
    </row>
    <row r="574" spans="1:12" x14ac:dyDescent="0.25">
      <c r="A574" s="5" t="s">
        <v>166</v>
      </c>
      <c r="B574" s="33" t="s">
        <v>62</v>
      </c>
      <c r="C574" s="3" t="s">
        <v>14</v>
      </c>
      <c r="D574" s="37">
        <f t="shared" si="569"/>
        <v>643.77682403433471</v>
      </c>
      <c r="E574" s="8">
        <v>233</v>
      </c>
      <c r="F574" s="3">
        <v>229.5</v>
      </c>
      <c r="G574" s="3">
        <v>0</v>
      </c>
      <c r="H574" s="3">
        <v>0</v>
      </c>
      <c r="I574" s="2">
        <f t="shared" si="563"/>
        <v>-2253.2188841201714</v>
      </c>
      <c r="J574" s="3">
        <v>0</v>
      </c>
      <c r="K574" s="3">
        <v>0</v>
      </c>
      <c r="L574" s="4">
        <f t="shared" ref="L574" si="602">SUM(K574+J574+I574)</f>
        <v>-2253.2188841201714</v>
      </c>
    </row>
    <row r="575" spans="1:12" x14ac:dyDescent="0.25">
      <c r="A575" s="5" t="s">
        <v>166</v>
      </c>
      <c r="B575" s="33" t="s">
        <v>72</v>
      </c>
      <c r="C575" s="3" t="s">
        <v>14</v>
      </c>
      <c r="D575" s="37">
        <f t="shared" si="569"/>
        <v>857.14285714285711</v>
      </c>
      <c r="E575" s="8">
        <v>175</v>
      </c>
      <c r="F575" s="3">
        <v>173</v>
      </c>
      <c r="G575" s="3">
        <v>0</v>
      </c>
      <c r="H575" s="3">
        <v>0</v>
      </c>
      <c r="I575" s="2">
        <f t="shared" si="563"/>
        <v>-1714.2857142857142</v>
      </c>
      <c r="J575" s="3">
        <v>0</v>
      </c>
      <c r="K575" s="3">
        <v>0</v>
      </c>
      <c r="L575" s="4">
        <f t="shared" ref="L575" si="603">SUM(K575+J575+I575)</f>
        <v>-1714.2857142857142</v>
      </c>
    </row>
    <row r="576" spans="1:12" x14ac:dyDescent="0.25">
      <c r="A576" s="5" t="s">
        <v>162</v>
      </c>
      <c r="B576" s="33" t="s">
        <v>161</v>
      </c>
      <c r="C576" s="3" t="s">
        <v>14</v>
      </c>
      <c r="D576" s="37">
        <f t="shared" si="569"/>
        <v>702.57611241217796</v>
      </c>
      <c r="E576" s="8">
        <v>213.5</v>
      </c>
      <c r="F576" s="3">
        <v>215.5</v>
      </c>
      <c r="G576" s="3">
        <v>217.5</v>
      </c>
      <c r="H576" s="3">
        <v>219.5</v>
      </c>
      <c r="I576" s="2">
        <f t="shared" si="563"/>
        <v>1405.1522248243559</v>
      </c>
      <c r="J576" s="3">
        <f>(IF(C576="SHORT",IF(G576="",0,F576-G576),IF(C576="LONG",IF(G576="",0,G576-F576))))*D576</f>
        <v>1405.1522248243559</v>
      </c>
      <c r="K576" s="3">
        <f>SUM(H576-G576)*D576</f>
        <v>1405.1522248243559</v>
      </c>
      <c r="L576" s="4">
        <f t="shared" ref="L576" si="604">SUM(K576+J576+I576)</f>
        <v>4215.4566744730673</v>
      </c>
    </row>
    <row r="577" spans="1:12" x14ac:dyDescent="0.25">
      <c r="A577" s="5" t="s">
        <v>162</v>
      </c>
      <c r="B577" s="33" t="s">
        <v>163</v>
      </c>
      <c r="C577" s="3" t="s">
        <v>14</v>
      </c>
      <c r="D577" s="37">
        <f t="shared" si="569"/>
        <v>344.82758620689657</v>
      </c>
      <c r="E577" s="8">
        <v>435</v>
      </c>
      <c r="F577" s="3">
        <v>438</v>
      </c>
      <c r="G577" s="3">
        <v>442</v>
      </c>
      <c r="H577" s="3">
        <v>0</v>
      </c>
      <c r="I577" s="2">
        <f t="shared" si="563"/>
        <v>1034.4827586206898</v>
      </c>
      <c r="J577" s="3">
        <f>(IF(C577="SHORT",IF(G577="",0,F577-G577),IF(C577="LONG",IF(G577="",0,G577-F577))))*D577</f>
        <v>1379.3103448275863</v>
      </c>
      <c r="K577" s="3">
        <v>0</v>
      </c>
      <c r="L577" s="4">
        <f t="shared" ref="L577" si="605">SUM(K577+J577+I577)</f>
        <v>2413.7931034482763</v>
      </c>
    </row>
    <row r="578" spans="1:12" x14ac:dyDescent="0.25">
      <c r="A578" s="5" t="s">
        <v>162</v>
      </c>
      <c r="B578" s="33" t="s">
        <v>164</v>
      </c>
      <c r="C578" s="3" t="s">
        <v>14</v>
      </c>
      <c r="D578" s="37">
        <f t="shared" si="569"/>
        <v>303.951367781155</v>
      </c>
      <c r="E578" s="8">
        <v>493.5</v>
      </c>
      <c r="F578" s="3">
        <v>497.5</v>
      </c>
      <c r="G578" s="3">
        <v>0</v>
      </c>
      <c r="H578" s="3">
        <v>0</v>
      </c>
      <c r="I578" s="2">
        <f t="shared" si="563"/>
        <v>1215.80547112462</v>
      </c>
      <c r="J578" s="3">
        <v>0</v>
      </c>
      <c r="K578" s="3">
        <v>0</v>
      </c>
      <c r="L578" s="4">
        <f t="shared" ref="L578" si="606">SUM(K578+J578+I578)</f>
        <v>1215.80547112462</v>
      </c>
    </row>
    <row r="579" spans="1:12" x14ac:dyDescent="0.25">
      <c r="A579" s="5" t="s">
        <v>162</v>
      </c>
      <c r="B579" s="33" t="s">
        <v>165</v>
      </c>
      <c r="C579" s="3" t="s">
        <v>14</v>
      </c>
      <c r="D579" s="37">
        <f t="shared" si="569"/>
        <v>1428.5714285714287</v>
      </c>
      <c r="E579" s="8">
        <v>105</v>
      </c>
      <c r="F579" s="3">
        <v>106</v>
      </c>
      <c r="G579" s="3">
        <v>0</v>
      </c>
      <c r="H579" s="3">
        <v>0</v>
      </c>
      <c r="I579" s="2">
        <f t="shared" si="563"/>
        <v>1428.5714285714287</v>
      </c>
      <c r="J579" s="3">
        <v>0</v>
      </c>
      <c r="K579" s="3">
        <v>0</v>
      </c>
      <c r="L579" s="4">
        <f t="shared" ref="L579" si="607">SUM(K579+J579+I579)</f>
        <v>1428.5714285714287</v>
      </c>
    </row>
    <row r="580" spans="1:12" x14ac:dyDescent="0.25">
      <c r="A580" s="5" t="s">
        <v>159</v>
      </c>
      <c r="B580" s="33" t="s">
        <v>31</v>
      </c>
      <c r="C580" s="3" t="s">
        <v>14</v>
      </c>
      <c r="D580" s="37">
        <f t="shared" si="569"/>
        <v>392.67015706806285</v>
      </c>
      <c r="E580" s="8">
        <v>382</v>
      </c>
      <c r="F580" s="3">
        <v>385</v>
      </c>
      <c r="G580" s="3">
        <v>388</v>
      </c>
      <c r="H580" s="3">
        <v>392</v>
      </c>
      <c r="I580" s="2">
        <f t="shared" si="563"/>
        <v>1178.0104712041884</v>
      </c>
      <c r="J580" s="3">
        <f>(IF(C580="SHORT",IF(G580="",0,F580-G580),IF(C580="LONG",IF(G580="",0,G580-F580))))*D580</f>
        <v>1178.0104712041884</v>
      </c>
      <c r="K580" s="3">
        <f>SUM(H580-G580)*D580</f>
        <v>1570.6806282722514</v>
      </c>
      <c r="L580" s="4">
        <f t="shared" ref="L580" si="608">SUM(K580+J580+I580)</f>
        <v>3926.7015706806283</v>
      </c>
    </row>
    <row r="581" spans="1:12" x14ac:dyDescent="0.25">
      <c r="A581" s="5" t="s">
        <v>159</v>
      </c>
      <c r="B581" s="33" t="s">
        <v>31</v>
      </c>
      <c r="C581" s="3" t="s">
        <v>14</v>
      </c>
      <c r="D581" s="37">
        <f t="shared" si="569"/>
        <v>388.60103626943004</v>
      </c>
      <c r="E581" s="8">
        <v>386</v>
      </c>
      <c r="F581" s="3">
        <v>389</v>
      </c>
      <c r="G581" s="3">
        <v>392</v>
      </c>
      <c r="H581" s="3">
        <v>396</v>
      </c>
      <c r="I581" s="2">
        <f t="shared" si="563"/>
        <v>1165.8031088082901</v>
      </c>
      <c r="J581" s="3">
        <f>(IF(C581="SHORT",IF(G581="",0,F581-G581),IF(C581="LONG",IF(G581="",0,G581-F581))))*D581</f>
        <v>1165.8031088082901</v>
      </c>
      <c r="K581" s="3">
        <f>SUM(H581-G581)*D581</f>
        <v>1554.4041450777202</v>
      </c>
      <c r="L581" s="4">
        <f t="shared" ref="L581" si="609">SUM(K581+J581+I581)</f>
        <v>3886.0103626943001</v>
      </c>
    </row>
    <row r="582" spans="1:12" x14ac:dyDescent="0.25">
      <c r="A582" s="5" t="s">
        <v>159</v>
      </c>
      <c r="B582" s="33" t="s">
        <v>28</v>
      </c>
      <c r="C582" s="3" t="s">
        <v>14</v>
      </c>
      <c r="D582" s="37">
        <f t="shared" si="569"/>
        <v>202.70270270270271</v>
      </c>
      <c r="E582" s="8">
        <v>740</v>
      </c>
      <c r="F582" s="3">
        <v>746</v>
      </c>
      <c r="G582" s="3">
        <v>754</v>
      </c>
      <c r="H582" s="3">
        <v>766</v>
      </c>
      <c r="I582" s="2">
        <f t="shared" si="563"/>
        <v>1216.2162162162163</v>
      </c>
      <c r="J582" s="3">
        <f>(IF(C582="SHORT",IF(G582="",0,F582-G582),IF(C582="LONG",IF(G582="",0,G582-F582))))*D582</f>
        <v>1621.6216216216217</v>
      </c>
      <c r="K582" s="3">
        <f>SUM(H582-G582)*D582</f>
        <v>2432.4324324324325</v>
      </c>
      <c r="L582" s="4">
        <f t="shared" ref="L582" si="610">SUM(K582+J582+I582)</f>
        <v>5270.27027027027</v>
      </c>
    </row>
    <row r="583" spans="1:12" x14ac:dyDescent="0.25">
      <c r="A583" s="5" t="s">
        <v>159</v>
      </c>
      <c r="B583" s="33" t="s">
        <v>38</v>
      </c>
      <c r="C583" s="3" t="s">
        <v>14</v>
      </c>
      <c r="D583" s="37">
        <f t="shared" si="569"/>
        <v>316.45569620253167</v>
      </c>
      <c r="E583" s="8">
        <v>474</v>
      </c>
      <c r="F583" s="3">
        <v>478</v>
      </c>
      <c r="G583" s="3">
        <v>482</v>
      </c>
      <c r="H583" s="3">
        <v>485</v>
      </c>
      <c r="I583" s="2">
        <f t="shared" si="563"/>
        <v>1265.8227848101267</v>
      </c>
      <c r="J583" s="3">
        <f>(IF(C583="SHORT",IF(G583="",0,F583-G583),IF(C583="LONG",IF(G583="",0,G583-F583))))*D583</f>
        <v>1265.8227848101267</v>
      </c>
      <c r="K583" s="3">
        <f>SUM(H583-G583)*D583</f>
        <v>949.36708860759495</v>
      </c>
      <c r="L583" s="4">
        <f t="shared" ref="L583" si="611">SUM(K583+J583+I583)</f>
        <v>3481.0126582278481</v>
      </c>
    </row>
    <row r="584" spans="1:12" x14ac:dyDescent="0.25">
      <c r="A584" s="5" t="s">
        <v>159</v>
      </c>
      <c r="B584" s="33" t="s">
        <v>160</v>
      </c>
      <c r="C584" s="3" t="s">
        <v>14</v>
      </c>
      <c r="D584" s="37">
        <f t="shared" si="569"/>
        <v>746.26865671641792</v>
      </c>
      <c r="E584" s="8">
        <v>201</v>
      </c>
      <c r="F584" s="3">
        <v>203</v>
      </c>
      <c r="G584" s="3">
        <v>204.9</v>
      </c>
      <c r="H584" s="3">
        <v>0</v>
      </c>
      <c r="I584" s="2">
        <f t="shared" si="563"/>
        <v>1492.5373134328358</v>
      </c>
      <c r="J584" s="3">
        <f>(IF(C584="SHORT",IF(G584="",0,F584-G584),IF(C584="LONG",IF(G584="",0,G584-F584))))*D584</f>
        <v>1417.9104477611984</v>
      </c>
      <c r="K584" s="3">
        <v>0</v>
      </c>
      <c r="L584" s="4">
        <f t="shared" ref="L584" si="612">SUM(K584+J584+I584)</f>
        <v>2910.4477611940342</v>
      </c>
    </row>
    <row r="585" spans="1:12" x14ac:dyDescent="0.25">
      <c r="A585" s="5" t="s">
        <v>159</v>
      </c>
      <c r="B585" s="33" t="s">
        <v>111</v>
      </c>
      <c r="C585" s="3" t="s">
        <v>14</v>
      </c>
      <c r="D585" s="37">
        <f t="shared" si="569"/>
        <v>769.23076923076928</v>
      </c>
      <c r="E585" s="8">
        <v>195</v>
      </c>
      <c r="F585" s="3">
        <v>196.5</v>
      </c>
      <c r="G585" s="3">
        <v>0</v>
      </c>
      <c r="H585" s="3">
        <v>0</v>
      </c>
      <c r="I585" s="2">
        <f t="shared" si="563"/>
        <v>1153.8461538461538</v>
      </c>
      <c r="J585" s="3">
        <v>0</v>
      </c>
      <c r="K585" s="3">
        <v>0</v>
      </c>
      <c r="L585" s="4">
        <f t="shared" ref="L585" si="613">SUM(K585+J585+I585)</f>
        <v>1153.8461538461538</v>
      </c>
    </row>
    <row r="586" spans="1:12" x14ac:dyDescent="0.25">
      <c r="A586" s="5" t="s">
        <v>159</v>
      </c>
      <c r="B586" s="33" t="s">
        <v>161</v>
      </c>
      <c r="C586" s="3" t="s">
        <v>14</v>
      </c>
      <c r="D586" s="37">
        <f t="shared" si="569"/>
        <v>765.30612244897964</v>
      </c>
      <c r="E586" s="8">
        <v>196</v>
      </c>
      <c r="F586" s="3">
        <v>193</v>
      </c>
      <c r="G586" s="3">
        <v>0</v>
      </c>
      <c r="H586" s="3">
        <v>0</v>
      </c>
      <c r="I586" s="2">
        <f t="shared" si="563"/>
        <v>-2295.9183673469388</v>
      </c>
      <c r="J586" s="3">
        <v>0</v>
      </c>
      <c r="K586" s="3">
        <v>0</v>
      </c>
      <c r="L586" s="4">
        <f t="shared" ref="L586" si="614">SUM(K586+J586+I586)</f>
        <v>-2295.9183673469388</v>
      </c>
    </row>
    <row r="587" spans="1:12" x14ac:dyDescent="0.25">
      <c r="A587" s="5" t="s">
        <v>158</v>
      </c>
      <c r="B587" s="33" t="s">
        <v>31</v>
      </c>
      <c r="C587" s="3" t="s">
        <v>14</v>
      </c>
      <c r="D587" s="37">
        <f t="shared" si="569"/>
        <v>483.09178743961354</v>
      </c>
      <c r="E587" s="8">
        <v>310.5</v>
      </c>
      <c r="F587" s="3">
        <v>313</v>
      </c>
      <c r="G587" s="3">
        <v>316</v>
      </c>
      <c r="H587" s="3">
        <v>320</v>
      </c>
      <c r="I587" s="2">
        <f t="shared" si="563"/>
        <v>1207.7294685990339</v>
      </c>
      <c r="J587" s="3">
        <f>(IF(C587="SHORT",IF(G587="",0,F587-G587),IF(C587="LONG",IF(G587="",0,G587-F587))))*D587</f>
        <v>1449.2753623188405</v>
      </c>
      <c r="K587" s="3">
        <f t="shared" ref="K587:K596" si="615">SUM(H587-G587)*D587</f>
        <v>1932.3671497584542</v>
      </c>
      <c r="L587" s="4">
        <f t="shared" ref="L587" si="616">SUM(K587+J587+I587)</f>
        <v>4589.3719806763283</v>
      </c>
    </row>
    <row r="588" spans="1:12" x14ac:dyDescent="0.25">
      <c r="A588" s="5" t="s">
        <v>158</v>
      </c>
      <c r="B588" s="33" t="s">
        <v>89</v>
      </c>
      <c r="C588" s="3" t="s">
        <v>14</v>
      </c>
      <c r="D588" s="37">
        <f t="shared" si="569"/>
        <v>488.59934853420197</v>
      </c>
      <c r="E588" s="8">
        <v>307</v>
      </c>
      <c r="F588" s="3">
        <v>309.5</v>
      </c>
      <c r="G588" s="3">
        <v>312</v>
      </c>
      <c r="H588" s="3">
        <v>315</v>
      </c>
      <c r="I588" s="2">
        <f t="shared" si="563"/>
        <v>1221.498371335505</v>
      </c>
      <c r="J588" s="3">
        <f>(IF(C588="SHORT",IF(G588="",0,F588-G588),IF(C588="LONG",IF(G588="",0,G588-F588))))*D588</f>
        <v>1221.498371335505</v>
      </c>
      <c r="K588" s="3">
        <f t="shared" si="615"/>
        <v>1465.798045602606</v>
      </c>
      <c r="L588" s="4">
        <f t="shared" ref="L588" si="617">SUM(K588+J588+I588)</f>
        <v>3908.7947882736162</v>
      </c>
    </row>
    <row r="589" spans="1:12" x14ac:dyDescent="0.25">
      <c r="A589" s="5" t="s">
        <v>158</v>
      </c>
      <c r="B589" s="33" t="s">
        <v>64</v>
      </c>
      <c r="C589" s="3" t="s">
        <v>14</v>
      </c>
      <c r="D589" s="37">
        <f t="shared" si="569"/>
        <v>39.787798408488065</v>
      </c>
      <c r="E589" s="8">
        <v>3770</v>
      </c>
      <c r="F589" s="3">
        <v>3800</v>
      </c>
      <c r="G589" s="3">
        <v>3820</v>
      </c>
      <c r="H589" s="3">
        <v>3839</v>
      </c>
      <c r="I589" s="2">
        <f t="shared" si="563"/>
        <v>1193.6339522546421</v>
      </c>
      <c r="J589" s="3">
        <f>(IF(C589="SHORT",IF(G589="",0,F589-G589),IF(C589="LONG",IF(G589="",0,G589-F589))))*D589</f>
        <v>795.75596816976133</v>
      </c>
      <c r="K589" s="3">
        <f t="shared" si="615"/>
        <v>755.9681697612732</v>
      </c>
      <c r="L589" s="4">
        <f t="shared" ref="L589" si="618">SUM(K589+J589+I589)</f>
        <v>2745.3580901856767</v>
      </c>
    </row>
    <row r="590" spans="1:12" x14ac:dyDescent="0.25">
      <c r="A590" s="5" t="s">
        <v>158</v>
      </c>
      <c r="B590" s="33" t="s">
        <v>83</v>
      </c>
      <c r="C590" s="3" t="s">
        <v>14</v>
      </c>
      <c r="D590" s="37">
        <f t="shared" si="569"/>
        <v>95.785440613026822</v>
      </c>
      <c r="E590" s="8">
        <v>1566</v>
      </c>
      <c r="F590" s="3">
        <v>1566</v>
      </c>
      <c r="G590" s="3">
        <v>0</v>
      </c>
      <c r="H590" s="3">
        <v>0</v>
      </c>
      <c r="I590" s="2">
        <f t="shared" si="563"/>
        <v>0</v>
      </c>
      <c r="J590" s="3">
        <v>0</v>
      </c>
      <c r="K590" s="3">
        <f t="shared" si="615"/>
        <v>0</v>
      </c>
      <c r="L590" s="4">
        <f t="shared" ref="L590" si="619">SUM(K590+J590+I590)</f>
        <v>0</v>
      </c>
    </row>
    <row r="591" spans="1:12" x14ac:dyDescent="0.25">
      <c r="A591" s="5" t="s">
        <v>156</v>
      </c>
      <c r="B591" s="33" t="s">
        <v>63</v>
      </c>
      <c r="C591" s="3" t="s">
        <v>14</v>
      </c>
      <c r="D591" s="37">
        <f t="shared" si="569"/>
        <v>116.64074650077761</v>
      </c>
      <c r="E591" s="8">
        <v>1286</v>
      </c>
      <c r="F591" s="3">
        <v>1296</v>
      </c>
      <c r="G591" s="3">
        <v>1306</v>
      </c>
      <c r="H591" s="3">
        <v>1316</v>
      </c>
      <c r="I591" s="2">
        <f t="shared" si="563"/>
        <v>1166.4074650077762</v>
      </c>
      <c r="J591" s="3">
        <f>(IF(C591="SHORT",IF(G591="",0,F591-G591),IF(C591="LONG",IF(G591="",0,G591-F591))))*D591</f>
        <v>1166.4074650077762</v>
      </c>
      <c r="K591" s="3">
        <f t="shared" si="615"/>
        <v>1166.4074650077762</v>
      </c>
      <c r="L591" s="4">
        <f t="shared" ref="L591" si="620">SUM(K591+J591+I591)</f>
        <v>3499.2223950233283</v>
      </c>
    </row>
    <row r="592" spans="1:12" x14ac:dyDescent="0.25">
      <c r="A592" s="5" t="s">
        <v>156</v>
      </c>
      <c r="B592" s="33" t="s">
        <v>157</v>
      </c>
      <c r="C592" s="3" t="s">
        <v>14</v>
      </c>
      <c r="D592" s="37">
        <f t="shared" si="569"/>
        <v>775.19379844961236</v>
      </c>
      <c r="E592" s="8">
        <v>193.5</v>
      </c>
      <c r="F592" s="3">
        <v>195</v>
      </c>
      <c r="G592" s="3">
        <v>197</v>
      </c>
      <c r="H592" s="3">
        <v>199</v>
      </c>
      <c r="I592" s="2">
        <f t="shared" si="563"/>
        <v>1162.7906976744184</v>
      </c>
      <c r="J592" s="3">
        <f>(IF(C592="SHORT",IF(G592="",0,F592-G592),IF(C592="LONG",IF(G592="",0,G592-F592))))*D592</f>
        <v>1550.3875968992247</v>
      </c>
      <c r="K592" s="3">
        <f t="shared" si="615"/>
        <v>1550.3875968992247</v>
      </c>
      <c r="L592" s="4">
        <f t="shared" ref="L592" si="621">SUM(K592+J592+I592)</f>
        <v>4263.5658914728683</v>
      </c>
    </row>
    <row r="593" spans="1:12" x14ac:dyDescent="0.25">
      <c r="A593" s="5" t="s">
        <v>156</v>
      </c>
      <c r="B593" s="33" t="s">
        <v>28</v>
      </c>
      <c r="C593" s="3" t="s">
        <v>14</v>
      </c>
      <c r="D593" s="37">
        <f t="shared" si="569"/>
        <v>205.47945205479451</v>
      </c>
      <c r="E593" s="8">
        <v>730</v>
      </c>
      <c r="F593" s="3">
        <v>736</v>
      </c>
      <c r="G593" s="3">
        <v>0</v>
      </c>
      <c r="H593" s="3">
        <v>0</v>
      </c>
      <c r="I593" s="2">
        <f t="shared" si="563"/>
        <v>1232.8767123287671</v>
      </c>
      <c r="J593" s="3">
        <v>0</v>
      </c>
      <c r="K593" s="3">
        <f t="shared" si="615"/>
        <v>0</v>
      </c>
      <c r="L593" s="4">
        <f t="shared" ref="L593" si="622">SUM(K593+J593+I593)</f>
        <v>1232.8767123287671</v>
      </c>
    </row>
    <row r="594" spans="1:12" x14ac:dyDescent="0.25">
      <c r="A594" s="5" t="s">
        <v>156</v>
      </c>
      <c r="B594" s="33" t="s">
        <v>38</v>
      </c>
      <c r="C594" s="3" t="s">
        <v>14</v>
      </c>
      <c r="D594" s="37">
        <f t="shared" si="569"/>
        <v>331.85840707964604</v>
      </c>
      <c r="E594" s="8">
        <v>452</v>
      </c>
      <c r="F594" s="3">
        <v>445</v>
      </c>
      <c r="G594" s="3">
        <v>0</v>
      </c>
      <c r="H594" s="3">
        <v>0</v>
      </c>
      <c r="I594" s="2">
        <f t="shared" si="563"/>
        <v>-2323.0088495575224</v>
      </c>
      <c r="J594" s="3">
        <v>0</v>
      </c>
      <c r="K594" s="3">
        <f t="shared" si="615"/>
        <v>0</v>
      </c>
      <c r="L594" s="4">
        <f t="shared" ref="L594" si="623">SUM(K594+J594+I594)</f>
        <v>-2323.0088495575224</v>
      </c>
    </row>
    <row r="595" spans="1:12" x14ac:dyDescent="0.25">
      <c r="A595" s="5" t="s">
        <v>154</v>
      </c>
      <c r="B595" s="33" t="s">
        <v>40</v>
      </c>
      <c r="C595" s="3" t="s">
        <v>14</v>
      </c>
      <c r="D595" s="37">
        <f t="shared" si="569"/>
        <v>688.0733944954128</v>
      </c>
      <c r="E595" s="8">
        <v>218</v>
      </c>
      <c r="F595" s="3">
        <v>220</v>
      </c>
      <c r="G595" s="3">
        <v>222</v>
      </c>
      <c r="H595" s="3">
        <v>224</v>
      </c>
      <c r="I595" s="2">
        <f t="shared" si="563"/>
        <v>1376.1467889908256</v>
      </c>
      <c r="J595" s="3">
        <f>(IF(C595="SHORT",IF(G595="",0,F595-G595),IF(C595="LONG",IF(G595="",0,G595-F595))))*D595</f>
        <v>1376.1467889908256</v>
      </c>
      <c r="K595" s="3">
        <f t="shared" si="615"/>
        <v>1376.1467889908256</v>
      </c>
      <c r="L595" s="4">
        <f t="shared" ref="L595" si="624">SUM(K595+J595+I595)</f>
        <v>4128.440366972477</v>
      </c>
    </row>
    <row r="596" spans="1:12" x14ac:dyDescent="0.25">
      <c r="A596" s="5" t="s">
        <v>154</v>
      </c>
      <c r="B596" s="33" t="s">
        <v>155</v>
      </c>
      <c r="C596" s="3" t="s">
        <v>14</v>
      </c>
      <c r="D596" s="37">
        <f t="shared" si="569"/>
        <v>384.61538461538464</v>
      </c>
      <c r="E596" s="8">
        <v>390</v>
      </c>
      <c r="F596" s="3">
        <v>393</v>
      </c>
      <c r="G596" s="3">
        <v>396</v>
      </c>
      <c r="H596" s="3">
        <v>400</v>
      </c>
      <c r="I596" s="2">
        <f t="shared" si="563"/>
        <v>1153.8461538461538</v>
      </c>
      <c r="J596" s="3">
        <f>(IF(C596="SHORT",IF(G596="",0,F596-G596),IF(C596="LONG",IF(G596="",0,G596-F596))))*D596</f>
        <v>1153.8461538461538</v>
      </c>
      <c r="K596" s="3">
        <f t="shared" si="615"/>
        <v>1538.4615384615386</v>
      </c>
      <c r="L596" s="4">
        <f t="shared" ref="L596" si="625">SUM(K596+J596+I596)</f>
        <v>3846.1538461538462</v>
      </c>
    </row>
    <row r="597" spans="1:12" x14ac:dyDescent="0.25">
      <c r="A597" s="5" t="s">
        <v>154</v>
      </c>
      <c r="B597" s="33" t="s">
        <v>76</v>
      </c>
      <c r="C597" s="3" t="s">
        <v>14</v>
      </c>
      <c r="D597" s="37">
        <f t="shared" si="569"/>
        <v>54.945054945054942</v>
      </c>
      <c r="E597" s="8">
        <v>2730</v>
      </c>
      <c r="F597" s="3">
        <v>2750</v>
      </c>
      <c r="G597" s="3">
        <v>2770</v>
      </c>
      <c r="H597" s="3">
        <v>0</v>
      </c>
      <c r="I597" s="2">
        <f t="shared" si="563"/>
        <v>1098.9010989010987</v>
      </c>
      <c r="J597" s="3">
        <f>(IF(C597="SHORT",IF(G597="",0,F597-G597),IF(C597="LONG",IF(G597="",0,G597-F597))))*D597</f>
        <v>1098.9010989010987</v>
      </c>
      <c r="K597" s="3">
        <v>0</v>
      </c>
      <c r="L597" s="4">
        <f t="shared" ref="L597" si="626">SUM(K597+J597+I597)</f>
        <v>2197.8021978021975</v>
      </c>
    </row>
    <row r="598" spans="1:12" x14ac:dyDescent="0.25">
      <c r="A598" s="5" t="s">
        <v>154</v>
      </c>
      <c r="B598" s="33" t="s">
        <v>42</v>
      </c>
      <c r="C598" s="3" t="s">
        <v>14</v>
      </c>
      <c r="D598" s="37">
        <f t="shared" si="569"/>
        <v>142.85714285714286</v>
      </c>
      <c r="E598" s="8">
        <v>1050</v>
      </c>
      <c r="F598" s="3">
        <v>1062</v>
      </c>
      <c r="G598" s="3">
        <v>0</v>
      </c>
      <c r="H598" s="3">
        <v>0</v>
      </c>
      <c r="I598" s="2">
        <f t="shared" si="563"/>
        <v>1714.2857142857142</v>
      </c>
      <c r="J598" s="3">
        <v>0</v>
      </c>
      <c r="K598" s="3">
        <v>0</v>
      </c>
      <c r="L598" s="4">
        <f t="shared" ref="L598" si="627">SUM(K598+J598+I598)</f>
        <v>1714.2857142857142</v>
      </c>
    </row>
    <row r="599" spans="1:12" x14ac:dyDescent="0.25">
      <c r="A599" s="5" t="s">
        <v>154</v>
      </c>
      <c r="B599" s="33" t="s">
        <v>111</v>
      </c>
      <c r="C599" s="3" t="s">
        <v>14</v>
      </c>
      <c r="D599" s="37">
        <f t="shared" si="569"/>
        <v>833.33333333333337</v>
      </c>
      <c r="E599" s="8">
        <v>180</v>
      </c>
      <c r="F599" s="3">
        <v>181</v>
      </c>
      <c r="G599" s="3">
        <v>0</v>
      </c>
      <c r="H599" s="3">
        <v>0</v>
      </c>
      <c r="I599" s="2">
        <f t="shared" si="563"/>
        <v>833.33333333333337</v>
      </c>
      <c r="J599" s="3">
        <v>0</v>
      </c>
      <c r="K599" s="3">
        <v>0</v>
      </c>
      <c r="L599" s="4">
        <f t="shared" ref="L599" si="628">SUM(K599+J599+I599)</f>
        <v>833.33333333333337</v>
      </c>
    </row>
    <row r="600" spans="1:12" x14ac:dyDescent="0.25">
      <c r="A600" s="5" t="s">
        <v>153</v>
      </c>
      <c r="B600" s="33" t="s">
        <v>111</v>
      </c>
      <c r="C600" s="3" t="s">
        <v>14</v>
      </c>
      <c r="D600" s="37">
        <f t="shared" si="569"/>
        <v>892.85714285714289</v>
      </c>
      <c r="E600" s="8">
        <v>168</v>
      </c>
      <c r="F600" s="3">
        <v>169</v>
      </c>
      <c r="G600" s="3">
        <v>170</v>
      </c>
      <c r="H600" s="3">
        <v>171</v>
      </c>
      <c r="I600" s="2">
        <f t="shared" si="563"/>
        <v>892.85714285714289</v>
      </c>
      <c r="J600" s="3">
        <f>(IF(C600="SHORT",IF(G600="",0,F600-G600),IF(C600="LONG",IF(G600="",0,G600-F600))))*D600</f>
        <v>892.85714285714289</v>
      </c>
      <c r="K600" s="3">
        <f t="shared" ref="K600:K606" si="629">SUM(H600-G600)*D600</f>
        <v>892.85714285714289</v>
      </c>
      <c r="L600" s="4">
        <f t="shared" ref="L600" si="630">SUM(K600+J600+I600)</f>
        <v>2678.5714285714284</v>
      </c>
    </row>
    <row r="601" spans="1:12" x14ac:dyDescent="0.25">
      <c r="A601" s="5" t="s">
        <v>153</v>
      </c>
      <c r="B601" s="33" t="s">
        <v>92</v>
      </c>
      <c r="C601" s="3" t="s">
        <v>14</v>
      </c>
      <c r="D601" s="37">
        <f t="shared" si="569"/>
        <v>241.93548387096774</v>
      </c>
      <c r="E601" s="8">
        <v>620</v>
      </c>
      <c r="F601" s="3" t="s">
        <v>66</v>
      </c>
      <c r="G601" s="3">
        <v>0</v>
      </c>
      <c r="H601" s="3">
        <v>0</v>
      </c>
      <c r="I601" s="2" t="e">
        <f t="shared" si="563"/>
        <v>#VALUE!</v>
      </c>
      <c r="J601" s="3">
        <v>0</v>
      </c>
      <c r="K601" s="3">
        <f t="shared" si="629"/>
        <v>0</v>
      </c>
      <c r="L601" s="3" t="s">
        <v>66</v>
      </c>
    </row>
    <row r="602" spans="1:12" x14ac:dyDescent="0.25">
      <c r="A602" s="5" t="s">
        <v>150</v>
      </c>
      <c r="B602" s="33" t="s">
        <v>151</v>
      </c>
      <c r="C602" s="3" t="s">
        <v>14</v>
      </c>
      <c r="D602" s="37">
        <f t="shared" si="569"/>
        <v>228.31050228310502</v>
      </c>
      <c r="E602" s="8">
        <v>657</v>
      </c>
      <c r="F602" s="3">
        <v>665</v>
      </c>
      <c r="G602" s="3">
        <v>676</v>
      </c>
      <c r="H602" s="3">
        <v>686</v>
      </c>
      <c r="I602" s="2">
        <f t="shared" ref="I602:I665" si="631">(IF(C602="SHORT",E602-F602,IF(C602="LONG",F602-E602)))*D602</f>
        <v>1826.4840182648402</v>
      </c>
      <c r="J602" s="3">
        <f t="shared" ref="J602:J607" si="632">(IF(C602="SHORT",IF(G602="",0,F602-G602),IF(C602="LONG",IF(G602="",0,G602-F602))))*D602</f>
        <v>2511.4155251141551</v>
      </c>
      <c r="K602" s="3">
        <f t="shared" si="629"/>
        <v>2283.1050228310501</v>
      </c>
      <c r="L602" s="4">
        <f t="shared" ref="L602" si="633">SUM(K602+J602+I602)</f>
        <v>6621.0045662100456</v>
      </c>
    </row>
    <row r="603" spans="1:12" x14ac:dyDescent="0.25">
      <c r="A603" s="5" t="s">
        <v>150</v>
      </c>
      <c r="B603" s="33" t="s">
        <v>89</v>
      </c>
      <c r="C603" s="3" t="s">
        <v>14</v>
      </c>
      <c r="D603" s="37">
        <f t="shared" si="569"/>
        <v>524.47552447552448</v>
      </c>
      <c r="E603" s="8">
        <v>286</v>
      </c>
      <c r="F603" s="3">
        <v>288</v>
      </c>
      <c r="G603" s="3">
        <v>290</v>
      </c>
      <c r="H603" s="3">
        <v>292</v>
      </c>
      <c r="I603" s="2">
        <f t="shared" si="631"/>
        <v>1048.951048951049</v>
      </c>
      <c r="J603" s="3">
        <f t="shared" si="632"/>
        <v>1048.951048951049</v>
      </c>
      <c r="K603" s="3">
        <f t="shared" si="629"/>
        <v>1048.951048951049</v>
      </c>
      <c r="L603" s="4">
        <f t="shared" ref="L603" si="634">SUM(K603+J603+I603)</f>
        <v>3146.8531468531469</v>
      </c>
    </row>
    <row r="604" spans="1:12" x14ac:dyDescent="0.25">
      <c r="A604" s="5" t="s">
        <v>150</v>
      </c>
      <c r="B604" s="33" t="s">
        <v>152</v>
      </c>
      <c r="C604" s="3" t="s">
        <v>14</v>
      </c>
      <c r="D604" s="37">
        <f t="shared" si="569"/>
        <v>1056.338028169014</v>
      </c>
      <c r="E604" s="8">
        <v>142</v>
      </c>
      <c r="F604" s="3">
        <v>143</v>
      </c>
      <c r="G604" s="3">
        <v>144</v>
      </c>
      <c r="H604" s="3">
        <v>145</v>
      </c>
      <c r="I604" s="2">
        <f t="shared" si="631"/>
        <v>1056.338028169014</v>
      </c>
      <c r="J604" s="3">
        <f t="shared" si="632"/>
        <v>1056.338028169014</v>
      </c>
      <c r="K604" s="3">
        <f t="shared" si="629"/>
        <v>1056.338028169014</v>
      </c>
      <c r="L604" s="4">
        <f t="shared" ref="L604" si="635">SUM(K604+J604+I604)</f>
        <v>3169.0140845070418</v>
      </c>
    </row>
    <row r="605" spans="1:12" x14ac:dyDescent="0.25">
      <c r="A605" s="5" t="s">
        <v>150</v>
      </c>
      <c r="B605" s="33" t="s">
        <v>111</v>
      </c>
      <c r="C605" s="3" t="s">
        <v>14</v>
      </c>
      <c r="D605" s="37">
        <f t="shared" si="569"/>
        <v>914.63414634146341</v>
      </c>
      <c r="E605" s="8">
        <v>164</v>
      </c>
      <c r="F605" s="3">
        <v>165</v>
      </c>
      <c r="G605" s="3">
        <v>166</v>
      </c>
      <c r="H605" s="3">
        <v>167</v>
      </c>
      <c r="I605" s="2">
        <f t="shared" si="631"/>
        <v>914.63414634146341</v>
      </c>
      <c r="J605" s="3">
        <f t="shared" si="632"/>
        <v>914.63414634146341</v>
      </c>
      <c r="K605" s="3">
        <f t="shared" si="629"/>
        <v>914.63414634146341</v>
      </c>
      <c r="L605" s="4">
        <f t="shared" ref="L605" si="636">SUM(K605+J605+I605)</f>
        <v>2743.9024390243903</v>
      </c>
    </row>
    <row r="606" spans="1:12" x14ac:dyDescent="0.25">
      <c r="A606" s="5" t="s">
        <v>150</v>
      </c>
      <c r="B606" s="33" t="s">
        <v>44</v>
      </c>
      <c r="C606" s="3" t="s">
        <v>14</v>
      </c>
      <c r="D606" s="37">
        <f t="shared" si="569"/>
        <v>344.82758620689657</v>
      </c>
      <c r="E606" s="8">
        <v>435</v>
      </c>
      <c r="F606" s="3">
        <v>438</v>
      </c>
      <c r="G606" s="3">
        <v>442</v>
      </c>
      <c r="H606" s="3">
        <v>446</v>
      </c>
      <c r="I606" s="2">
        <f t="shared" si="631"/>
        <v>1034.4827586206898</v>
      </c>
      <c r="J606" s="3">
        <f t="shared" si="632"/>
        <v>1379.3103448275863</v>
      </c>
      <c r="K606" s="3">
        <f t="shared" si="629"/>
        <v>1379.3103448275863</v>
      </c>
      <c r="L606" s="4">
        <f t="shared" ref="L606" si="637">SUM(K606+J606+I606)</f>
        <v>3793.1034482758623</v>
      </c>
    </row>
    <row r="607" spans="1:12" x14ac:dyDescent="0.25">
      <c r="A607" s="5" t="s">
        <v>150</v>
      </c>
      <c r="B607" s="33" t="s">
        <v>52</v>
      </c>
      <c r="C607" s="3" t="s">
        <v>14</v>
      </c>
      <c r="D607" s="37">
        <f t="shared" ref="D607:D670" si="638">150000/E607</f>
        <v>118.11023622047244</v>
      </c>
      <c r="E607" s="8">
        <v>1270</v>
      </c>
      <c r="F607" s="3">
        <v>1282</v>
      </c>
      <c r="G607" s="3">
        <v>1292</v>
      </c>
      <c r="H607" s="3">
        <v>0</v>
      </c>
      <c r="I607" s="2">
        <f t="shared" si="631"/>
        <v>1417.3228346456694</v>
      </c>
      <c r="J607" s="3">
        <f t="shared" si="632"/>
        <v>1181.1023622047244</v>
      </c>
      <c r="K607" s="3">
        <v>0</v>
      </c>
      <c r="L607" s="4">
        <f t="shared" ref="L607" si="639">SUM(K607+J607+I607)</f>
        <v>2598.4251968503941</v>
      </c>
    </row>
    <row r="608" spans="1:12" x14ac:dyDescent="0.25">
      <c r="A608" s="5" t="s">
        <v>150</v>
      </c>
      <c r="B608" s="33" t="s">
        <v>102</v>
      </c>
      <c r="C608" s="3" t="s">
        <v>14</v>
      </c>
      <c r="D608" s="37">
        <f t="shared" si="638"/>
        <v>394.73684210526318</v>
      </c>
      <c r="E608" s="8">
        <v>380</v>
      </c>
      <c r="F608" s="3">
        <v>383</v>
      </c>
      <c r="G608" s="3">
        <v>0</v>
      </c>
      <c r="H608" s="3">
        <v>0</v>
      </c>
      <c r="I608" s="2">
        <f t="shared" si="631"/>
        <v>1184.2105263157896</v>
      </c>
      <c r="J608" s="3">
        <v>0</v>
      </c>
      <c r="K608" s="3">
        <f>SUM(H608-G608)*D608</f>
        <v>0</v>
      </c>
      <c r="L608" s="4">
        <f t="shared" ref="L608" si="640">SUM(K608+J608+I608)</f>
        <v>1184.2105263157896</v>
      </c>
    </row>
    <row r="609" spans="1:12" x14ac:dyDescent="0.25">
      <c r="A609" s="5" t="s">
        <v>150</v>
      </c>
      <c r="B609" s="33" t="s">
        <v>60</v>
      </c>
      <c r="C609" s="3" t="s">
        <v>14</v>
      </c>
      <c r="D609" s="37">
        <f t="shared" si="638"/>
        <v>1060.0706713780919</v>
      </c>
      <c r="E609" s="8">
        <v>141.5</v>
      </c>
      <c r="F609" s="3">
        <v>142.5</v>
      </c>
      <c r="G609" s="3">
        <v>0</v>
      </c>
      <c r="H609" s="3">
        <v>0</v>
      </c>
      <c r="I609" s="2">
        <f t="shared" si="631"/>
        <v>1060.0706713780919</v>
      </c>
      <c r="J609" s="3">
        <v>0</v>
      </c>
      <c r="K609" s="3">
        <f>SUM(H609-G609)*D609</f>
        <v>0</v>
      </c>
      <c r="L609" s="4">
        <f t="shared" ref="L609" si="641">SUM(K609+J609+I609)</f>
        <v>1060.0706713780919</v>
      </c>
    </row>
    <row r="610" spans="1:12" x14ac:dyDescent="0.25">
      <c r="A610" s="5" t="s">
        <v>148</v>
      </c>
      <c r="B610" s="33" t="s">
        <v>26</v>
      </c>
      <c r="C610" s="3" t="s">
        <v>14</v>
      </c>
      <c r="D610" s="37">
        <f t="shared" si="638"/>
        <v>137.36263736263737</v>
      </c>
      <c r="E610" s="8">
        <v>1092</v>
      </c>
      <c r="F610" s="3">
        <v>1100</v>
      </c>
      <c r="G610" s="3">
        <v>1110</v>
      </c>
      <c r="H610" s="3">
        <v>0</v>
      </c>
      <c r="I610" s="2">
        <f t="shared" si="631"/>
        <v>1098.901098901099</v>
      </c>
      <c r="J610" s="3">
        <f>(IF(C610="SHORT",IF(G610="",0,F610-G610),IF(C610="LONG",IF(G610="",0,G610-F610))))*D610</f>
        <v>1373.6263736263736</v>
      </c>
      <c r="K610" s="3">
        <v>0</v>
      </c>
      <c r="L610" s="4">
        <f t="shared" ref="L610" si="642">SUM(K610+J610+I610)</f>
        <v>2472.5274725274726</v>
      </c>
    </row>
    <row r="611" spans="1:12" x14ac:dyDescent="0.25">
      <c r="A611" s="5" t="s">
        <v>148</v>
      </c>
      <c r="B611" s="33" t="s">
        <v>75</v>
      </c>
      <c r="C611" s="3" t="s">
        <v>14</v>
      </c>
      <c r="D611" s="37">
        <f t="shared" si="638"/>
        <v>491.80327868852459</v>
      </c>
      <c r="E611" s="8">
        <v>305</v>
      </c>
      <c r="F611" s="3">
        <v>307.5</v>
      </c>
      <c r="G611" s="3">
        <v>0</v>
      </c>
      <c r="H611" s="3">
        <v>0</v>
      </c>
      <c r="I611" s="2">
        <f t="shared" si="631"/>
        <v>1229.5081967213114</v>
      </c>
      <c r="J611" s="3">
        <v>0</v>
      </c>
      <c r="K611" s="3">
        <f t="shared" ref="K611:K618" si="643">SUM(H611-G611)*D611</f>
        <v>0</v>
      </c>
      <c r="L611" s="4">
        <f t="shared" ref="L611" si="644">SUM(K611+J611+I611)</f>
        <v>1229.5081967213114</v>
      </c>
    </row>
    <row r="612" spans="1:12" x14ac:dyDescent="0.25">
      <c r="A612" s="5" t="s">
        <v>148</v>
      </c>
      <c r="B612" s="33" t="s">
        <v>149</v>
      </c>
      <c r="C612" s="3" t="s">
        <v>14</v>
      </c>
      <c r="D612" s="37">
        <f t="shared" si="638"/>
        <v>132.50883392226149</v>
      </c>
      <c r="E612" s="8">
        <v>1132</v>
      </c>
      <c r="F612" s="3">
        <v>1120</v>
      </c>
      <c r="G612" s="3">
        <v>0</v>
      </c>
      <c r="H612" s="3">
        <v>0</v>
      </c>
      <c r="I612" s="2">
        <f t="shared" si="631"/>
        <v>-1590.1060070671379</v>
      </c>
      <c r="J612" s="3">
        <v>0</v>
      </c>
      <c r="K612" s="3">
        <f t="shared" si="643"/>
        <v>0</v>
      </c>
      <c r="L612" s="4">
        <f t="shared" ref="L612" si="645">SUM(K612+J612+I612)</f>
        <v>-1590.1060070671379</v>
      </c>
    </row>
    <row r="613" spans="1:12" x14ac:dyDescent="0.25">
      <c r="A613" s="5" t="s">
        <v>147</v>
      </c>
      <c r="B613" s="33" t="s">
        <v>76</v>
      </c>
      <c r="C613" s="3" t="s">
        <v>14</v>
      </c>
      <c r="D613" s="37">
        <f t="shared" si="638"/>
        <v>56.92599620493359</v>
      </c>
      <c r="E613" s="8">
        <v>2635</v>
      </c>
      <c r="F613" s="3">
        <v>2640</v>
      </c>
      <c r="G613" s="3">
        <v>0</v>
      </c>
      <c r="H613" s="3">
        <v>0</v>
      </c>
      <c r="I613" s="2">
        <f t="shared" si="631"/>
        <v>284.62998102466793</v>
      </c>
      <c r="J613" s="3">
        <v>0</v>
      </c>
      <c r="K613" s="3">
        <f t="shared" si="643"/>
        <v>0</v>
      </c>
      <c r="L613" s="4">
        <f t="shared" ref="L613" si="646">SUM(K613+J613+I613)</f>
        <v>284.62998102466793</v>
      </c>
    </row>
    <row r="614" spans="1:12" x14ac:dyDescent="0.25">
      <c r="A614" s="5" t="s">
        <v>145</v>
      </c>
      <c r="B614" s="33" t="s">
        <v>62</v>
      </c>
      <c r="C614" s="3" t="s">
        <v>14</v>
      </c>
      <c r="D614" s="37">
        <f t="shared" si="638"/>
        <v>769.23076923076928</v>
      </c>
      <c r="E614" s="8">
        <v>195</v>
      </c>
      <c r="F614" s="3">
        <v>196.5</v>
      </c>
      <c r="G614" s="3">
        <v>198</v>
      </c>
      <c r="H614" s="3">
        <v>200</v>
      </c>
      <c r="I614" s="2">
        <f t="shared" si="631"/>
        <v>1153.8461538461538</v>
      </c>
      <c r="J614" s="3">
        <f>(IF(C614="SHORT",IF(G614="",0,F614-G614),IF(C614="LONG",IF(G614="",0,G614-F614))))*D614</f>
        <v>1153.8461538461538</v>
      </c>
      <c r="K614" s="3">
        <f t="shared" si="643"/>
        <v>1538.4615384615386</v>
      </c>
      <c r="L614" s="4">
        <f t="shared" ref="L614" si="647">SUM(K614+J614+I614)</f>
        <v>3846.1538461538462</v>
      </c>
    </row>
    <row r="615" spans="1:12" x14ac:dyDescent="0.25">
      <c r="A615" s="5" t="s">
        <v>145</v>
      </c>
      <c r="B615" s="33" t="s">
        <v>146</v>
      </c>
      <c r="C615" s="3" t="s">
        <v>14</v>
      </c>
      <c r="D615" s="37">
        <f t="shared" si="638"/>
        <v>845.07042253521126</v>
      </c>
      <c r="E615" s="8">
        <v>177.5</v>
      </c>
      <c r="F615" s="3">
        <v>178.5</v>
      </c>
      <c r="G615" s="3">
        <v>179.5</v>
      </c>
      <c r="H615" s="3">
        <v>180.5</v>
      </c>
      <c r="I615" s="2">
        <f t="shared" si="631"/>
        <v>845.07042253521126</v>
      </c>
      <c r="J615" s="3">
        <f>(IF(C615="SHORT",IF(G615="",0,F615-G615),IF(C615="LONG",IF(G615="",0,G615-F615))))*D615</f>
        <v>845.07042253521126</v>
      </c>
      <c r="K615" s="3">
        <f t="shared" si="643"/>
        <v>845.07042253521126</v>
      </c>
      <c r="L615" s="4">
        <f t="shared" ref="L615" si="648">SUM(K615+J615+I615)</f>
        <v>2535.211267605634</v>
      </c>
    </row>
    <row r="616" spans="1:12" x14ac:dyDescent="0.25">
      <c r="A616" s="5" t="s">
        <v>145</v>
      </c>
      <c r="B616" s="33" t="s">
        <v>146</v>
      </c>
      <c r="C616" s="3" t="s">
        <v>14</v>
      </c>
      <c r="D616" s="37">
        <f t="shared" si="638"/>
        <v>864.55331412103749</v>
      </c>
      <c r="E616" s="8">
        <v>173.5</v>
      </c>
      <c r="F616" s="3">
        <v>175</v>
      </c>
      <c r="G616" s="3">
        <v>177</v>
      </c>
      <c r="H616" s="3">
        <v>179</v>
      </c>
      <c r="I616" s="2">
        <f t="shared" si="631"/>
        <v>1296.8299711815562</v>
      </c>
      <c r="J616" s="3">
        <f>(IF(C616="SHORT",IF(G616="",0,F616-G616),IF(C616="LONG",IF(G616="",0,G616-F616))))*D616</f>
        <v>1729.106628242075</v>
      </c>
      <c r="K616" s="3">
        <f t="shared" si="643"/>
        <v>1729.106628242075</v>
      </c>
      <c r="L616" s="4">
        <f t="shared" ref="L616:L617" si="649">SUM(K616+J616+I616)</f>
        <v>4755.0432276657066</v>
      </c>
    </row>
    <row r="617" spans="1:12" x14ac:dyDescent="0.25">
      <c r="A617" s="5" t="s">
        <v>145</v>
      </c>
      <c r="B617" s="33" t="s">
        <v>72</v>
      </c>
      <c r="C617" s="3" t="s">
        <v>14</v>
      </c>
      <c r="D617" s="37">
        <f t="shared" si="638"/>
        <v>887.5739644970414</v>
      </c>
      <c r="E617" s="8">
        <v>169</v>
      </c>
      <c r="F617" s="3">
        <v>169</v>
      </c>
      <c r="G617" s="3">
        <v>0</v>
      </c>
      <c r="H617" s="3">
        <v>0</v>
      </c>
      <c r="I617" s="2">
        <f t="shared" si="631"/>
        <v>0</v>
      </c>
      <c r="J617" s="3">
        <v>0</v>
      </c>
      <c r="K617" s="3">
        <f t="shared" si="643"/>
        <v>0</v>
      </c>
      <c r="L617" s="4">
        <f t="shared" si="649"/>
        <v>0</v>
      </c>
    </row>
    <row r="618" spans="1:12" x14ac:dyDescent="0.25">
      <c r="A618" s="5" t="s">
        <v>145</v>
      </c>
      <c r="B618" s="33" t="s">
        <v>101</v>
      </c>
      <c r="C618" s="3" t="s">
        <v>14</v>
      </c>
      <c r="D618" s="37">
        <f t="shared" si="638"/>
        <v>165.01650165016503</v>
      </c>
      <c r="E618" s="8">
        <v>909</v>
      </c>
      <c r="F618" s="3">
        <v>900</v>
      </c>
      <c r="G618" s="3">
        <v>0</v>
      </c>
      <c r="H618" s="3">
        <v>0</v>
      </c>
      <c r="I618" s="2">
        <f t="shared" si="631"/>
        <v>-1485.1485148514853</v>
      </c>
      <c r="J618" s="3">
        <v>0</v>
      </c>
      <c r="K618" s="3">
        <f t="shared" si="643"/>
        <v>0</v>
      </c>
      <c r="L618" s="4">
        <f t="shared" ref="L618:L619" si="650">SUM(K618+J618+I618)</f>
        <v>-1485.1485148514853</v>
      </c>
    </row>
    <row r="619" spans="1:12" x14ac:dyDescent="0.25">
      <c r="A619" s="5" t="s">
        <v>144</v>
      </c>
      <c r="B619" s="33" t="s">
        <v>101</v>
      </c>
      <c r="C619" s="3" t="s">
        <v>14</v>
      </c>
      <c r="D619" s="37">
        <f t="shared" si="638"/>
        <v>169.87542468856171</v>
      </c>
      <c r="E619" s="8">
        <v>883</v>
      </c>
      <c r="F619" s="3">
        <v>890</v>
      </c>
      <c r="G619" s="3">
        <v>900</v>
      </c>
      <c r="H619" s="3">
        <v>0</v>
      </c>
      <c r="I619" s="2">
        <f t="shared" si="631"/>
        <v>1189.127972819932</v>
      </c>
      <c r="J619" s="3">
        <f>(IF(C619="SHORT",IF(G619="",0,F619-G619),IF(C619="LONG",IF(G619="",0,G619-F619))))*D619</f>
        <v>1698.754246885617</v>
      </c>
      <c r="K619" s="3">
        <v>0</v>
      </c>
      <c r="L619" s="4">
        <f t="shared" si="650"/>
        <v>2887.8822197055488</v>
      </c>
    </row>
    <row r="620" spans="1:12" x14ac:dyDescent="0.25">
      <c r="A620" s="5" t="s">
        <v>144</v>
      </c>
      <c r="B620" s="33" t="s">
        <v>44</v>
      </c>
      <c r="C620" s="3" t="s">
        <v>14</v>
      </c>
      <c r="D620" s="37">
        <f t="shared" si="638"/>
        <v>370.37037037037038</v>
      </c>
      <c r="E620" s="8">
        <v>405</v>
      </c>
      <c r="F620" s="3">
        <v>407.9</v>
      </c>
      <c r="G620" s="3">
        <v>0</v>
      </c>
      <c r="H620" s="3">
        <v>0</v>
      </c>
      <c r="I620" s="2">
        <f t="shared" si="631"/>
        <v>1074.0740740740657</v>
      </c>
      <c r="J620" s="3">
        <v>0</v>
      </c>
      <c r="K620" s="3">
        <v>0</v>
      </c>
      <c r="L620" s="4">
        <f t="shared" ref="L620" si="651">SUM(K620+J620+I620)</f>
        <v>1074.0740740740657</v>
      </c>
    </row>
    <row r="621" spans="1:12" x14ac:dyDescent="0.25">
      <c r="A621" s="5" t="s">
        <v>144</v>
      </c>
      <c r="B621" s="33" t="s">
        <v>49</v>
      </c>
      <c r="C621" s="3" t="s">
        <v>14</v>
      </c>
      <c r="D621" s="37">
        <f t="shared" si="638"/>
        <v>106.38297872340425</v>
      </c>
      <c r="E621" s="8">
        <v>1410</v>
      </c>
      <c r="F621" s="3">
        <v>1410</v>
      </c>
      <c r="G621" s="3">
        <v>0</v>
      </c>
      <c r="H621" s="3">
        <v>0</v>
      </c>
      <c r="I621" s="2">
        <f t="shared" si="631"/>
        <v>0</v>
      </c>
      <c r="J621" s="3">
        <v>0</v>
      </c>
      <c r="K621" s="3">
        <v>0</v>
      </c>
      <c r="L621" s="4">
        <f t="shared" ref="L621" si="652">SUM(K621+J621+I621)</f>
        <v>0</v>
      </c>
    </row>
    <row r="622" spans="1:12" x14ac:dyDescent="0.25">
      <c r="A622" s="5" t="s">
        <v>144</v>
      </c>
      <c r="B622" s="33" t="s">
        <v>98</v>
      </c>
      <c r="C622" s="3" t="s">
        <v>14</v>
      </c>
      <c r="D622" s="37">
        <f t="shared" si="638"/>
        <v>1621.6216216216217</v>
      </c>
      <c r="E622" s="8">
        <v>92.5</v>
      </c>
      <c r="F622" s="3">
        <v>91</v>
      </c>
      <c r="G622" s="3">
        <v>0</v>
      </c>
      <c r="H622" s="3">
        <v>0</v>
      </c>
      <c r="I622" s="2">
        <f t="shared" si="631"/>
        <v>-2432.4324324324325</v>
      </c>
      <c r="J622" s="3">
        <v>0</v>
      </c>
      <c r="K622" s="3">
        <v>0</v>
      </c>
      <c r="L622" s="4">
        <f t="shared" ref="L622" si="653">SUM(K622+J622+I622)</f>
        <v>-2432.4324324324325</v>
      </c>
    </row>
    <row r="623" spans="1:12" x14ac:dyDescent="0.25">
      <c r="A623" s="5" t="s">
        <v>142</v>
      </c>
      <c r="B623" s="33" t="s">
        <v>143</v>
      </c>
      <c r="C623" s="3" t="s">
        <v>14</v>
      </c>
      <c r="D623" s="37">
        <f t="shared" si="638"/>
        <v>57.142857142857146</v>
      </c>
      <c r="E623" s="8">
        <v>2625</v>
      </c>
      <c r="F623" s="3">
        <v>2640</v>
      </c>
      <c r="G623" s="3">
        <v>0</v>
      </c>
      <c r="H623" s="3">
        <v>0</v>
      </c>
      <c r="I623" s="2">
        <f t="shared" si="631"/>
        <v>857.14285714285722</v>
      </c>
      <c r="J623" s="3">
        <v>0</v>
      </c>
      <c r="K623" s="3">
        <v>0</v>
      </c>
      <c r="L623" s="4">
        <f t="shared" ref="L623" si="654">SUM(K623+J623+I623)</f>
        <v>857.14285714285722</v>
      </c>
    </row>
    <row r="624" spans="1:12" x14ac:dyDescent="0.25">
      <c r="A624" s="5" t="s">
        <v>142</v>
      </c>
      <c r="B624" s="33" t="s">
        <v>88</v>
      </c>
      <c r="C624" s="3" t="s">
        <v>14</v>
      </c>
      <c r="D624" s="37">
        <f t="shared" si="638"/>
        <v>66.666666666666671</v>
      </c>
      <c r="E624" s="8">
        <v>2250</v>
      </c>
      <c r="F624" s="3">
        <v>2265</v>
      </c>
      <c r="G624" s="3">
        <v>0</v>
      </c>
      <c r="H624" s="3">
        <v>0</v>
      </c>
      <c r="I624" s="2">
        <f t="shared" si="631"/>
        <v>1000.0000000000001</v>
      </c>
      <c r="J624" s="3">
        <v>0</v>
      </c>
      <c r="K624" s="3">
        <v>0</v>
      </c>
      <c r="L624" s="4">
        <f t="shared" ref="L624" si="655">SUM(K624+J624+I624)</f>
        <v>1000.0000000000001</v>
      </c>
    </row>
    <row r="625" spans="1:12" x14ac:dyDescent="0.25">
      <c r="A625" s="5" t="s">
        <v>142</v>
      </c>
      <c r="B625" s="33" t="s">
        <v>20</v>
      </c>
      <c r="C625" s="3" t="s">
        <v>14</v>
      </c>
      <c r="D625" s="37">
        <f t="shared" si="638"/>
        <v>88.757396449704146</v>
      </c>
      <c r="E625" s="8">
        <v>1690</v>
      </c>
      <c r="F625" s="3">
        <v>1700</v>
      </c>
      <c r="G625" s="3">
        <v>0</v>
      </c>
      <c r="H625" s="3">
        <v>0</v>
      </c>
      <c r="I625" s="2">
        <f t="shared" si="631"/>
        <v>887.57396449704152</v>
      </c>
      <c r="J625" s="3">
        <v>0</v>
      </c>
      <c r="K625" s="3">
        <v>0</v>
      </c>
      <c r="L625" s="4">
        <f t="shared" ref="L625" si="656">SUM(K625+J625+I625)</f>
        <v>887.57396449704152</v>
      </c>
    </row>
    <row r="626" spans="1:12" x14ac:dyDescent="0.25">
      <c r="A626" s="5" t="s">
        <v>142</v>
      </c>
      <c r="B626" s="33" t="s">
        <v>77</v>
      </c>
      <c r="C626" s="3" t="s">
        <v>14</v>
      </c>
      <c r="D626" s="37">
        <f t="shared" si="638"/>
        <v>185.75851393188856</v>
      </c>
      <c r="E626" s="8">
        <v>807.5</v>
      </c>
      <c r="F626" s="3">
        <v>799</v>
      </c>
      <c r="G626" s="3">
        <v>0</v>
      </c>
      <c r="H626" s="3">
        <v>0</v>
      </c>
      <c r="I626" s="2">
        <f t="shared" si="631"/>
        <v>-1578.9473684210527</v>
      </c>
      <c r="J626" s="3">
        <v>0</v>
      </c>
      <c r="K626" s="3">
        <v>0</v>
      </c>
      <c r="L626" s="4">
        <f t="shared" ref="L626" si="657">SUM(K626+J626+I626)</f>
        <v>-1578.9473684210527</v>
      </c>
    </row>
    <row r="627" spans="1:12" x14ac:dyDescent="0.25">
      <c r="A627" s="5" t="s">
        <v>141</v>
      </c>
      <c r="B627" s="33" t="s">
        <v>50</v>
      </c>
      <c r="C627" s="3" t="s">
        <v>14</v>
      </c>
      <c r="D627" s="37">
        <f t="shared" si="638"/>
        <v>60.120240480961925</v>
      </c>
      <c r="E627" s="8">
        <v>2495</v>
      </c>
      <c r="F627" s="3">
        <v>2515</v>
      </c>
      <c r="G627" s="3">
        <v>2530</v>
      </c>
      <c r="H627" s="3">
        <v>0</v>
      </c>
      <c r="I627" s="2">
        <f t="shared" si="631"/>
        <v>1202.4048096192384</v>
      </c>
      <c r="J627" s="3">
        <f>(IF(C627="SHORT",IF(G627="",0,F627-G627),IF(C627="LONG",IF(G627="",0,G627-F627))))*D627</f>
        <v>901.80360721442889</v>
      </c>
      <c r="K627" s="3">
        <v>0</v>
      </c>
      <c r="L627" s="4">
        <f t="shared" ref="L627" si="658">SUM(K627+J627+I627)</f>
        <v>2104.2084168336673</v>
      </c>
    </row>
    <row r="628" spans="1:12" x14ac:dyDescent="0.25">
      <c r="A628" s="5" t="s">
        <v>141</v>
      </c>
      <c r="B628" s="33" t="s">
        <v>20</v>
      </c>
      <c r="C628" s="3" t="s">
        <v>14</v>
      </c>
      <c r="D628" s="37">
        <f t="shared" si="638"/>
        <v>92.024539877300612</v>
      </c>
      <c r="E628" s="8">
        <v>1630</v>
      </c>
      <c r="F628" s="3">
        <v>1640</v>
      </c>
      <c r="G628" s="3">
        <v>1650</v>
      </c>
      <c r="H628" s="3">
        <v>1660</v>
      </c>
      <c r="I628" s="2">
        <f t="shared" si="631"/>
        <v>920.24539877300617</v>
      </c>
      <c r="J628" s="3">
        <f>(IF(C628="SHORT",IF(G628="",0,F628-G628),IF(C628="LONG",IF(G628="",0,G628-F628))))*D628</f>
        <v>920.24539877300617</v>
      </c>
      <c r="K628" s="3">
        <f>SUM(H628-G628)*D628</f>
        <v>920.24539877300617</v>
      </c>
      <c r="L628" s="4">
        <f t="shared" ref="L628" si="659">SUM(K628+J628+I628)</f>
        <v>2760.7361963190187</v>
      </c>
    </row>
    <row r="629" spans="1:12" x14ac:dyDescent="0.25">
      <c r="A629" s="5" t="s">
        <v>141</v>
      </c>
      <c r="B629" s="33" t="s">
        <v>20</v>
      </c>
      <c r="C629" s="3" t="s">
        <v>14</v>
      </c>
      <c r="D629" s="37">
        <f t="shared" si="638"/>
        <v>89.285714285714292</v>
      </c>
      <c r="E629" s="8">
        <v>1680</v>
      </c>
      <c r="F629" s="3">
        <v>1665</v>
      </c>
      <c r="G629" s="3">
        <v>0</v>
      </c>
      <c r="H629" s="3">
        <v>0</v>
      </c>
      <c r="I629" s="2">
        <f t="shared" si="631"/>
        <v>-1339.2857142857144</v>
      </c>
      <c r="J629" s="3">
        <v>0</v>
      </c>
      <c r="K629" s="3">
        <v>0</v>
      </c>
      <c r="L629" s="4">
        <f t="shared" ref="L629" si="660">SUM(K629+J629+I629)</f>
        <v>-1339.2857142857144</v>
      </c>
    </row>
    <row r="630" spans="1:12" x14ac:dyDescent="0.25">
      <c r="A630" s="5" t="s">
        <v>140</v>
      </c>
      <c r="B630" s="33" t="s">
        <v>85</v>
      </c>
      <c r="C630" s="3" t="s">
        <v>14</v>
      </c>
      <c r="D630" s="37">
        <f t="shared" si="638"/>
        <v>543.47826086956525</v>
      </c>
      <c r="E630" s="8">
        <v>276</v>
      </c>
      <c r="F630" s="3">
        <v>276.5</v>
      </c>
      <c r="G630" s="3">
        <v>278</v>
      </c>
      <c r="H630" s="3">
        <v>280</v>
      </c>
      <c r="I630" s="2">
        <f t="shared" si="631"/>
        <v>271.73913043478262</v>
      </c>
      <c r="J630" s="3">
        <f>(IF(C630="SHORT",IF(G630="",0,F630-G630),IF(C630="LONG",IF(G630="",0,G630-F630))))*D630</f>
        <v>815.21739130434787</v>
      </c>
      <c r="K630" s="3">
        <f t="shared" ref="K630:K635" si="661">SUM(H630-G630)*D630</f>
        <v>1086.9565217391305</v>
      </c>
      <c r="L630" s="4">
        <f t="shared" ref="L630" si="662">SUM(K630+J630+I630)</f>
        <v>2173.913043478261</v>
      </c>
    </row>
    <row r="631" spans="1:12" x14ac:dyDescent="0.25">
      <c r="A631" s="5" t="s">
        <v>140</v>
      </c>
      <c r="B631" s="33" t="s">
        <v>121</v>
      </c>
      <c r="C631" s="3" t="s">
        <v>14</v>
      </c>
      <c r="D631" s="37">
        <f t="shared" si="638"/>
        <v>909.09090909090912</v>
      </c>
      <c r="E631" s="8">
        <v>165</v>
      </c>
      <c r="F631" s="3">
        <v>166.25</v>
      </c>
      <c r="G631" s="3">
        <v>168</v>
      </c>
      <c r="H631" s="3">
        <v>170</v>
      </c>
      <c r="I631" s="2">
        <f t="shared" si="631"/>
        <v>1136.3636363636365</v>
      </c>
      <c r="J631" s="3">
        <f>(IF(C631="SHORT",IF(G631="",0,F631-G631),IF(C631="LONG",IF(G631="",0,G631-F631))))*D631</f>
        <v>1590.909090909091</v>
      </c>
      <c r="K631" s="3">
        <f t="shared" si="661"/>
        <v>1818.1818181818182</v>
      </c>
      <c r="L631" s="4">
        <f t="shared" ref="L631" si="663">SUM(K631+J631+I631)</f>
        <v>4545.454545454546</v>
      </c>
    </row>
    <row r="632" spans="1:12" x14ac:dyDescent="0.25">
      <c r="A632" s="5" t="s">
        <v>140</v>
      </c>
      <c r="B632" s="33" t="s">
        <v>31</v>
      </c>
      <c r="C632" s="3" t="s">
        <v>14</v>
      </c>
      <c r="D632" s="37">
        <f t="shared" si="638"/>
        <v>530.03533568904595</v>
      </c>
      <c r="E632" s="8">
        <v>283</v>
      </c>
      <c r="F632" s="3">
        <v>285</v>
      </c>
      <c r="G632" s="3">
        <v>0</v>
      </c>
      <c r="H632" s="3">
        <v>0</v>
      </c>
      <c r="I632" s="2">
        <f t="shared" si="631"/>
        <v>1060.0706713780919</v>
      </c>
      <c r="J632" s="3">
        <v>0</v>
      </c>
      <c r="K632" s="3">
        <f t="shared" si="661"/>
        <v>0</v>
      </c>
      <c r="L632" s="4">
        <f t="shared" ref="L632" si="664">SUM(K632+J632+I632)</f>
        <v>1060.0706713780919</v>
      </c>
    </row>
    <row r="633" spans="1:12" x14ac:dyDescent="0.25">
      <c r="A633" s="5" t="s">
        <v>140</v>
      </c>
      <c r="B633" s="33" t="s">
        <v>133</v>
      </c>
      <c r="C633" s="3" t="s">
        <v>14</v>
      </c>
      <c r="D633" s="37">
        <f t="shared" si="638"/>
        <v>81.743869209809262</v>
      </c>
      <c r="E633" s="8">
        <v>1835</v>
      </c>
      <c r="F633" s="3">
        <v>1835</v>
      </c>
      <c r="G633" s="3">
        <v>0</v>
      </c>
      <c r="H633" s="3">
        <v>0</v>
      </c>
      <c r="I633" s="2">
        <f t="shared" si="631"/>
        <v>0</v>
      </c>
      <c r="J633" s="3">
        <v>0</v>
      </c>
      <c r="K633" s="3">
        <f t="shared" si="661"/>
        <v>0</v>
      </c>
      <c r="L633" s="4">
        <f t="shared" ref="L633" si="665">SUM(K633+J633+I633)</f>
        <v>0</v>
      </c>
    </row>
    <row r="634" spans="1:12" x14ac:dyDescent="0.25">
      <c r="A634" s="5" t="s">
        <v>139</v>
      </c>
      <c r="B634" s="33" t="s">
        <v>128</v>
      </c>
      <c r="C634" s="3" t="s">
        <v>14</v>
      </c>
      <c r="D634" s="37">
        <f t="shared" si="638"/>
        <v>619.83471074380168</v>
      </c>
      <c r="E634" s="8">
        <v>242</v>
      </c>
      <c r="F634" s="3">
        <v>244</v>
      </c>
      <c r="G634" s="3">
        <v>246</v>
      </c>
      <c r="H634" s="3">
        <v>248</v>
      </c>
      <c r="I634" s="2">
        <f t="shared" si="631"/>
        <v>1239.6694214876034</v>
      </c>
      <c r="J634" s="3">
        <f>(IF(C634="SHORT",IF(G634="",0,F634-G634),IF(C634="LONG",IF(G634="",0,G634-F634))))*D634</f>
        <v>1239.6694214876034</v>
      </c>
      <c r="K634" s="3">
        <f t="shared" si="661"/>
        <v>1239.6694214876034</v>
      </c>
      <c r="L634" s="4">
        <f t="shared" ref="L634" si="666">SUM(K634+J634+I634)</f>
        <v>3719.0082644628101</v>
      </c>
    </row>
    <row r="635" spans="1:12" x14ac:dyDescent="0.25">
      <c r="A635" s="5" t="s">
        <v>139</v>
      </c>
      <c r="B635" s="33" t="s">
        <v>31</v>
      </c>
      <c r="C635" s="3" t="s">
        <v>14</v>
      </c>
      <c r="D635" s="37">
        <f t="shared" si="638"/>
        <v>566.03773584905662</v>
      </c>
      <c r="E635" s="8">
        <v>265</v>
      </c>
      <c r="F635" s="3">
        <v>267</v>
      </c>
      <c r="G635" s="3">
        <v>269</v>
      </c>
      <c r="H635" s="3">
        <v>271</v>
      </c>
      <c r="I635" s="2">
        <f t="shared" si="631"/>
        <v>1132.0754716981132</v>
      </c>
      <c r="J635" s="3">
        <f>(IF(C635="SHORT",IF(G635="",0,F635-G635),IF(C635="LONG",IF(G635="",0,G635-F635))))*D635</f>
        <v>1132.0754716981132</v>
      </c>
      <c r="K635" s="3">
        <f t="shared" si="661"/>
        <v>1132.0754716981132</v>
      </c>
      <c r="L635" s="4">
        <f t="shared" ref="L635" si="667">SUM(K635+J635+I635)</f>
        <v>3396.2264150943397</v>
      </c>
    </row>
    <row r="636" spans="1:12" x14ac:dyDescent="0.25">
      <c r="A636" s="5" t="s">
        <v>139</v>
      </c>
      <c r="B636" s="33" t="s">
        <v>52</v>
      </c>
      <c r="C636" s="3" t="s">
        <v>14</v>
      </c>
      <c r="D636" s="37">
        <f t="shared" si="638"/>
        <v>129.08777969018934</v>
      </c>
      <c r="E636" s="8">
        <v>1162</v>
      </c>
      <c r="F636" s="3">
        <v>1174</v>
      </c>
      <c r="G636" s="3">
        <v>1184</v>
      </c>
      <c r="H636" s="3">
        <v>0</v>
      </c>
      <c r="I636" s="2">
        <f t="shared" si="631"/>
        <v>1549.053356282272</v>
      </c>
      <c r="J636" s="3">
        <f>(IF(C636="SHORT",IF(G636="",0,F636-G636),IF(C636="LONG",IF(G636="",0,G636-F636))))*D636</f>
        <v>1290.8777969018934</v>
      </c>
      <c r="K636" s="3">
        <v>0</v>
      </c>
      <c r="L636" s="4">
        <f t="shared" ref="L636" si="668">SUM(K636+J636+I636)</f>
        <v>2839.9311531841654</v>
      </c>
    </row>
    <row r="637" spans="1:12" x14ac:dyDescent="0.25">
      <c r="A637" s="5" t="s">
        <v>137</v>
      </c>
      <c r="B637" s="33" t="s">
        <v>138</v>
      </c>
      <c r="C637" s="3" t="s">
        <v>14</v>
      </c>
      <c r="D637" s="37">
        <f t="shared" si="638"/>
        <v>602.40963855421683</v>
      </c>
      <c r="E637" s="8">
        <v>249</v>
      </c>
      <c r="F637" s="3">
        <v>250.5</v>
      </c>
      <c r="G637" s="3">
        <v>252</v>
      </c>
      <c r="H637" s="3">
        <v>0</v>
      </c>
      <c r="I637" s="2">
        <f t="shared" si="631"/>
        <v>903.61445783132524</v>
      </c>
      <c r="J637" s="3">
        <f>(IF(C637="SHORT",IF(G637="",0,F637-G637),IF(C637="LONG",IF(G637="",0,G637-F637))))*D637</f>
        <v>903.61445783132524</v>
      </c>
      <c r="K637" s="3">
        <v>0</v>
      </c>
      <c r="L637" s="4">
        <f t="shared" ref="L637" si="669">SUM(K637+J637+I637)</f>
        <v>1807.2289156626505</v>
      </c>
    </row>
    <row r="638" spans="1:12" x14ac:dyDescent="0.25">
      <c r="A638" s="5" t="s">
        <v>137</v>
      </c>
      <c r="B638" s="33" t="s">
        <v>52</v>
      </c>
      <c r="C638" s="3" t="s">
        <v>14</v>
      </c>
      <c r="D638" s="37">
        <f t="shared" si="638"/>
        <v>122.95081967213115</v>
      </c>
      <c r="E638" s="8">
        <v>1220</v>
      </c>
      <c r="F638" s="3">
        <v>1230</v>
      </c>
      <c r="G638" s="3">
        <v>1240</v>
      </c>
      <c r="H638" s="3">
        <v>0</v>
      </c>
      <c r="I638" s="2">
        <f t="shared" si="631"/>
        <v>1229.5081967213114</v>
      </c>
      <c r="J638" s="3">
        <f>(IF(C638="SHORT",IF(G638="",0,F638-G638),IF(C638="LONG",IF(G638="",0,G638-F638))))*D638</f>
        <v>1229.5081967213114</v>
      </c>
      <c r="K638" s="3">
        <v>0</v>
      </c>
      <c r="L638" s="4">
        <f t="shared" ref="L638" si="670">SUM(K638+J638+I638)</f>
        <v>2459.0163934426228</v>
      </c>
    </row>
    <row r="639" spans="1:12" x14ac:dyDescent="0.25">
      <c r="A639" s="5" t="s">
        <v>137</v>
      </c>
      <c r="B639" s="33" t="s">
        <v>43</v>
      </c>
      <c r="C639" s="3" t="s">
        <v>14</v>
      </c>
      <c r="D639" s="37">
        <f t="shared" si="638"/>
        <v>1284.2465753424658</v>
      </c>
      <c r="E639" s="8">
        <v>116.8</v>
      </c>
      <c r="F639" s="3">
        <v>117.8</v>
      </c>
      <c r="G639" s="3">
        <v>0</v>
      </c>
      <c r="H639" s="3">
        <v>0</v>
      </c>
      <c r="I639" s="2">
        <f t="shared" si="631"/>
        <v>1284.2465753424658</v>
      </c>
      <c r="J639" s="3">
        <v>0</v>
      </c>
      <c r="K639" s="3">
        <v>0</v>
      </c>
      <c r="L639" s="4">
        <f t="shared" ref="L639" si="671">SUM(K639+J639+I639)</f>
        <v>1284.2465753424658</v>
      </c>
    </row>
    <row r="640" spans="1:12" x14ac:dyDescent="0.25">
      <c r="A640" s="5" t="s">
        <v>137</v>
      </c>
      <c r="B640" s="33" t="s">
        <v>106</v>
      </c>
      <c r="C640" s="3" t="s">
        <v>14</v>
      </c>
      <c r="D640" s="37">
        <f t="shared" si="638"/>
        <v>1250</v>
      </c>
      <c r="E640" s="8">
        <v>120</v>
      </c>
      <c r="F640" s="3">
        <v>118.5</v>
      </c>
      <c r="G640" s="3">
        <v>0</v>
      </c>
      <c r="H640" s="3">
        <v>0</v>
      </c>
      <c r="I640" s="2">
        <f t="shared" si="631"/>
        <v>-1875</v>
      </c>
      <c r="J640" s="3">
        <v>0</v>
      </c>
      <c r="K640" s="3">
        <v>0</v>
      </c>
      <c r="L640" s="4">
        <f t="shared" ref="L640" si="672">SUM(K640+J640+I640)</f>
        <v>-1875</v>
      </c>
    </row>
    <row r="641" spans="1:12" x14ac:dyDescent="0.25">
      <c r="A641" s="5" t="s">
        <v>135</v>
      </c>
      <c r="B641" s="33" t="s">
        <v>62</v>
      </c>
      <c r="C641" s="3" t="s">
        <v>14</v>
      </c>
      <c r="D641" s="37">
        <f t="shared" si="638"/>
        <v>810.81081081081084</v>
      </c>
      <c r="E641" s="8">
        <v>185</v>
      </c>
      <c r="F641" s="3">
        <v>186.25</v>
      </c>
      <c r="G641" s="3">
        <v>188</v>
      </c>
      <c r="H641" s="3">
        <v>0</v>
      </c>
      <c r="I641" s="2">
        <f t="shared" si="631"/>
        <v>1013.5135135135135</v>
      </c>
      <c r="J641" s="3">
        <f>(IF(C641="SHORT",IF(G641="",0,F641-G641),IF(C641="LONG",IF(G641="",0,G641-F641))))*D641</f>
        <v>1418.918918918919</v>
      </c>
      <c r="K641" s="3">
        <v>0</v>
      </c>
      <c r="L641" s="4">
        <f t="shared" ref="L641" si="673">SUM(K641+J641+I641)</f>
        <v>2432.4324324324325</v>
      </c>
    </row>
    <row r="642" spans="1:12" x14ac:dyDescent="0.25">
      <c r="A642" s="5" t="s">
        <v>135</v>
      </c>
      <c r="B642" s="33" t="s">
        <v>136</v>
      </c>
      <c r="C642" s="3" t="s">
        <v>18</v>
      </c>
      <c r="D642" s="37">
        <f t="shared" si="638"/>
        <v>231.83925811437405</v>
      </c>
      <c r="E642" s="8">
        <v>647</v>
      </c>
      <c r="F642" s="3">
        <v>642</v>
      </c>
      <c r="G642" s="3">
        <v>0</v>
      </c>
      <c r="H642" s="3">
        <v>0</v>
      </c>
      <c r="I642" s="2">
        <f t="shared" si="631"/>
        <v>1159.1962905718701</v>
      </c>
      <c r="J642" s="3">
        <v>0</v>
      </c>
      <c r="K642" s="3">
        <v>0</v>
      </c>
      <c r="L642" s="4">
        <f>SUM(K642+J642+I642)</f>
        <v>1159.1962905718701</v>
      </c>
    </row>
    <row r="643" spans="1:12" x14ac:dyDescent="0.25">
      <c r="A643" s="5" t="s">
        <v>135</v>
      </c>
      <c r="B643" s="33" t="s">
        <v>39</v>
      </c>
      <c r="C643" s="3" t="s">
        <v>18</v>
      </c>
      <c r="D643" s="37">
        <f t="shared" si="638"/>
        <v>252.10084033613447</v>
      </c>
      <c r="E643" s="8">
        <v>595</v>
      </c>
      <c r="F643" s="3">
        <v>595</v>
      </c>
      <c r="G643" s="3">
        <v>0</v>
      </c>
      <c r="H643" s="3">
        <v>0</v>
      </c>
      <c r="I643" s="2">
        <f t="shared" si="631"/>
        <v>0</v>
      </c>
      <c r="J643" s="3">
        <v>0</v>
      </c>
      <c r="K643" s="3">
        <v>0</v>
      </c>
      <c r="L643" s="4">
        <f>SUM(K643+J643+I643)</f>
        <v>0</v>
      </c>
    </row>
    <row r="644" spans="1:12" x14ac:dyDescent="0.25">
      <c r="A644" s="5" t="s">
        <v>135</v>
      </c>
      <c r="B644" s="33" t="s">
        <v>59</v>
      </c>
      <c r="C644" s="3" t="s">
        <v>14</v>
      </c>
      <c r="D644" s="37">
        <f t="shared" si="638"/>
        <v>82.644628099173559</v>
      </c>
      <c r="E644" s="8">
        <v>1815</v>
      </c>
      <c r="F644" s="3">
        <v>1800</v>
      </c>
      <c r="G644" s="3">
        <v>0</v>
      </c>
      <c r="H644" s="3">
        <v>0</v>
      </c>
      <c r="I644" s="2">
        <f t="shared" si="631"/>
        <v>-1239.6694214876034</v>
      </c>
      <c r="J644" s="3">
        <v>0</v>
      </c>
      <c r="K644" s="3">
        <v>0</v>
      </c>
      <c r="L644" s="4">
        <f>SUM(K644+J644+I644)</f>
        <v>-1239.6694214876034</v>
      </c>
    </row>
    <row r="645" spans="1:12" x14ac:dyDescent="0.25">
      <c r="A645" s="5" t="s">
        <v>135</v>
      </c>
      <c r="B645" s="33" t="s">
        <v>85</v>
      </c>
      <c r="C645" s="3" t="s">
        <v>18</v>
      </c>
      <c r="D645" s="37">
        <f t="shared" si="638"/>
        <v>576.92307692307691</v>
      </c>
      <c r="E645" s="8">
        <v>260</v>
      </c>
      <c r="F645" s="3">
        <v>263.5</v>
      </c>
      <c r="G645" s="3">
        <v>0</v>
      </c>
      <c r="H645" s="3">
        <v>0</v>
      </c>
      <c r="I645" s="2">
        <f t="shared" si="631"/>
        <v>-2019.2307692307691</v>
      </c>
      <c r="J645" s="3">
        <v>0</v>
      </c>
      <c r="K645" s="3">
        <v>0</v>
      </c>
      <c r="L645" s="4">
        <f>SUM(K645+J645+I645)</f>
        <v>-2019.2307692307691</v>
      </c>
    </row>
    <row r="646" spans="1:12" x14ac:dyDescent="0.25">
      <c r="A646" s="5" t="s">
        <v>134</v>
      </c>
      <c r="B646" s="33" t="s">
        <v>83</v>
      </c>
      <c r="C646" s="3" t="s">
        <v>18</v>
      </c>
      <c r="D646" s="37">
        <f t="shared" si="638"/>
        <v>104.16666666666667</v>
      </c>
      <c r="E646" s="8">
        <v>1440</v>
      </c>
      <c r="F646" s="3">
        <v>1428</v>
      </c>
      <c r="G646" s="3">
        <v>1418</v>
      </c>
      <c r="H646" s="3">
        <v>0</v>
      </c>
      <c r="I646" s="2">
        <f t="shared" si="631"/>
        <v>1250</v>
      </c>
      <c r="J646" s="3">
        <f>(IF(C646="SHORT",IF(G646="",0,F646-G646),IF(C646="LONG",IF(G646="",0,G646-F646))))*D646</f>
        <v>1041.6666666666667</v>
      </c>
      <c r="K646" s="3">
        <v>0</v>
      </c>
      <c r="L646" s="4">
        <f>SUM(K646+J646+I646)</f>
        <v>2291.666666666667</v>
      </c>
    </row>
    <row r="647" spans="1:12" x14ac:dyDescent="0.25">
      <c r="A647" s="5" t="s">
        <v>134</v>
      </c>
      <c r="B647" s="33" t="s">
        <v>69</v>
      </c>
      <c r="C647" s="3" t="s">
        <v>14</v>
      </c>
      <c r="D647" s="37">
        <f t="shared" si="638"/>
        <v>126.05042016806723</v>
      </c>
      <c r="E647" s="8">
        <v>1190</v>
      </c>
      <c r="F647" s="3">
        <v>1177</v>
      </c>
      <c r="G647" s="3">
        <v>0</v>
      </c>
      <c r="H647" s="3">
        <v>0</v>
      </c>
      <c r="I647" s="2">
        <f t="shared" si="631"/>
        <v>-1638.6554621848741</v>
      </c>
      <c r="J647" s="3">
        <v>0</v>
      </c>
      <c r="K647" s="3">
        <f>SUM(H647-G647)*D647</f>
        <v>0</v>
      </c>
      <c r="L647" s="4">
        <f t="shared" ref="L647" si="674">SUM(K647+J647+I647)</f>
        <v>-1638.6554621848741</v>
      </c>
    </row>
    <row r="648" spans="1:12" x14ac:dyDescent="0.25">
      <c r="A648" s="5" t="s">
        <v>132</v>
      </c>
      <c r="B648" s="33" t="s">
        <v>133</v>
      </c>
      <c r="C648" s="3" t="s">
        <v>18</v>
      </c>
      <c r="D648" s="37">
        <f t="shared" si="638"/>
        <v>83.333333333333329</v>
      </c>
      <c r="E648" s="8">
        <v>1800</v>
      </c>
      <c r="F648" s="3">
        <v>1790</v>
      </c>
      <c r="G648" s="3">
        <v>0</v>
      </c>
      <c r="H648" s="3">
        <v>0</v>
      </c>
      <c r="I648" s="2">
        <f t="shared" si="631"/>
        <v>833.33333333333326</v>
      </c>
      <c r="J648" s="3">
        <v>0</v>
      </c>
      <c r="K648" s="3">
        <v>0</v>
      </c>
      <c r="L648" s="4">
        <f>SUM(K648+J648+I648)</f>
        <v>833.33333333333326</v>
      </c>
    </row>
    <row r="649" spans="1:12" x14ac:dyDescent="0.25">
      <c r="A649" s="5" t="s">
        <v>130</v>
      </c>
      <c r="B649" s="33" t="s">
        <v>131</v>
      </c>
      <c r="C649" s="3" t="s">
        <v>14</v>
      </c>
      <c r="D649" s="37">
        <f t="shared" si="638"/>
        <v>102.04081632653062</v>
      </c>
      <c r="E649" s="8">
        <v>1470</v>
      </c>
      <c r="F649" s="3">
        <v>1480</v>
      </c>
      <c r="G649" s="3">
        <v>1490</v>
      </c>
      <c r="H649" s="3">
        <v>1500</v>
      </c>
      <c r="I649" s="2">
        <f t="shared" si="631"/>
        <v>1020.4081632653061</v>
      </c>
      <c r="J649" s="3">
        <f>(IF(C649="SHORT",IF(G649="",0,F649-G649),IF(C649="LONG",IF(G649="",0,G649-F649))))*D649</f>
        <v>1020.4081632653061</v>
      </c>
      <c r="K649" s="3">
        <f>SUM(H649-G649)*D649</f>
        <v>1020.4081632653061</v>
      </c>
      <c r="L649" s="4">
        <f t="shared" ref="L649" si="675">SUM(K649+J649+I649)</f>
        <v>3061.2244897959185</v>
      </c>
    </row>
    <row r="650" spans="1:12" x14ac:dyDescent="0.25">
      <c r="A650" s="5" t="s">
        <v>130</v>
      </c>
      <c r="B650" s="33" t="s">
        <v>82</v>
      </c>
      <c r="C650" s="3" t="s">
        <v>14</v>
      </c>
      <c r="D650" s="37">
        <f t="shared" si="638"/>
        <v>88.757396449704146</v>
      </c>
      <c r="E650" s="8">
        <v>1690</v>
      </c>
      <c r="F650" s="3">
        <v>1700</v>
      </c>
      <c r="G650" s="3">
        <v>1710</v>
      </c>
      <c r="H650" s="3">
        <v>1720</v>
      </c>
      <c r="I650" s="2">
        <f t="shared" si="631"/>
        <v>887.57396449704152</v>
      </c>
      <c r="J650" s="3">
        <f>(IF(C650="SHORT",IF(G650="",0,F650-G650),IF(C650="LONG",IF(G650="",0,G650-F650))))*D650</f>
        <v>887.57396449704152</v>
      </c>
      <c r="K650" s="3">
        <f>SUM(H650-G650)*D650</f>
        <v>887.57396449704152</v>
      </c>
      <c r="L650" s="4">
        <f t="shared" ref="L650" si="676">SUM(K650+J650+I650)</f>
        <v>2662.7218934911243</v>
      </c>
    </row>
    <row r="651" spans="1:12" x14ac:dyDescent="0.25">
      <c r="A651" s="5" t="s">
        <v>130</v>
      </c>
      <c r="B651" s="33" t="s">
        <v>47</v>
      </c>
      <c r="C651" s="3" t="s">
        <v>14</v>
      </c>
      <c r="D651" s="37">
        <f t="shared" si="638"/>
        <v>115.38461538461539</v>
      </c>
      <c r="E651" s="8">
        <v>1300</v>
      </c>
      <c r="F651" s="3">
        <v>1310</v>
      </c>
      <c r="G651" s="3">
        <v>1320</v>
      </c>
      <c r="H651" s="3">
        <v>0</v>
      </c>
      <c r="I651" s="2">
        <f t="shared" si="631"/>
        <v>1153.8461538461538</v>
      </c>
      <c r="J651" s="3">
        <f>(IF(C651="SHORT",IF(G651="",0,F651-G651),IF(C651="LONG",IF(G651="",0,G651-F651))))*D651</f>
        <v>1153.8461538461538</v>
      </c>
      <c r="K651" s="3">
        <v>0</v>
      </c>
      <c r="L651" s="4">
        <f t="shared" ref="L651" si="677">SUM(K651+J651+I651)</f>
        <v>2307.6923076923076</v>
      </c>
    </row>
    <row r="652" spans="1:12" x14ac:dyDescent="0.25">
      <c r="A652" s="5" t="s">
        <v>130</v>
      </c>
      <c r="B652" s="33" t="s">
        <v>128</v>
      </c>
      <c r="C652" s="3" t="s">
        <v>14</v>
      </c>
      <c r="D652" s="37">
        <f t="shared" si="638"/>
        <v>629.45866554762904</v>
      </c>
      <c r="E652" s="8">
        <v>238.3</v>
      </c>
      <c r="F652" s="3">
        <v>239.9</v>
      </c>
      <c r="G652" s="3">
        <v>0</v>
      </c>
      <c r="H652" s="3">
        <v>0</v>
      </c>
      <c r="I652" s="2">
        <f t="shared" si="631"/>
        <v>1007.1338648762029</v>
      </c>
      <c r="J652" s="3">
        <v>0</v>
      </c>
      <c r="K652" s="3">
        <v>0</v>
      </c>
      <c r="L652" s="4">
        <f t="shared" ref="L652" si="678">SUM(K652+J652+I652)</f>
        <v>1007.1338648762029</v>
      </c>
    </row>
    <row r="653" spans="1:12" x14ac:dyDescent="0.25">
      <c r="A653" s="5" t="s">
        <v>129</v>
      </c>
      <c r="B653" s="33" t="s">
        <v>82</v>
      </c>
      <c r="C653" s="3" t="s">
        <v>14</v>
      </c>
      <c r="D653" s="37">
        <f t="shared" si="638"/>
        <v>92.421441774491683</v>
      </c>
      <c r="E653" s="8">
        <v>1623</v>
      </c>
      <c r="F653" s="3">
        <v>1633</v>
      </c>
      <c r="G653" s="3">
        <v>1643</v>
      </c>
      <c r="H653" s="3">
        <v>1649</v>
      </c>
      <c r="I653" s="2">
        <f t="shared" si="631"/>
        <v>924.21441774491677</v>
      </c>
      <c r="J653" s="3">
        <f>(IF(C653="SHORT",IF(G653="",0,F653-G653),IF(C653="LONG",IF(G653="",0,G653-F653))))*D653</f>
        <v>924.21441774491677</v>
      </c>
      <c r="K653" s="3">
        <f>SUM(H653-G653)*D653</f>
        <v>554.52865064695015</v>
      </c>
      <c r="L653" s="4">
        <f t="shared" ref="L653" si="679">SUM(K653+J653+I653)</f>
        <v>2402.9574861367837</v>
      </c>
    </row>
    <row r="654" spans="1:12" x14ac:dyDescent="0.25">
      <c r="A654" s="5" t="s">
        <v>129</v>
      </c>
      <c r="B654" s="33" t="s">
        <v>24</v>
      </c>
      <c r="C654" s="3" t="s">
        <v>14</v>
      </c>
      <c r="D654" s="37">
        <f t="shared" si="638"/>
        <v>98.684210526315795</v>
      </c>
      <c r="E654" s="8">
        <v>1520</v>
      </c>
      <c r="F654" s="3">
        <v>1530</v>
      </c>
      <c r="G654" s="3">
        <v>1540</v>
      </c>
      <c r="H654" s="3">
        <v>0</v>
      </c>
      <c r="I654" s="2">
        <f t="shared" si="631"/>
        <v>986.84210526315792</v>
      </c>
      <c r="J654" s="3">
        <f>(IF(C654="SHORT",IF(G654="",0,F654-G654),IF(C654="LONG",IF(G654="",0,G654-F654))))*D654</f>
        <v>986.84210526315792</v>
      </c>
      <c r="K654" s="3">
        <v>0</v>
      </c>
      <c r="L654" s="4">
        <f t="shared" ref="L654" si="680">SUM(K654+J654+I654)</f>
        <v>1973.6842105263158</v>
      </c>
    </row>
    <row r="655" spans="1:12" x14ac:dyDescent="0.25">
      <c r="A655" s="5" t="s">
        <v>129</v>
      </c>
      <c r="B655" s="33" t="s">
        <v>105</v>
      </c>
      <c r="C655" s="3" t="s">
        <v>14</v>
      </c>
      <c r="D655" s="37">
        <f t="shared" si="638"/>
        <v>127.11864406779661</v>
      </c>
      <c r="E655" s="8">
        <v>1180</v>
      </c>
      <c r="F655" s="3">
        <v>1190</v>
      </c>
      <c r="G655" s="3">
        <v>1198</v>
      </c>
      <c r="H655" s="3">
        <v>0</v>
      </c>
      <c r="I655" s="2">
        <f t="shared" si="631"/>
        <v>1271.1864406779662</v>
      </c>
      <c r="J655" s="3">
        <f>(IF(C655="SHORT",IF(G655="",0,F655-G655),IF(C655="LONG",IF(G655="",0,G655-F655))))*D655</f>
        <v>1016.9491525423729</v>
      </c>
      <c r="K655" s="3">
        <v>0</v>
      </c>
      <c r="L655" s="4">
        <f t="shared" ref="L655" si="681">SUM(K655+J655+I655)</f>
        <v>2288.1355932203392</v>
      </c>
    </row>
    <row r="656" spans="1:12" x14ac:dyDescent="0.25">
      <c r="A656" s="5" t="s">
        <v>129</v>
      </c>
      <c r="B656" s="33" t="s">
        <v>45</v>
      </c>
      <c r="C656" s="3" t="s">
        <v>14</v>
      </c>
      <c r="D656" s="37">
        <f t="shared" si="638"/>
        <v>961.53846153846155</v>
      </c>
      <c r="E656" s="8">
        <v>156</v>
      </c>
      <c r="F656" s="3">
        <v>157</v>
      </c>
      <c r="G656" s="3">
        <v>0</v>
      </c>
      <c r="H656" s="3">
        <v>0</v>
      </c>
      <c r="I656" s="2">
        <f t="shared" si="631"/>
        <v>961.53846153846155</v>
      </c>
      <c r="J656" s="3">
        <v>0</v>
      </c>
      <c r="K656" s="3">
        <v>0</v>
      </c>
      <c r="L656" s="4">
        <f t="shared" ref="L656" si="682">SUM(K656+J656+I656)</f>
        <v>961.53846153846155</v>
      </c>
    </row>
    <row r="657" spans="1:12" x14ac:dyDescent="0.25">
      <c r="A657" s="5" t="s">
        <v>129</v>
      </c>
      <c r="B657" s="33" t="s">
        <v>56</v>
      </c>
      <c r="C657" s="3" t="s">
        <v>14</v>
      </c>
      <c r="D657" s="37">
        <f t="shared" si="638"/>
        <v>765.30612244897964</v>
      </c>
      <c r="E657" s="8">
        <v>196</v>
      </c>
      <c r="F657" s="3">
        <v>197.25</v>
      </c>
      <c r="G657" s="3">
        <v>0</v>
      </c>
      <c r="H657" s="3">
        <v>0</v>
      </c>
      <c r="I657" s="2">
        <f t="shared" si="631"/>
        <v>956.63265306122457</v>
      </c>
      <c r="J657" s="3">
        <v>0</v>
      </c>
      <c r="K657" s="3">
        <v>0</v>
      </c>
      <c r="L657" s="4">
        <f t="shared" ref="L657" si="683">SUM(K657+J657+I657)</f>
        <v>956.63265306122457</v>
      </c>
    </row>
    <row r="658" spans="1:12" x14ac:dyDescent="0.25">
      <c r="A658" s="5" t="s">
        <v>129</v>
      </c>
      <c r="B658" s="33" t="s">
        <v>108</v>
      </c>
      <c r="C658" s="3" t="s">
        <v>14</v>
      </c>
      <c r="D658" s="37">
        <f t="shared" si="638"/>
        <v>508.47457627118644</v>
      </c>
      <c r="E658" s="8">
        <v>295</v>
      </c>
      <c r="F658" s="3">
        <v>292.5</v>
      </c>
      <c r="G658" s="3">
        <v>0</v>
      </c>
      <c r="H658" s="3">
        <v>0</v>
      </c>
      <c r="I658" s="2">
        <f t="shared" si="631"/>
        <v>-1271.1864406779662</v>
      </c>
      <c r="J658" s="3">
        <v>0</v>
      </c>
      <c r="K658" s="3">
        <v>0</v>
      </c>
      <c r="L658" s="4">
        <f t="shared" ref="L658" si="684">SUM(K658+J658+I658)</f>
        <v>-1271.1864406779662</v>
      </c>
    </row>
    <row r="659" spans="1:12" x14ac:dyDescent="0.25">
      <c r="A659" s="5" t="s">
        <v>127</v>
      </c>
      <c r="B659" s="33" t="s">
        <v>40</v>
      </c>
      <c r="C659" s="3" t="s">
        <v>14</v>
      </c>
      <c r="D659" s="37">
        <f t="shared" si="638"/>
        <v>600</v>
      </c>
      <c r="E659" s="8">
        <v>250</v>
      </c>
      <c r="F659" s="3">
        <v>252</v>
      </c>
      <c r="G659" s="3">
        <v>254</v>
      </c>
      <c r="H659" s="3">
        <v>256</v>
      </c>
      <c r="I659" s="2">
        <f t="shared" si="631"/>
        <v>1200</v>
      </c>
      <c r="J659" s="3">
        <f>(IF(C659="SHORT",IF(G659="",0,F659-G659),IF(C659="LONG",IF(G659="",0,G659-F659))))*D659</f>
        <v>1200</v>
      </c>
      <c r="K659" s="3">
        <f t="shared" ref="K659:K671" si="685">SUM(H659-G659)*D659</f>
        <v>1200</v>
      </c>
      <c r="L659" s="4">
        <f t="shared" ref="L659" si="686">SUM(K659+J659+I659)</f>
        <v>3600</v>
      </c>
    </row>
    <row r="660" spans="1:12" x14ac:dyDescent="0.25">
      <c r="A660" s="5" t="s">
        <v>127</v>
      </c>
      <c r="B660" s="33" t="s">
        <v>23</v>
      </c>
      <c r="C660" s="3" t="s">
        <v>14</v>
      </c>
      <c r="D660" s="37">
        <f t="shared" si="638"/>
        <v>347.22222222222223</v>
      </c>
      <c r="E660" s="8">
        <v>432</v>
      </c>
      <c r="F660" s="3">
        <v>436</v>
      </c>
      <c r="G660" s="3">
        <v>0</v>
      </c>
      <c r="H660" s="3">
        <v>0</v>
      </c>
      <c r="I660" s="2">
        <f t="shared" si="631"/>
        <v>1388.8888888888889</v>
      </c>
      <c r="J660" s="3">
        <v>0</v>
      </c>
      <c r="K660" s="3">
        <f t="shared" si="685"/>
        <v>0</v>
      </c>
      <c r="L660" s="4">
        <f t="shared" ref="L660" si="687">SUM(K660+J660+I660)</f>
        <v>1388.8888888888889</v>
      </c>
    </row>
    <row r="661" spans="1:12" x14ac:dyDescent="0.25">
      <c r="A661" s="5" t="s">
        <v>127</v>
      </c>
      <c r="B661" s="33" t="s">
        <v>20</v>
      </c>
      <c r="C661" s="3" t="s">
        <v>14</v>
      </c>
      <c r="D661" s="37">
        <f t="shared" si="638"/>
        <v>92.707045735475901</v>
      </c>
      <c r="E661" s="8">
        <v>1618</v>
      </c>
      <c r="F661" s="3">
        <v>1628</v>
      </c>
      <c r="G661" s="3">
        <v>0</v>
      </c>
      <c r="H661" s="3">
        <v>0</v>
      </c>
      <c r="I661" s="2">
        <f t="shared" si="631"/>
        <v>927.07045735475901</v>
      </c>
      <c r="J661" s="3">
        <v>0</v>
      </c>
      <c r="K661" s="3">
        <f t="shared" si="685"/>
        <v>0</v>
      </c>
      <c r="L661" s="4">
        <f t="shared" ref="L661" si="688">SUM(K661+J661+I661)</f>
        <v>927.07045735475901</v>
      </c>
    </row>
    <row r="662" spans="1:12" x14ac:dyDescent="0.25">
      <c r="A662" s="5" t="s">
        <v>126</v>
      </c>
      <c r="B662" s="33" t="s">
        <v>121</v>
      </c>
      <c r="C662" s="3" t="s">
        <v>14</v>
      </c>
      <c r="D662" s="37">
        <f t="shared" si="638"/>
        <v>974.02597402597405</v>
      </c>
      <c r="E662" s="8">
        <v>154</v>
      </c>
      <c r="F662" s="3">
        <v>155</v>
      </c>
      <c r="G662" s="3">
        <v>0</v>
      </c>
      <c r="H662" s="3">
        <v>0</v>
      </c>
      <c r="I662" s="2">
        <f t="shared" si="631"/>
        <v>974.02597402597405</v>
      </c>
      <c r="J662" s="3">
        <v>0</v>
      </c>
      <c r="K662" s="3">
        <f t="shared" si="685"/>
        <v>0</v>
      </c>
      <c r="L662" s="4">
        <f t="shared" ref="L662" si="689">SUM(K662+J662+I662)</f>
        <v>974.02597402597405</v>
      </c>
    </row>
    <row r="663" spans="1:12" x14ac:dyDescent="0.25">
      <c r="A663" s="5" t="s">
        <v>126</v>
      </c>
      <c r="B663" s="33" t="s">
        <v>65</v>
      </c>
      <c r="C663" s="3" t="s">
        <v>14</v>
      </c>
      <c r="D663" s="37">
        <f t="shared" si="638"/>
        <v>1012.1457489878543</v>
      </c>
      <c r="E663" s="8">
        <v>148.19999999999999</v>
      </c>
      <c r="F663" s="3">
        <v>149.19999999999999</v>
      </c>
      <c r="G663" s="3">
        <v>0</v>
      </c>
      <c r="H663" s="3">
        <v>0</v>
      </c>
      <c r="I663" s="2">
        <f t="shared" si="631"/>
        <v>1012.1457489878543</v>
      </c>
      <c r="J663" s="3">
        <v>0</v>
      </c>
      <c r="K663" s="3">
        <f t="shared" si="685"/>
        <v>0</v>
      </c>
      <c r="L663" s="4">
        <f t="shared" ref="L663" si="690">SUM(K663+J663+I663)</f>
        <v>1012.1457489878543</v>
      </c>
    </row>
    <row r="664" spans="1:12" x14ac:dyDescent="0.25">
      <c r="A664" s="5" t="s">
        <v>126</v>
      </c>
      <c r="B664" s="33" t="s">
        <v>128</v>
      </c>
      <c r="C664" s="3" t="s">
        <v>14</v>
      </c>
      <c r="D664" s="37">
        <f t="shared" si="638"/>
        <v>655.02183406113534</v>
      </c>
      <c r="E664" s="8">
        <v>229</v>
      </c>
      <c r="F664" s="3">
        <v>231</v>
      </c>
      <c r="G664" s="3">
        <v>0</v>
      </c>
      <c r="H664" s="3">
        <v>0</v>
      </c>
      <c r="I664" s="2">
        <f t="shared" si="631"/>
        <v>1310.0436681222707</v>
      </c>
      <c r="J664" s="3">
        <v>0</v>
      </c>
      <c r="K664" s="3">
        <f t="shared" si="685"/>
        <v>0</v>
      </c>
      <c r="L664" s="4">
        <f t="shared" ref="L664" si="691">SUM(K664+J664+I664)</f>
        <v>1310.0436681222707</v>
      </c>
    </row>
    <row r="665" spans="1:12" x14ac:dyDescent="0.25">
      <c r="A665" s="5" t="s">
        <v>126</v>
      </c>
      <c r="B665" s="33" t="s">
        <v>37</v>
      </c>
      <c r="C665" s="3" t="s">
        <v>14</v>
      </c>
      <c r="D665" s="37">
        <f t="shared" si="638"/>
        <v>340.90909090909093</v>
      </c>
      <c r="E665" s="8">
        <v>440</v>
      </c>
      <c r="F665" s="3">
        <v>443</v>
      </c>
      <c r="G665" s="3">
        <v>0</v>
      </c>
      <c r="H665" s="3">
        <v>0</v>
      </c>
      <c r="I665" s="2">
        <f t="shared" si="631"/>
        <v>1022.7272727272727</v>
      </c>
      <c r="J665" s="3">
        <v>0</v>
      </c>
      <c r="K665" s="3">
        <f t="shared" si="685"/>
        <v>0</v>
      </c>
      <c r="L665" s="4">
        <f t="shared" ref="L665" si="692">SUM(K665+J665+I665)</f>
        <v>1022.7272727272727</v>
      </c>
    </row>
    <row r="666" spans="1:12" x14ac:dyDescent="0.25">
      <c r="A666" s="5" t="s">
        <v>125</v>
      </c>
      <c r="B666" s="33" t="s">
        <v>40</v>
      </c>
      <c r="C666" s="3" t="s">
        <v>14</v>
      </c>
      <c r="D666" s="37">
        <f t="shared" si="638"/>
        <v>625</v>
      </c>
      <c r="E666" s="8">
        <v>240</v>
      </c>
      <c r="F666" s="3">
        <v>242</v>
      </c>
      <c r="G666" s="3">
        <v>244</v>
      </c>
      <c r="H666" s="3">
        <v>246</v>
      </c>
      <c r="I666" s="2">
        <f t="shared" ref="I666:I706" si="693">(IF(C666="SHORT",E666-F666,IF(C666="LONG",F666-E666)))*D666</f>
        <v>1250</v>
      </c>
      <c r="J666" s="3">
        <f>(IF(C666="SHORT",IF(G666="",0,F666-G666),IF(C666="LONG",IF(G666="",0,G666-F666))))*D666</f>
        <v>1250</v>
      </c>
      <c r="K666" s="3">
        <f t="shared" si="685"/>
        <v>1250</v>
      </c>
      <c r="L666" s="4">
        <f t="shared" ref="L666" si="694">SUM(K666+J666+I666)</f>
        <v>3750</v>
      </c>
    </row>
    <row r="667" spans="1:12" x14ac:dyDescent="0.25">
      <c r="A667" s="5" t="s">
        <v>125</v>
      </c>
      <c r="B667" s="33" t="s">
        <v>45</v>
      </c>
      <c r="C667" s="3" t="s">
        <v>14</v>
      </c>
      <c r="D667" s="37">
        <f t="shared" si="638"/>
        <v>1025.2904989747094</v>
      </c>
      <c r="E667" s="8">
        <v>146.30000000000001</v>
      </c>
      <c r="F667" s="3">
        <v>147.30000000000001</v>
      </c>
      <c r="G667" s="3">
        <v>148.30000000000001</v>
      </c>
      <c r="H667" s="3">
        <v>149.5</v>
      </c>
      <c r="I667" s="2">
        <f t="shared" si="693"/>
        <v>1025.2904989747094</v>
      </c>
      <c r="J667" s="3">
        <f>(IF(C667="SHORT",IF(G667="",0,F667-G667),IF(C667="LONG",IF(G667="",0,G667-F667))))*D667</f>
        <v>1025.2904989747094</v>
      </c>
      <c r="K667" s="3">
        <f t="shared" si="685"/>
        <v>1230.3485987696397</v>
      </c>
      <c r="L667" s="4">
        <f t="shared" ref="L667" si="695">SUM(K667+J667+I667)</f>
        <v>3280.9295967190583</v>
      </c>
    </row>
    <row r="668" spans="1:12" x14ac:dyDescent="0.25">
      <c r="A668" s="5" t="s">
        <v>125</v>
      </c>
      <c r="B668" s="33" t="s">
        <v>78</v>
      </c>
      <c r="C668" s="3" t="s">
        <v>14</v>
      </c>
      <c r="D668" s="37">
        <f t="shared" si="638"/>
        <v>714.28571428571433</v>
      </c>
      <c r="E668" s="8">
        <v>210</v>
      </c>
      <c r="F668" s="3">
        <v>211.5</v>
      </c>
      <c r="G668" s="3">
        <v>213</v>
      </c>
      <c r="H668" s="3">
        <v>214.5</v>
      </c>
      <c r="I668" s="2">
        <f t="shared" si="693"/>
        <v>1071.4285714285716</v>
      </c>
      <c r="J668" s="3">
        <f>(IF(C668="SHORT",IF(G668="",0,F668-G668),IF(C668="LONG",IF(G668="",0,G668-F668))))*D668</f>
        <v>1071.4285714285716</v>
      </c>
      <c r="K668" s="3">
        <f t="shared" si="685"/>
        <v>1071.4285714285716</v>
      </c>
      <c r="L668" s="4">
        <f t="shared" ref="L668" si="696">SUM(K668+J668+I668)</f>
        <v>3214.2857142857147</v>
      </c>
    </row>
    <row r="669" spans="1:12" x14ac:dyDescent="0.25">
      <c r="A669" s="5" t="s">
        <v>125</v>
      </c>
      <c r="B669" s="33" t="s">
        <v>72</v>
      </c>
      <c r="C669" s="3" t="s">
        <v>14</v>
      </c>
      <c r="D669" s="37">
        <f t="shared" si="638"/>
        <v>909.09090909090912</v>
      </c>
      <c r="E669" s="8">
        <v>165</v>
      </c>
      <c r="F669" s="3">
        <v>166.25</v>
      </c>
      <c r="G669" s="3">
        <v>0</v>
      </c>
      <c r="H669" s="3">
        <v>0</v>
      </c>
      <c r="I669" s="2">
        <f t="shared" si="693"/>
        <v>1136.3636363636365</v>
      </c>
      <c r="J669" s="3">
        <v>0</v>
      </c>
      <c r="K669" s="3">
        <f t="shared" si="685"/>
        <v>0</v>
      </c>
      <c r="L669" s="4">
        <f t="shared" ref="L669" si="697">SUM(K669+J669+I669)</f>
        <v>1136.3636363636365</v>
      </c>
    </row>
    <row r="670" spans="1:12" x14ac:dyDescent="0.25">
      <c r="A670" s="5" t="s">
        <v>125</v>
      </c>
      <c r="B670" s="33" t="s">
        <v>103</v>
      </c>
      <c r="C670" s="3" t="s">
        <v>14</v>
      </c>
      <c r="D670" s="37">
        <f t="shared" si="638"/>
        <v>802.13903743315507</v>
      </c>
      <c r="E670" s="8">
        <v>187</v>
      </c>
      <c r="F670" s="3">
        <v>188.25</v>
      </c>
      <c r="G670" s="3">
        <v>0</v>
      </c>
      <c r="H670" s="3">
        <v>0</v>
      </c>
      <c r="I670" s="2">
        <f t="shared" si="693"/>
        <v>1002.6737967914438</v>
      </c>
      <c r="J670" s="3">
        <v>0</v>
      </c>
      <c r="K670" s="3">
        <f t="shared" si="685"/>
        <v>0</v>
      </c>
      <c r="L670" s="4">
        <f t="shared" ref="L670" si="698">SUM(K670+J670+I670)</f>
        <v>1002.6737967914438</v>
      </c>
    </row>
    <row r="671" spans="1:12" x14ac:dyDescent="0.25">
      <c r="A671" s="5" t="s">
        <v>124</v>
      </c>
      <c r="B671" s="33" t="s">
        <v>65</v>
      </c>
      <c r="C671" s="3" t="s">
        <v>14</v>
      </c>
      <c r="D671" s="37">
        <f t="shared" ref="D671:D706" si="699">150000/E671</f>
        <v>1086.9565217391305</v>
      </c>
      <c r="E671" s="8">
        <v>138</v>
      </c>
      <c r="F671" s="3">
        <v>139</v>
      </c>
      <c r="G671" s="3">
        <v>140</v>
      </c>
      <c r="H671" s="3">
        <v>141</v>
      </c>
      <c r="I671" s="2">
        <f t="shared" si="693"/>
        <v>1086.9565217391305</v>
      </c>
      <c r="J671" s="3">
        <f>(IF(C671="SHORT",IF(G671="",0,F671-G671),IF(C671="LONG",IF(G671="",0,G671-F671))))*D671</f>
        <v>1086.9565217391305</v>
      </c>
      <c r="K671" s="3">
        <f t="shared" si="685"/>
        <v>1086.9565217391305</v>
      </c>
      <c r="L671" s="4">
        <f t="shared" ref="L671" si="700">SUM(K671+J671+I671)</f>
        <v>3260.8695652173915</v>
      </c>
    </row>
    <row r="672" spans="1:12" x14ac:dyDescent="0.25">
      <c r="A672" s="5" t="s">
        <v>124</v>
      </c>
      <c r="B672" s="33" t="s">
        <v>78</v>
      </c>
      <c r="C672" s="3" t="s">
        <v>14</v>
      </c>
      <c r="D672" s="37">
        <f t="shared" si="699"/>
        <v>733.49633251833745</v>
      </c>
      <c r="E672" s="8">
        <v>204.5</v>
      </c>
      <c r="F672" s="3">
        <v>206</v>
      </c>
      <c r="G672" s="3">
        <v>208</v>
      </c>
      <c r="H672" s="3">
        <v>0</v>
      </c>
      <c r="I672" s="2">
        <f t="shared" si="693"/>
        <v>1100.2444987775061</v>
      </c>
      <c r="J672" s="3">
        <f>(IF(C672="SHORT",IF(G672="",0,F672-G672),IF(C672="LONG",IF(G672="",0,G672-F672))))*D672</f>
        <v>1466.9926650366749</v>
      </c>
      <c r="K672" s="3">
        <v>0</v>
      </c>
      <c r="L672" s="4">
        <f t="shared" ref="L672" si="701">SUM(K672+J672+I672)</f>
        <v>2567.2371638141813</v>
      </c>
    </row>
    <row r="673" spans="1:12" x14ac:dyDescent="0.25">
      <c r="A673" s="5" t="s">
        <v>124</v>
      </c>
      <c r="B673" s="33" t="s">
        <v>20</v>
      </c>
      <c r="C673" s="3" t="s">
        <v>14</v>
      </c>
      <c r="D673" s="37">
        <f t="shared" si="699"/>
        <v>95.969289827255281</v>
      </c>
      <c r="E673" s="8">
        <v>1563</v>
      </c>
      <c r="F673" s="3">
        <v>1573</v>
      </c>
      <c r="G673" s="3">
        <v>0</v>
      </c>
      <c r="H673" s="3">
        <v>0</v>
      </c>
      <c r="I673" s="2">
        <f t="shared" si="693"/>
        <v>959.69289827255284</v>
      </c>
      <c r="J673" s="3">
        <v>0</v>
      </c>
      <c r="K673" s="3">
        <v>0</v>
      </c>
      <c r="L673" s="4">
        <f t="shared" ref="L673" si="702">SUM(K673+J673+I673)</f>
        <v>959.69289827255284</v>
      </c>
    </row>
    <row r="674" spans="1:12" x14ac:dyDescent="0.25">
      <c r="A674" s="5" t="s">
        <v>124</v>
      </c>
      <c r="B674" s="33" t="s">
        <v>100</v>
      </c>
      <c r="C674" s="3" t="s">
        <v>14</v>
      </c>
      <c r="D674" s="37">
        <f t="shared" si="699"/>
        <v>241.15755627009645</v>
      </c>
      <c r="E674" s="8">
        <v>622</v>
      </c>
      <c r="F674" s="3">
        <v>622</v>
      </c>
      <c r="G674" s="3">
        <v>0</v>
      </c>
      <c r="H674" s="3">
        <v>0</v>
      </c>
      <c r="I674" s="2">
        <f t="shared" si="693"/>
        <v>0</v>
      </c>
      <c r="J674" s="3">
        <v>0</v>
      </c>
      <c r="K674" s="3">
        <v>0</v>
      </c>
      <c r="L674" s="3">
        <v>0</v>
      </c>
    </row>
    <row r="675" spans="1:12" x14ac:dyDescent="0.25">
      <c r="A675" s="5" t="s">
        <v>123</v>
      </c>
      <c r="B675" s="33" t="s">
        <v>61</v>
      </c>
      <c r="C675" s="3" t="s">
        <v>14</v>
      </c>
      <c r="D675" s="37">
        <f t="shared" si="699"/>
        <v>170.45454545454547</v>
      </c>
      <c r="E675" s="8">
        <v>880</v>
      </c>
      <c r="F675" s="3">
        <v>887</v>
      </c>
      <c r="G675" s="3">
        <v>897</v>
      </c>
      <c r="H675" s="3">
        <v>907</v>
      </c>
      <c r="I675" s="2">
        <f t="shared" si="693"/>
        <v>1193.1818181818182</v>
      </c>
      <c r="J675" s="3">
        <f>(IF(C675="SHORT",IF(G675="",0,F675-G675),IF(C675="LONG",IF(G675="",0,G675-F675))))*D675</f>
        <v>1704.5454545454547</v>
      </c>
      <c r="K675" s="3">
        <f>SUM(H675-G675)*D675</f>
        <v>1704.5454545454547</v>
      </c>
      <c r="L675" s="4">
        <f t="shared" ref="L675" si="703">SUM(K675+J675+I675)</f>
        <v>4602.2727272727279</v>
      </c>
    </row>
    <row r="676" spans="1:12" x14ac:dyDescent="0.25">
      <c r="A676" s="5" t="s">
        <v>123</v>
      </c>
      <c r="B676" s="33" t="s">
        <v>65</v>
      </c>
      <c r="C676" s="3" t="s">
        <v>14</v>
      </c>
      <c r="D676" s="37">
        <f t="shared" si="699"/>
        <v>1127.8195488721803</v>
      </c>
      <c r="E676" s="8">
        <v>133</v>
      </c>
      <c r="F676" s="3">
        <v>134</v>
      </c>
      <c r="G676" s="3">
        <v>135</v>
      </c>
      <c r="H676" s="3">
        <v>136</v>
      </c>
      <c r="I676" s="2">
        <f t="shared" si="693"/>
        <v>1127.8195488721803</v>
      </c>
      <c r="J676" s="3">
        <f>(IF(C676="SHORT",IF(G676="",0,F676-G676),IF(C676="LONG",IF(G676="",0,G676-F676))))*D676</f>
        <v>1127.8195488721803</v>
      </c>
      <c r="K676" s="3">
        <f>SUM(H676-G676)*D676</f>
        <v>1127.8195488721803</v>
      </c>
      <c r="L676" s="4">
        <f t="shared" ref="L676" si="704">SUM(K676+J676+I676)</f>
        <v>3383.458646616541</v>
      </c>
    </row>
    <row r="677" spans="1:12" x14ac:dyDescent="0.25">
      <c r="A677" s="5" t="s">
        <v>123</v>
      </c>
      <c r="B677" s="33" t="s">
        <v>78</v>
      </c>
      <c r="C677" s="3" t="s">
        <v>14</v>
      </c>
      <c r="D677" s="37">
        <f t="shared" si="699"/>
        <v>738.91625615763542</v>
      </c>
      <c r="E677" s="8">
        <v>203</v>
      </c>
      <c r="F677" s="3">
        <v>204.5</v>
      </c>
      <c r="G677" s="3">
        <v>206</v>
      </c>
      <c r="H677" s="3">
        <v>0</v>
      </c>
      <c r="I677" s="2">
        <f t="shared" si="693"/>
        <v>1108.3743842364531</v>
      </c>
      <c r="J677" s="3">
        <f>(IF(C677="SHORT",IF(G677="",0,F677-G677),IF(C677="LONG",IF(G677="",0,G677-F677))))*D677</f>
        <v>1108.3743842364531</v>
      </c>
      <c r="K677" s="3">
        <v>0</v>
      </c>
      <c r="L677" s="4">
        <f t="shared" ref="L677" si="705">SUM(K677+J677+I677)</f>
        <v>2216.7487684729062</v>
      </c>
    </row>
    <row r="678" spans="1:12" x14ac:dyDescent="0.25">
      <c r="A678" s="5" t="s">
        <v>123</v>
      </c>
      <c r="B678" s="33" t="s">
        <v>72</v>
      </c>
      <c r="C678" s="3" t="s">
        <v>14</v>
      </c>
      <c r="D678" s="37">
        <f t="shared" si="699"/>
        <v>914.63414634146341</v>
      </c>
      <c r="E678" s="8">
        <v>164</v>
      </c>
      <c r="F678" s="3">
        <v>164</v>
      </c>
      <c r="G678" s="3">
        <v>0</v>
      </c>
      <c r="H678" s="3">
        <v>0</v>
      </c>
      <c r="I678" s="2">
        <f t="shared" si="693"/>
        <v>0</v>
      </c>
      <c r="J678" s="3">
        <v>0</v>
      </c>
      <c r="K678" s="3">
        <v>0</v>
      </c>
      <c r="L678" s="4">
        <f t="shared" ref="L678" si="706">SUM(K678+J678+I678)</f>
        <v>0</v>
      </c>
    </row>
    <row r="679" spans="1:12" x14ac:dyDescent="0.25">
      <c r="A679" s="5" t="s">
        <v>123</v>
      </c>
      <c r="B679" s="33" t="s">
        <v>81</v>
      </c>
      <c r="C679" s="3" t="s">
        <v>14</v>
      </c>
      <c r="D679" s="37">
        <f t="shared" si="699"/>
        <v>432.27665706051874</v>
      </c>
      <c r="E679" s="8">
        <v>347</v>
      </c>
      <c r="F679" s="3">
        <v>347</v>
      </c>
      <c r="G679" s="3">
        <v>0</v>
      </c>
      <c r="H679" s="3">
        <v>0</v>
      </c>
      <c r="I679" s="2">
        <f t="shared" si="693"/>
        <v>0</v>
      </c>
      <c r="J679" s="3">
        <v>0</v>
      </c>
      <c r="K679" s="3">
        <v>0</v>
      </c>
      <c r="L679" s="4">
        <f t="shared" ref="L679" si="707">SUM(K679+J679+I679)</f>
        <v>0</v>
      </c>
    </row>
    <row r="680" spans="1:12" x14ac:dyDescent="0.25">
      <c r="A680" s="5" t="s">
        <v>122</v>
      </c>
      <c r="B680" s="33" t="s">
        <v>101</v>
      </c>
      <c r="C680" s="3" t="s">
        <v>14</v>
      </c>
      <c r="D680" s="37">
        <f t="shared" si="699"/>
        <v>184.95684340320591</v>
      </c>
      <c r="E680" s="8">
        <v>811</v>
      </c>
      <c r="F680" s="3">
        <v>820</v>
      </c>
      <c r="G680" s="3">
        <v>0</v>
      </c>
      <c r="H680" s="3">
        <v>0</v>
      </c>
      <c r="I680" s="2">
        <f t="shared" si="693"/>
        <v>1664.6115906288533</v>
      </c>
      <c r="J680" s="3">
        <v>0</v>
      </c>
      <c r="K680" s="3">
        <f t="shared" ref="K680:K687" si="708">SUM(H680-G680)*D680</f>
        <v>0</v>
      </c>
      <c r="L680" s="4">
        <f t="shared" ref="L680" si="709">SUM(K680+J680+I680)</f>
        <v>1664.6115906288533</v>
      </c>
    </row>
    <row r="681" spans="1:12" x14ac:dyDescent="0.25">
      <c r="A681" s="5" t="s">
        <v>122</v>
      </c>
      <c r="B681" s="33" t="s">
        <v>51</v>
      </c>
      <c r="C681" s="3" t="s">
        <v>14</v>
      </c>
      <c r="D681" s="37">
        <f t="shared" si="699"/>
        <v>580.27079303675043</v>
      </c>
      <c r="E681" s="8">
        <v>258.5</v>
      </c>
      <c r="F681" s="3">
        <v>256</v>
      </c>
      <c r="G681" s="3">
        <v>0</v>
      </c>
      <c r="H681" s="3">
        <v>0</v>
      </c>
      <c r="I681" s="2">
        <f t="shared" si="693"/>
        <v>-1450.6769825918761</v>
      </c>
      <c r="J681" s="3">
        <v>0</v>
      </c>
      <c r="K681" s="3">
        <f t="shared" si="708"/>
        <v>0</v>
      </c>
      <c r="L681" s="4">
        <f t="shared" ref="L681" si="710">SUM(K681+J681+I681)</f>
        <v>-1450.6769825918761</v>
      </c>
    </row>
    <row r="682" spans="1:12" x14ac:dyDescent="0.25">
      <c r="A682" s="5" t="s">
        <v>122</v>
      </c>
      <c r="B682" s="33" t="s">
        <v>120</v>
      </c>
      <c r="C682" s="3" t="s">
        <v>14</v>
      </c>
      <c r="D682" s="37">
        <f t="shared" si="699"/>
        <v>253.37837837837839</v>
      </c>
      <c r="E682" s="8">
        <v>592</v>
      </c>
      <c r="F682" s="3">
        <v>586.5</v>
      </c>
      <c r="G682" s="3">
        <v>0</v>
      </c>
      <c r="H682" s="3">
        <v>0</v>
      </c>
      <c r="I682" s="2">
        <f t="shared" si="693"/>
        <v>-1393.581081081081</v>
      </c>
      <c r="J682" s="3">
        <v>0</v>
      </c>
      <c r="K682" s="3">
        <f t="shared" si="708"/>
        <v>0</v>
      </c>
      <c r="L682" s="4">
        <f t="shared" ref="L682" si="711">SUM(K682+J682+I682)</f>
        <v>-1393.581081081081</v>
      </c>
    </row>
    <row r="683" spans="1:12" x14ac:dyDescent="0.25">
      <c r="A683" s="5" t="s">
        <v>119</v>
      </c>
      <c r="B683" s="33" t="s">
        <v>40</v>
      </c>
      <c r="C683" s="3" t="s">
        <v>14</v>
      </c>
      <c r="D683" s="37">
        <f t="shared" si="699"/>
        <v>653.59477124183002</v>
      </c>
      <c r="E683" s="8">
        <v>229.5</v>
      </c>
      <c r="F683" s="3">
        <v>231</v>
      </c>
      <c r="G683" s="3">
        <v>233</v>
      </c>
      <c r="H683" s="3">
        <v>236</v>
      </c>
      <c r="I683" s="2">
        <f t="shared" si="693"/>
        <v>980.39215686274497</v>
      </c>
      <c r="J683" s="3">
        <f t="shared" ref="J683:J688" si="712">(IF(C683="SHORT",IF(G683="",0,F683-G683),IF(C683="LONG",IF(G683="",0,G683-F683))))*D683</f>
        <v>1307.18954248366</v>
      </c>
      <c r="K683" s="3">
        <f t="shared" si="708"/>
        <v>1960.7843137254899</v>
      </c>
      <c r="L683" s="4">
        <f t="shared" ref="L683" si="713">SUM(K683+J683+I683)</f>
        <v>4248.3660130718945</v>
      </c>
    </row>
    <row r="684" spans="1:12" x14ac:dyDescent="0.25">
      <c r="A684" s="5" t="s">
        <v>119</v>
      </c>
      <c r="B684" s="33" t="s">
        <v>112</v>
      </c>
      <c r="C684" s="3" t="s">
        <v>14</v>
      </c>
      <c r="D684" s="37">
        <f t="shared" si="699"/>
        <v>847.45762711864404</v>
      </c>
      <c r="E684" s="8">
        <v>177</v>
      </c>
      <c r="F684" s="3">
        <v>178</v>
      </c>
      <c r="G684" s="3">
        <v>179</v>
      </c>
      <c r="H684" s="3">
        <v>180</v>
      </c>
      <c r="I684" s="2">
        <f t="shared" si="693"/>
        <v>847.45762711864404</v>
      </c>
      <c r="J684" s="3">
        <f t="shared" si="712"/>
        <v>847.45762711864404</v>
      </c>
      <c r="K684" s="3">
        <f t="shared" si="708"/>
        <v>847.45762711864404</v>
      </c>
      <c r="L684" s="4">
        <f t="shared" ref="L684" si="714">SUM(K684+J684+I684)</f>
        <v>2542.3728813559319</v>
      </c>
    </row>
    <row r="685" spans="1:12" x14ac:dyDescent="0.25">
      <c r="A685" s="5" t="s">
        <v>119</v>
      </c>
      <c r="B685" s="33" t="s">
        <v>111</v>
      </c>
      <c r="C685" s="3" t="s">
        <v>14</v>
      </c>
      <c r="D685" s="37">
        <f t="shared" si="699"/>
        <v>1132.0754716981132</v>
      </c>
      <c r="E685" s="8">
        <v>132.5</v>
      </c>
      <c r="F685" s="3">
        <v>133.5</v>
      </c>
      <c r="G685" s="3">
        <v>134.5</v>
      </c>
      <c r="H685" s="3">
        <v>135.5</v>
      </c>
      <c r="I685" s="2">
        <f t="shared" si="693"/>
        <v>1132.0754716981132</v>
      </c>
      <c r="J685" s="3">
        <f t="shared" si="712"/>
        <v>1132.0754716981132</v>
      </c>
      <c r="K685" s="3">
        <f t="shared" si="708"/>
        <v>1132.0754716981132</v>
      </c>
      <c r="L685" s="4">
        <f t="shared" ref="L685" si="715">SUM(K685+J685+I685)</f>
        <v>3396.2264150943397</v>
      </c>
    </row>
    <row r="686" spans="1:12" x14ac:dyDescent="0.25">
      <c r="A686" s="5" t="s">
        <v>119</v>
      </c>
      <c r="B686" s="33" t="s">
        <v>78</v>
      </c>
      <c r="C686" s="3" t="s">
        <v>14</v>
      </c>
      <c r="D686" s="37">
        <f t="shared" si="699"/>
        <v>750</v>
      </c>
      <c r="E686" s="8">
        <v>200</v>
      </c>
      <c r="F686" s="3">
        <v>201.5</v>
      </c>
      <c r="G686" s="3">
        <v>204</v>
      </c>
      <c r="H686" s="3">
        <v>206</v>
      </c>
      <c r="I686" s="2">
        <f t="shared" si="693"/>
        <v>1125</v>
      </c>
      <c r="J686" s="3">
        <f t="shared" si="712"/>
        <v>1875</v>
      </c>
      <c r="K686" s="3">
        <f t="shared" si="708"/>
        <v>1500</v>
      </c>
      <c r="L686" s="4">
        <f t="shared" ref="L686" si="716">SUM(K686+J686+I686)</f>
        <v>4500</v>
      </c>
    </row>
    <row r="687" spans="1:12" x14ac:dyDescent="0.25">
      <c r="A687" s="5" t="s">
        <v>119</v>
      </c>
      <c r="B687" s="33" t="s">
        <v>120</v>
      </c>
      <c r="C687" s="3" t="s">
        <v>14</v>
      </c>
      <c r="D687" s="37">
        <f t="shared" si="699"/>
        <v>260.86956521739131</v>
      </c>
      <c r="E687" s="8">
        <v>575</v>
      </c>
      <c r="F687" s="3">
        <v>579</v>
      </c>
      <c r="G687" s="3">
        <v>584</v>
      </c>
      <c r="H687" s="3">
        <v>589</v>
      </c>
      <c r="I687" s="2">
        <f t="shared" si="693"/>
        <v>1043.4782608695652</v>
      </c>
      <c r="J687" s="3">
        <f t="shared" si="712"/>
        <v>1304.3478260869565</v>
      </c>
      <c r="K687" s="3">
        <f t="shared" si="708"/>
        <v>1304.3478260869565</v>
      </c>
      <c r="L687" s="4">
        <f t="shared" ref="L687" si="717">SUM(K687+J687+I687)</f>
        <v>3652.173913043478</v>
      </c>
    </row>
    <row r="688" spans="1:12" x14ac:dyDescent="0.25">
      <c r="A688" s="5" t="s">
        <v>119</v>
      </c>
      <c r="B688" s="33" t="s">
        <v>121</v>
      </c>
      <c r="C688" s="3" t="s">
        <v>14</v>
      </c>
      <c r="D688" s="37">
        <f t="shared" si="699"/>
        <v>1063.8297872340424</v>
      </c>
      <c r="E688" s="8">
        <v>141</v>
      </c>
      <c r="F688" s="3">
        <v>142</v>
      </c>
      <c r="G688" s="3">
        <v>143</v>
      </c>
      <c r="H688" s="3">
        <v>0</v>
      </c>
      <c r="I688" s="2">
        <f t="shared" si="693"/>
        <v>1063.8297872340424</v>
      </c>
      <c r="J688" s="3">
        <f t="shared" si="712"/>
        <v>1063.8297872340424</v>
      </c>
      <c r="K688" s="3">
        <v>0</v>
      </c>
      <c r="L688" s="4">
        <f t="shared" ref="L688" si="718">SUM(K688+J688+I688)</f>
        <v>2127.6595744680849</v>
      </c>
    </row>
    <row r="689" spans="1:12" x14ac:dyDescent="0.25">
      <c r="A689" s="5" t="s">
        <v>119</v>
      </c>
      <c r="B689" s="33" t="s">
        <v>20</v>
      </c>
      <c r="C689" s="3" t="s">
        <v>14</v>
      </c>
      <c r="D689" s="37">
        <f t="shared" si="699"/>
        <v>96.525096525096529</v>
      </c>
      <c r="E689" s="8">
        <v>1554</v>
      </c>
      <c r="F689" s="3">
        <v>1564</v>
      </c>
      <c r="G689" s="3">
        <v>0</v>
      </c>
      <c r="H689" s="3">
        <v>0</v>
      </c>
      <c r="I689" s="2">
        <f t="shared" si="693"/>
        <v>965.25096525096524</v>
      </c>
      <c r="J689" s="3">
        <v>0</v>
      </c>
      <c r="K689" s="3">
        <v>0</v>
      </c>
      <c r="L689" s="4">
        <f t="shared" ref="L689" si="719">SUM(K689+J689+I689)</f>
        <v>965.25096525096524</v>
      </c>
    </row>
    <row r="690" spans="1:12" x14ac:dyDescent="0.25">
      <c r="A690" s="5" t="s">
        <v>118</v>
      </c>
      <c r="B690" s="33" t="s">
        <v>108</v>
      </c>
      <c r="C690" s="3" t="s">
        <v>14</v>
      </c>
      <c r="D690" s="37">
        <f t="shared" si="699"/>
        <v>507.61421319796955</v>
      </c>
      <c r="E690" s="8">
        <v>295.5</v>
      </c>
      <c r="F690" s="3">
        <v>297.5</v>
      </c>
      <c r="G690" s="3">
        <v>299.5</v>
      </c>
      <c r="H690" s="3">
        <v>303.5</v>
      </c>
      <c r="I690" s="2">
        <f t="shared" si="693"/>
        <v>1015.2284263959391</v>
      </c>
      <c r="J690" s="3">
        <f>(IF(C690="SHORT",IF(G690="",0,F690-G690),IF(C690="LONG",IF(G690="",0,G690-F690))))*D690</f>
        <v>1015.2284263959391</v>
      </c>
      <c r="K690" s="3">
        <f t="shared" ref="K690:K697" si="720">SUM(H690-G690)*D690</f>
        <v>2030.4568527918782</v>
      </c>
      <c r="L690" s="4">
        <f t="shared" ref="L690" si="721">SUM(K690+J690+I690)</f>
        <v>4060.9137055837564</v>
      </c>
    </row>
    <row r="691" spans="1:12" x14ac:dyDescent="0.25">
      <c r="A691" s="5" t="s">
        <v>118</v>
      </c>
      <c r="B691" s="33" t="s">
        <v>54</v>
      </c>
      <c r="C691" s="3" t="s">
        <v>14</v>
      </c>
      <c r="D691" s="37">
        <f t="shared" si="699"/>
        <v>89.820359281437121</v>
      </c>
      <c r="E691" s="8">
        <v>1670</v>
      </c>
      <c r="F691" s="3">
        <v>1680</v>
      </c>
      <c r="G691" s="3">
        <v>1690</v>
      </c>
      <c r="H691" s="3">
        <v>1700</v>
      </c>
      <c r="I691" s="2">
        <f t="shared" si="693"/>
        <v>898.20359281437118</v>
      </c>
      <c r="J691" s="3">
        <f>(IF(C691="SHORT",IF(G691="",0,F691-G691),IF(C691="LONG",IF(G691="",0,G691-F691))))*D691</f>
        <v>898.20359281437118</v>
      </c>
      <c r="K691" s="3">
        <f t="shared" si="720"/>
        <v>898.20359281437118</v>
      </c>
      <c r="L691" s="4">
        <f t="shared" ref="L691" si="722">SUM(K691+J691+I691)</f>
        <v>2694.6107784431133</v>
      </c>
    </row>
    <row r="692" spans="1:12" x14ac:dyDescent="0.25">
      <c r="A692" s="5" t="s">
        <v>118</v>
      </c>
      <c r="B692" s="33" t="s">
        <v>88</v>
      </c>
      <c r="C692" s="3" t="s">
        <v>14</v>
      </c>
      <c r="D692" s="37">
        <f t="shared" si="699"/>
        <v>103.80622837370242</v>
      </c>
      <c r="E692" s="8">
        <v>1445</v>
      </c>
      <c r="F692" s="3">
        <v>1455</v>
      </c>
      <c r="G692" s="3">
        <v>1465</v>
      </c>
      <c r="H692" s="3">
        <v>1475</v>
      </c>
      <c r="I692" s="2">
        <f t="shared" si="693"/>
        <v>1038.0622837370242</v>
      </c>
      <c r="J692" s="3">
        <f>(IF(C692="SHORT",IF(G692="",0,F692-G692),IF(C692="LONG",IF(G692="",0,G692-F692))))*D692</f>
        <v>1038.0622837370242</v>
      </c>
      <c r="K692" s="3">
        <f t="shared" si="720"/>
        <v>1038.0622837370242</v>
      </c>
      <c r="L692" s="4">
        <f t="shared" ref="L692" si="723">SUM(K692+J692+I692)</f>
        <v>3114.1868512110727</v>
      </c>
    </row>
    <row r="693" spans="1:12" x14ac:dyDescent="0.25">
      <c r="A693" s="5" t="s">
        <v>117</v>
      </c>
      <c r="B693" s="33" t="s">
        <v>46</v>
      </c>
      <c r="C693" s="3" t="s">
        <v>14</v>
      </c>
      <c r="D693" s="37">
        <f t="shared" si="699"/>
        <v>761.42131979695432</v>
      </c>
      <c r="E693" s="8">
        <v>197</v>
      </c>
      <c r="F693" s="3">
        <v>198.5</v>
      </c>
      <c r="G693" s="3">
        <v>200</v>
      </c>
      <c r="H693" s="3">
        <v>202</v>
      </c>
      <c r="I693" s="2">
        <f t="shared" si="693"/>
        <v>1142.1319796954315</v>
      </c>
      <c r="J693" s="3">
        <f>(IF(C693="SHORT",IF(G693="",0,F693-G693),IF(C693="LONG",IF(G693="",0,G693-F693))))*D693</f>
        <v>1142.1319796954315</v>
      </c>
      <c r="K693" s="3">
        <f t="shared" si="720"/>
        <v>1522.8426395939086</v>
      </c>
      <c r="L693" s="4">
        <f t="shared" ref="L693" si="724">SUM(K693+J693+I693)</f>
        <v>3807.1065989847712</v>
      </c>
    </row>
    <row r="694" spans="1:12" x14ac:dyDescent="0.25">
      <c r="A694" s="5" t="s">
        <v>117</v>
      </c>
      <c r="B694" s="33" t="s">
        <v>95</v>
      </c>
      <c r="C694" s="3" t="s">
        <v>14</v>
      </c>
      <c r="D694" s="37">
        <f t="shared" si="699"/>
        <v>368.55036855036855</v>
      </c>
      <c r="E694" s="8">
        <v>407</v>
      </c>
      <c r="F694" s="3">
        <v>410.5</v>
      </c>
      <c r="G694" s="3">
        <v>0</v>
      </c>
      <c r="H694" s="3">
        <v>0</v>
      </c>
      <c r="I694" s="2">
        <f t="shared" si="693"/>
        <v>1289.9262899262899</v>
      </c>
      <c r="J694" s="3">
        <v>0</v>
      </c>
      <c r="K694" s="3">
        <f t="shared" si="720"/>
        <v>0</v>
      </c>
      <c r="L694" s="4">
        <f t="shared" ref="L694" si="725">SUM(K694+J694+I694)</f>
        <v>1289.9262899262899</v>
      </c>
    </row>
    <row r="695" spans="1:12" x14ac:dyDescent="0.25">
      <c r="A695" s="5" t="s">
        <v>116</v>
      </c>
      <c r="B695" s="33" t="s">
        <v>21</v>
      </c>
      <c r="C695" s="3" t="s">
        <v>14</v>
      </c>
      <c r="D695" s="37">
        <f t="shared" si="699"/>
        <v>217.07670043415339</v>
      </c>
      <c r="E695" s="8">
        <v>691</v>
      </c>
      <c r="F695" s="3">
        <v>696</v>
      </c>
      <c r="G695" s="3">
        <v>702</v>
      </c>
      <c r="H695" s="3">
        <v>710</v>
      </c>
      <c r="I695" s="2">
        <f t="shared" si="693"/>
        <v>1085.3835021707669</v>
      </c>
      <c r="J695" s="3">
        <f>(IF(C695="SHORT",IF(G695="",0,F695-G695),IF(C695="LONG",IF(G695="",0,G695-F695))))*D695</f>
        <v>1302.4602026049204</v>
      </c>
      <c r="K695" s="3">
        <f t="shared" si="720"/>
        <v>1736.6136034732272</v>
      </c>
      <c r="L695" s="4">
        <f t="shared" ref="L695" si="726">SUM(K695+J695+I695)</f>
        <v>4124.4573082489151</v>
      </c>
    </row>
    <row r="696" spans="1:12" x14ac:dyDescent="0.25">
      <c r="A696" s="5" t="s">
        <v>116</v>
      </c>
      <c r="B696" s="33" t="s">
        <v>44</v>
      </c>
      <c r="C696" s="3" t="s">
        <v>14</v>
      </c>
      <c r="D696" s="37">
        <f t="shared" si="699"/>
        <v>393.70078740157481</v>
      </c>
      <c r="E696" s="8">
        <v>381</v>
      </c>
      <c r="F696" s="3">
        <v>384</v>
      </c>
      <c r="G696" s="3">
        <v>388</v>
      </c>
      <c r="H696" s="3">
        <v>392</v>
      </c>
      <c r="I696" s="2">
        <f t="shared" si="693"/>
        <v>1181.1023622047244</v>
      </c>
      <c r="J696" s="3">
        <f>(IF(C696="SHORT",IF(G696="",0,F696-G696),IF(C696="LONG",IF(G696="",0,G696-F696))))*D696</f>
        <v>1574.8031496062993</v>
      </c>
      <c r="K696" s="3">
        <f t="shared" si="720"/>
        <v>1574.8031496062993</v>
      </c>
      <c r="L696" s="4">
        <f t="shared" ref="L696" si="727">SUM(K696+J696+I696)</f>
        <v>4330.7086614173231</v>
      </c>
    </row>
    <row r="697" spans="1:12" x14ac:dyDescent="0.25">
      <c r="A697" s="5" t="s">
        <v>116</v>
      </c>
      <c r="B697" s="33" t="s">
        <v>111</v>
      </c>
      <c r="C697" s="3" t="s">
        <v>14</v>
      </c>
      <c r="D697" s="37">
        <f t="shared" si="699"/>
        <v>1190.4761904761904</v>
      </c>
      <c r="E697" s="8">
        <v>126</v>
      </c>
      <c r="F697" s="3">
        <v>127</v>
      </c>
      <c r="G697" s="3">
        <v>128</v>
      </c>
      <c r="H697" s="3">
        <v>130</v>
      </c>
      <c r="I697" s="2">
        <f t="shared" si="693"/>
        <v>1190.4761904761904</v>
      </c>
      <c r="J697" s="3">
        <f>(IF(C697="SHORT",IF(G697="",0,F697-G697),IF(C697="LONG",IF(G697="",0,G697-F697))))*D697</f>
        <v>1190.4761904761904</v>
      </c>
      <c r="K697" s="3">
        <f t="shared" si="720"/>
        <v>2380.9523809523807</v>
      </c>
      <c r="L697" s="4">
        <f t="shared" ref="L697" si="728">SUM(K697+J697+I697)</f>
        <v>4761.9047619047615</v>
      </c>
    </row>
    <row r="698" spans="1:12" x14ac:dyDescent="0.25">
      <c r="A698" s="5" t="s">
        <v>116</v>
      </c>
      <c r="B698" s="33" t="s">
        <v>77</v>
      </c>
      <c r="C698" s="3" t="s">
        <v>14</v>
      </c>
      <c r="D698" s="37">
        <f t="shared" si="699"/>
        <v>202.56583389601622</v>
      </c>
      <c r="E698" s="8">
        <v>740.5</v>
      </c>
      <c r="F698" s="3">
        <v>746.5</v>
      </c>
      <c r="G698" s="3">
        <v>752</v>
      </c>
      <c r="H698" s="3">
        <v>0</v>
      </c>
      <c r="I698" s="2">
        <f t="shared" si="693"/>
        <v>1215.3950033760973</v>
      </c>
      <c r="J698" s="3">
        <f>(IF(C698="SHORT",IF(G698="",0,F698-G698),IF(C698="LONG",IF(G698="",0,G698-F698))))*D698</f>
        <v>1114.1120864280892</v>
      </c>
      <c r="K698" s="3">
        <v>0</v>
      </c>
      <c r="L698" s="4">
        <f t="shared" ref="L698" si="729">SUM(K698+J698+I698)</f>
        <v>2329.5070898041868</v>
      </c>
    </row>
    <row r="699" spans="1:12" x14ac:dyDescent="0.25">
      <c r="A699" s="5" t="s">
        <v>116</v>
      </c>
      <c r="B699" s="33" t="s">
        <v>19</v>
      </c>
      <c r="C699" s="3" t="s">
        <v>14</v>
      </c>
      <c r="D699" s="37">
        <f t="shared" si="699"/>
        <v>1071.4285714285713</v>
      </c>
      <c r="E699" s="8">
        <v>140</v>
      </c>
      <c r="F699" s="3">
        <v>141</v>
      </c>
      <c r="G699" s="3">
        <v>142</v>
      </c>
      <c r="H699" s="3">
        <v>0</v>
      </c>
      <c r="I699" s="2">
        <f t="shared" si="693"/>
        <v>1071.4285714285713</v>
      </c>
      <c r="J699" s="3">
        <f>(IF(C699="SHORT",IF(G699="",0,F699-G699),IF(C699="LONG",IF(G699="",0,G699-F699))))*D699</f>
        <v>1071.4285714285713</v>
      </c>
      <c r="K699" s="3">
        <v>0</v>
      </c>
      <c r="L699" s="4">
        <f t="shared" ref="L699" si="730">SUM(K699+J699+I699)</f>
        <v>2142.8571428571427</v>
      </c>
    </row>
    <row r="700" spans="1:12" x14ac:dyDescent="0.25">
      <c r="A700" s="5" t="s">
        <v>115</v>
      </c>
      <c r="B700" s="33" t="s">
        <v>23</v>
      </c>
      <c r="C700" s="3" t="s">
        <v>14</v>
      </c>
      <c r="D700" s="37">
        <f t="shared" si="699"/>
        <v>367.64705882352939</v>
      </c>
      <c r="E700" s="8">
        <v>408</v>
      </c>
      <c r="F700" s="3">
        <v>411</v>
      </c>
      <c r="G700" s="3">
        <v>0</v>
      </c>
      <c r="H700" s="3">
        <v>0</v>
      </c>
      <c r="I700" s="2">
        <f t="shared" si="693"/>
        <v>1102.9411764705883</v>
      </c>
      <c r="J700" s="3">
        <v>0</v>
      </c>
      <c r="K700" s="3">
        <f t="shared" ref="K700:K706" si="731">SUM(H700-G700)*D700</f>
        <v>0</v>
      </c>
      <c r="L700" s="4">
        <f t="shared" ref="L700" si="732">SUM(K700+J700+I700)</f>
        <v>1102.9411764705883</v>
      </c>
    </row>
    <row r="701" spans="1:12" x14ac:dyDescent="0.25">
      <c r="A701" s="5" t="s">
        <v>115</v>
      </c>
      <c r="B701" s="33" t="s">
        <v>90</v>
      </c>
      <c r="C701" s="3" t="s">
        <v>14</v>
      </c>
      <c r="D701" s="37">
        <f t="shared" si="699"/>
        <v>763.35877862595419</v>
      </c>
      <c r="E701" s="8">
        <v>196.5</v>
      </c>
      <c r="F701" s="3">
        <v>198</v>
      </c>
      <c r="G701" s="3">
        <v>0</v>
      </c>
      <c r="H701" s="3">
        <v>0</v>
      </c>
      <c r="I701" s="2">
        <f t="shared" si="693"/>
        <v>1145.0381679389313</v>
      </c>
      <c r="J701" s="3">
        <v>0</v>
      </c>
      <c r="K701" s="3">
        <f t="shared" si="731"/>
        <v>0</v>
      </c>
      <c r="L701" s="4">
        <f t="shared" ref="L701" si="733">SUM(K701+J701+I701)</f>
        <v>1145.0381679389313</v>
      </c>
    </row>
    <row r="702" spans="1:12" x14ac:dyDescent="0.25">
      <c r="A702" s="5" t="s">
        <v>115</v>
      </c>
      <c r="B702" s="33" t="s">
        <v>104</v>
      </c>
      <c r="C702" s="3" t="s">
        <v>14</v>
      </c>
      <c r="D702" s="37">
        <f t="shared" si="699"/>
        <v>828.72928176795585</v>
      </c>
      <c r="E702" s="8">
        <v>181</v>
      </c>
      <c r="F702" s="3">
        <v>179.5</v>
      </c>
      <c r="G702" s="3">
        <v>0</v>
      </c>
      <c r="H702" s="3">
        <v>0</v>
      </c>
      <c r="I702" s="2">
        <f t="shared" si="693"/>
        <v>-1243.0939226519338</v>
      </c>
      <c r="J702" s="3">
        <v>0</v>
      </c>
      <c r="K702" s="3">
        <f t="shared" si="731"/>
        <v>0</v>
      </c>
      <c r="L702" s="4">
        <f t="shared" ref="L702" si="734">SUM(K702+J702+I702)</f>
        <v>-1243.0939226519338</v>
      </c>
    </row>
    <row r="703" spans="1:12" x14ac:dyDescent="0.25">
      <c r="A703" s="5" t="s">
        <v>114</v>
      </c>
      <c r="B703" s="33" t="s">
        <v>93</v>
      </c>
      <c r="C703" s="3" t="s">
        <v>14</v>
      </c>
      <c r="D703" s="37">
        <f t="shared" si="699"/>
        <v>276.49769585253455</v>
      </c>
      <c r="E703" s="8">
        <v>542.5</v>
      </c>
      <c r="F703" s="3">
        <v>546</v>
      </c>
      <c r="G703" s="3">
        <v>548.5</v>
      </c>
      <c r="H703" s="3">
        <v>554</v>
      </c>
      <c r="I703" s="2">
        <f t="shared" si="693"/>
        <v>967.74193548387098</v>
      </c>
      <c r="J703" s="3">
        <f>(IF(C703="SHORT",IF(G703="",0,F703-G703),IF(C703="LONG",IF(G703="",0,G703-F703))))*D703</f>
        <v>691.24423963133631</v>
      </c>
      <c r="K703" s="3">
        <f t="shared" si="731"/>
        <v>1520.7373271889401</v>
      </c>
      <c r="L703" s="4">
        <f t="shared" ref="L703" si="735">SUM(K703+J703+I703)</f>
        <v>3179.7235023041476</v>
      </c>
    </row>
    <row r="704" spans="1:12" x14ac:dyDescent="0.25">
      <c r="A704" s="5" t="s">
        <v>114</v>
      </c>
      <c r="B704" s="33" t="s">
        <v>28</v>
      </c>
      <c r="C704" s="3" t="s">
        <v>14</v>
      </c>
      <c r="D704" s="37">
        <f t="shared" si="699"/>
        <v>196.85039370078741</v>
      </c>
      <c r="E704" s="8">
        <v>762</v>
      </c>
      <c r="F704" s="3">
        <v>768</v>
      </c>
      <c r="G704" s="3">
        <v>0</v>
      </c>
      <c r="H704" s="3">
        <v>0</v>
      </c>
      <c r="I704" s="2">
        <f t="shared" si="693"/>
        <v>1181.1023622047244</v>
      </c>
      <c r="J704" s="3">
        <v>0</v>
      </c>
      <c r="K704" s="3">
        <f t="shared" si="731"/>
        <v>0</v>
      </c>
      <c r="L704" s="4">
        <f t="shared" ref="L704" si="736">SUM(K704+J704+I704)</f>
        <v>1181.1023622047244</v>
      </c>
    </row>
    <row r="705" spans="1:12" x14ac:dyDescent="0.25">
      <c r="A705" s="5" t="s">
        <v>114</v>
      </c>
      <c r="B705" s="33" t="s">
        <v>113</v>
      </c>
      <c r="C705" s="3" t="s">
        <v>14</v>
      </c>
      <c r="D705" s="37">
        <f t="shared" si="699"/>
        <v>1204.8192771084337</v>
      </c>
      <c r="E705" s="8">
        <v>124.5</v>
      </c>
      <c r="F705" s="3">
        <v>125.5</v>
      </c>
      <c r="G705" s="3">
        <v>0</v>
      </c>
      <c r="H705" s="3">
        <v>0</v>
      </c>
      <c r="I705" s="2">
        <f t="shared" si="693"/>
        <v>1204.8192771084337</v>
      </c>
      <c r="J705" s="3">
        <v>0</v>
      </c>
      <c r="K705" s="3">
        <f t="shared" si="731"/>
        <v>0</v>
      </c>
      <c r="L705" s="4">
        <f t="shared" ref="L705" si="737">SUM(K705+J705+I705)</f>
        <v>1204.8192771084337</v>
      </c>
    </row>
    <row r="706" spans="1:12" x14ac:dyDescent="0.25">
      <c r="A706" s="5" t="s">
        <v>114</v>
      </c>
      <c r="B706" s="33" t="s">
        <v>113</v>
      </c>
      <c r="C706" s="3" t="s">
        <v>14</v>
      </c>
      <c r="D706" s="37">
        <f t="shared" si="699"/>
        <v>1204.8192771084337</v>
      </c>
      <c r="E706" s="8">
        <v>124.5</v>
      </c>
      <c r="F706" s="3">
        <v>125.5</v>
      </c>
      <c r="G706" s="3">
        <v>0</v>
      </c>
      <c r="H706" s="3">
        <v>0</v>
      </c>
      <c r="I706" s="2">
        <f t="shared" si="693"/>
        <v>1204.8192771084337</v>
      </c>
      <c r="J706" s="3">
        <v>0</v>
      </c>
      <c r="K706" s="3">
        <f t="shared" si="731"/>
        <v>0</v>
      </c>
      <c r="L706" s="4">
        <f t="shared" ref="L706" si="738">SUM(K706+J706+I706)</f>
        <v>1204.8192771084337</v>
      </c>
    </row>
    <row r="707" spans="1:12" x14ac:dyDescent="0.25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 x14ac:dyDescent="0.25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 x14ac:dyDescent="0.25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 x14ac:dyDescent="0.25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 x14ac:dyDescent="0.25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 x14ac:dyDescent="0.25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 x14ac:dyDescent="0.25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 x14ac:dyDescent="0.25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 x14ac:dyDescent="0.25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 x14ac:dyDescent="0.25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 x14ac:dyDescent="0.25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 x14ac:dyDescent="0.25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 x14ac:dyDescent="0.25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 x14ac:dyDescent="0.25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 x14ac:dyDescent="0.25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 x14ac:dyDescent="0.25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 x14ac:dyDescent="0.25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 x14ac:dyDescent="0.25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 x14ac:dyDescent="0.25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 x14ac:dyDescent="0.25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 x14ac:dyDescent="0.25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 x14ac:dyDescent="0.25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 x14ac:dyDescent="0.25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 x14ac:dyDescent="0.25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 x14ac:dyDescent="0.25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 x14ac:dyDescent="0.25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 x14ac:dyDescent="0.25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 x14ac:dyDescent="0.25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 x14ac:dyDescent="0.25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 x14ac:dyDescent="0.25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 x14ac:dyDescent="0.25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 x14ac:dyDescent="0.25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 x14ac:dyDescent="0.25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 x14ac:dyDescent="0.25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 x14ac:dyDescent="0.25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 x14ac:dyDescent="0.25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 x14ac:dyDescent="0.25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 x14ac:dyDescent="0.25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 x14ac:dyDescent="0.25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 x14ac:dyDescent="0.25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 x14ac:dyDescent="0.25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 x14ac:dyDescent="0.25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 x14ac:dyDescent="0.25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 x14ac:dyDescent="0.25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 x14ac:dyDescent="0.25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 x14ac:dyDescent="0.25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 x14ac:dyDescent="0.25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 x14ac:dyDescent="0.25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 x14ac:dyDescent="0.25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 x14ac:dyDescent="0.25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 x14ac:dyDescent="0.25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 x14ac:dyDescent="0.25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 x14ac:dyDescent="0.25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 x14ac:dyDescent="0.25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 x14ac:dyDescent="0.25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 x14ac:dyDescent="0.25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 x14ac:dyDescent="0.25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 x14ac:dyDescent="0.25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 x14ac:dyDescent="0.25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 x14ac:dyDescent="0.25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 x14ac:dyDescent="0.25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 x14ac:dyDescent="0.25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 x14ac:dyDescent="0.25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 x14ac:dyDescent="0.25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 x14ac:dyDescent="0.25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 x14ac:dyDescent="0.25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 x14ac:dyDescent="0.25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 x14ac:dyDescent="0.25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 x14ac:dyDescent="0.25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 x14ac:dyDescent="0.25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 x14ac:dyDescent="0.25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 x14ac:dyDescent="0.25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 x14ac:dyDescent="0.25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 x14ac:dyDescent="0.25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 x14ac:dyDescent="0.25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 x14ac:dyDescent="0.25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 x14ac:dyDescent="0.25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 x14ac:dyDescent="0.25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 x14ac:dyDescent="0.25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 x14ac:dyDescent="0.25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 x14ac:dyDescent="0.25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 x14ac:dyDescent="0.25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 x14ac:dyDescent="0.25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 x14ac:dyDescent="0.25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 x14ac:dyDescent="0.25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 x14ac:dyDescent="0.25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 x14ac:dyDescent="0.25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 x14ac:dyDescent="0.25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 x14ac:dyDescent="0.25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 x14ac:dyDescent="0.25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 x14ac:dyDescent="0.25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 x14ac:dyDescent="0.25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 x14ac:dyDescent="0.25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 x14ac:dyDescent="0.25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 x14ac:dyDescent="0.25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 x14ac:dyDescent="0.25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 x14ac:dyDescent="0.25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 x14ac:dyDescent="0.25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 x14ac:dyDescent="0.25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 x14ac:dyDescent="0.25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 x14ac:dyDescent="0.25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 x14ac:dyDescent="0.25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 x14ac:dyDescent="0.25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 x14ac:dyDescent="0.25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 x14ac:dyDescent="0.25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 x14ac:dyDescent="0.25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 x14ac:dyDescent="0.25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 x14ac:dyDescent="0.25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 x14ac:dyDescent="0.25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 x14ac:dyDescent="0.25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 x14ac:dyDescent="0.25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 x14ac:dyDescent="0.25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 x14ac:dyDescent="0.25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 x14ac:dyDescent="0.25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 x14ac:dyDescent="0.25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 x14ac:dyDescent="0.25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 x14ac:dyDescent="0.25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 x14ac:dyDescent="0.25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 x14ac:dyDescent="0.25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 x14ac:dyDescent="0.25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 x14ac:dyDescent="0.25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 x14ac:dyDescent="0.25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 x14ac:dyDescent="0.25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 x14ac:dyDescent="0.25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 x14ac:dyDescent="0.25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 x14ac:dyDescent="0.25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 x14ac:dyDescent="0.25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 x14ac:dyDescent="0.25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 x14ac:dyDescent="0.25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 x14ac:dyDescent="0.25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 x14ac:dyDescent="0.25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 x14ac:dyDescent="0.25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 x14ac:dyDescent="0.25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 x14ac:dyDescent="0.25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 x14ac:dyDescent="0.25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 x14ac:dyDescent="0.25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 x14ac:dyDescent="0.25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 x14ac:dyDescent="0.25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 x14ac:dyDescent="0.25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 x14ac:dyDescent="0.25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 x14ac:dyDescent="0.25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 x14ac:dyDescent="0.25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 x14ac:dyDescent="0.25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 x14ac:dyDescent="0.25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 x14ac:dyDescent="0.25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 x14ac:dyDescent="0.25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 x14ac:dyDescent="0.25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 x14ac:dyDescent="0.25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 x14ac:dyDescent="0.25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 x14ac:dyDescent="0.25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 x14ac:dyDescent="0.25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 x14ac:dyDescent="0.25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 x14ac:dyDescent="0.25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 x14ac:dyDescent="0.25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 x14ac:dyDescent="0.25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 x14ac:dyDescent="0.25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 x14ac:dyDescent="0.25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 x14ac:dyDescent="0.25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 x14ac:dyDescent="0.25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 x14ac:dyDescent="0.25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 x14ac:dyDescent="0.25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 x14ac:dyDescent="0.25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 x14ac:dyDescent="0.25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 x14ac:dyDescent="0.25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 x14ac:dyDescent="0.25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 x14ac:dyDescent="0.25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 x14ac:dyDescent="0.25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 x14ac:dyDescent="0.25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 x14ac:dyDescent="0.25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 x14ac:dyDescent="0.25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 x14ac:dyDescent="0.25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 x14ac:dyDescent="0.25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 x14ac:dyDescent="0.25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 x14ac:dyDescent="0.25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 x14ac:dyDescent="0.25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 x14ac:dyDescent="0.25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 x14ac:dyDescent="0.25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 x14ac:dyDescent="0.25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 x14ac:dyDescent="0.25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 x14ac:dyDescent="0.25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 x14ac:dyDescent="0.25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 x14ac:dyDescent="0.25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 x14ac:dyDescent="0.25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 x14ac:dyDescent="0.25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 x14ac:dyDescent="0.25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 x14ac:dyDescent="0.25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 x14ac:dyDescent="0.25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 x14ac:dyDescent="0.25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 x14ac:dyDescent="0.25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 x14ac:dyDescent="0.25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 x14ac:dyDescent="0.25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 x14ac:dyDescent="0.25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 x14ac:dyDescent="0.25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 x14ac:dyDescent="0.25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 x14ac:dyDescent="0.25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 x14ac:dyDescent="0.25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 x14ac:dyDescent="0.25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 x14ac:dyDescent="0.25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 x14ac:dyDescent="0.25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 x14ac:dyDescent="0.25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 x14ac:dyDescent="0.25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 x14ac:dyDescent="0.25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 x14ac:dyDescent="0.25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 x14ac:dyDescent="0.25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 x14ac:dyDescent="0.25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 x14ac:dyDescent="0.25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 x14ac:dyDescent="0.25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 x14ac:dyDescent="0.25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 x14ac:dyDescent="0.25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 x14ac:dyDescent="0.25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 x14ac:dyDescent="0.25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 x14ac:dyDescent="0.25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 x14ac:dyDescent="0.25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 x14ac:dyDescent="0.25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 x14ac:dyDescent="0.25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 x14ac:dyDescent="0.25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 x14ac:dyDescent="0.25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 x14ac:dyDescent="0.25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 x14ac:dyDescent="0.25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 x14ac:dyDescent="0.25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 x14ac:dyDescent="0.25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 x14ac:dyDescent="0.25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 x14ac:dyDescent="0.25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 x14ac:dyDescent="0.25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 x14ac:dyDescent="0.25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 x14ac:dyDescent="0.25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 x14ac:dyDescent="0.25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 x14ac:dyDescent="0.25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 x14ac:dyDescent="0.25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 x14ac:dyDescent="0.25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 x14ac:dyDescent="0.25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 x14ac:dyDescent="0.25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 x14ac:dyDescent="0.25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 x14ac:dyDescent="0.25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 x14ac:dyDescent="0.25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 x14ac:dyDescent="0.25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 x14ac:dyDescent="0.25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 x14ac:dyDescent="0.25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 x14ac:dyDescent="0.25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 x14ac:dyDescent="0.25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 x14ac:dyDescent="0.25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 x14ac:dyDescent="0.25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 x14ac:dyDescent="0.25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 x14ac:dyDescent="0.25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 x14ac:dyDescent="0.25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 x14ac:dyDescent="0.25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 x14ac:dyDescent="0.25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 x14ac:dyDescent="0.25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 x14ac:dyDescent="0.25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 x14ac:dyDescent="0.25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 x14ac:dyDescent="0.25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 x14ac:dyDescent="0.25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 x14ac:dyDescent="0.25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 x14ac:dyDescent="0.25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 x14ac:dyDescent="0.25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 x14ac:dyDescent="0.25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 x14ac:dyDescent="0.25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 x14ac:dyDescent="0.25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 x14ac:dyDescent="0.25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 x14ac:dyDescent="0.25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 x14ac:dyDescent="0.25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 x14ac:dyDescent="0.25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 x14ac:dyDescent="0.25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 x14ac:dyDescent="0.25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 x14ac:dyDescent="0.25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 x14ac:dyDescent="0.25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 x14ac:dyDescent="0.25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2"/>
    </row>
    <row r="974" spans="1:12" x14ac:dyDescent="0.25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 x14ac:dyDescent="0.25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 x14ac:dyDescent="0.25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 x14ac:dyDescent="0.25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 x14ac:dyDescent="0.25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 x14ac:dyDescent="0.25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 x14ac:dyDescent="0.25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 x14ac:dyDescent="0.25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 x14ac:dyDescent="0.25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 x14ac:dyDescent="0.25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 x14ac:dyDescent="0.25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 x14ac:dyDescent="0.25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 x14ac:dyDescent="0.25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 x14ac:dyDescent="0.25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 x14ac:dyDescent="0.25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 x14ac:dyDescent="0.25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 x14ac:dyDescent="0.25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 x14ac:dyDescent="0.25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 x14ac:dyDescent="0.25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 x14ac:dyDescent="0.25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 x14ac:dyDescent="0.25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 x14ac:dyDescent="0.25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 x14ac:dyDescent="0.25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 x14ac:dyDescent="0.25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 x14ac:dyDescent="0.25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 x14ac:dyDescent="0.25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 x14ac:dyDescent="0.25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 x14ac:dyDescent="0.25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 x14ac:dyDescent="0.25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 x14ac:dyDescent="0.25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 x14ac:dyDescent="0.25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 x14ac:dyDescent="0.25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 x14ac:dyDescent="0.25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 x14ac:dyDescent="0.25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 x14ac:dyDescent="0.25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 x14ac:dyDescent="0.25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 x14ac:dyDescent="0.25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 x14ac:dyDescent="0.25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 x14ac:dyDescent="0.25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 x14ac:dyDescent="0.25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 x14ac:dyDescent="0.25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 x14ac:dyDescent="0.25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 x14ac:dyDescent="0.25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 x14ac:dyDescent="0.25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 x14ac:dyDescent="0.25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 x14ac:dyDescent="0.25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 x14ac:dyDescent="0.25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 x14ac:dyDescent="0.25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 x14ac:dyDescent="0.25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 x14ac:dyDescent="0.25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 x14ac:dyDescent="0.25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 x14ac:dyDescent="0.25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 x14ac:dyDescent="0.25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 x14ac:dyDescent="0.25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 x14ac:dyDescent="0.25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 x14ac:dyDescent="0.25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 x14ac:dyDescent="0.25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 x14ac:dyDescent="0.25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 x14ac:dyDescent="0.25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 x14ac:dyDescent="0.25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 x14ac:dyDescent="0.25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 x14ac:dyDescent="0.25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 x14ac:dyDescent="0.25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 x14ac:dyDescent="0.25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 x14ac:dyDescent="0.25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 x14ac:dyDescent="0.25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 x14ac:dyDescent="0.25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 x14ac:dyDescent="0.25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 x14ac:dyDescent="0.25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 x14ac:dyDescent="0.25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 x14ac:dyDescent="0.25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 x14ac:dyDescent="0.25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 x14ac:dyDescent="0.25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 x14ac:dyDescent="0.25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 x14ac:dyDescent="0.25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 x14ac:dyDescent="0.25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 x14ac:dyDescent="0.25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 x14ac:dyDescent="0.25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 x14ac:dyDescent="0.25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 x14ac:dyDescent="0.25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 x14ac:dyDescent="0.25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 x14ac:dyDescent="0.25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 x14ac:dyDescent="0.25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 x14ac:dyDescent="0.25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 x14ac:dyDescent="0.25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 x14ac:dyDescent="0.25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 x14ac:dyDescent="0.25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 x14ac:dyDescent="0.25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 x14ac:dyDescent="0.25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 x14ac:dyDescent="0.25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 x14ac:dyDescent="0.25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 x14ac:dyDescent="0.25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 x14ac:dyDescent="0.25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 x14ac:dyDescent="0.25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 x14ac:dyDescent="0.25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 x14ac:dyDescent="0.25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 x14ac:dyDescent="0.25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 x14ac:dyDescent="0.25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 x14ac:dyDescent="0.25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 x14ac:dyDescent="0.25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 x14ac:dyDescent="0.25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 x14ac:dyDescent="0.25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 x14ac:dyDescent="0.25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 x14ac:dyDescent="0.25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 x14ac:dyDescent="0.25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 x14ac:dyDescent="0.25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 x14ac:dyDescent="0.25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 x14ac:dyDescent="0.25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 x14ac:dyDescent="0.25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 x14ac:dyDescent="0.25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 x14ac:dyDescent="0.25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 x14ac:dyDescent="0.25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 x14ac:dyDescent="0.25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 x14ac:dyDescent="0.25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 x14ac:dyDescent="0.25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 x14ac:dyDescent="0.25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 x14ac:dyDescent="0.25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 x14ac:dyDescent="0.25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 x14ac:dyDescent="0.25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 x14ac:dyDescent="0.25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 x14ac:dyDescent="0.25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 x14ac:dyDescent="0.25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 x14ac:dyDescent="0.25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 x14ac:dyDescent="0.25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 x14ac:dyDescent="0.25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 x14ac:dyDescent="0.25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 x14ac:dyDescent="0.25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 x14ac:dyDescent="0.25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 x14ac:dyDescent="0.25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 x14ac:dyDescent="0.25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 x14ac:dyDescent="0.25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 x14ac:dyDescent="0.25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 x14ac:dyDescent="0.25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 x14ac:dyDescent="0.25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 x14ac:dyDescent="0.25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2"/>
    </row>
    <row r="1109" spans="1:12" x14ac:dyDescent="0.25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 x14ac:dyDescent="0.25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 x14ac:dyDescent="0.25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 x14ac:dyDescent="0.25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 x14ac:dyDescent="0.25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 x14ac:dyDescent="0.25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 x14ac:dyDescent="0.25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 x14ac:dyDescent="0.25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 x14ac:dyDescent="0.25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 x14ac:dyDescent="0.25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 x14ac:dyDescent="0.25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 x14ac:dyDescent="0.25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 x14ac:dyDescent="0.25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 x14ac:dyDescent="0.25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 x14ac:dyDescent="0.25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 x14ac:dyDescent="0.25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 x14ac:dyDescent="0.25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 x14ac:dyDescent="0.25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 x14ac:dyDescent="0.25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 x14ac:dyDescent="0.25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 x14ac:dyDescent="0.25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 x14ac:dyDescent="0.25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 x14ac:dyDescent="0.25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 x14ac:dyDescent="0.25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 x14ac:dyDescent="0.25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 x14ac:dyDescent="0.25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 x14ac:dyDescent="0.25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 x14ac:dyDescent="0.25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 x14ac:dyDescent="0.25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 x14ac:dyDescent="0.25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 x14ac:dyDescent="0.25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 x14ac:dyDescent="0.25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 x14ac:dyDescent="0.25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 x14ac:dyDescent="0.25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 x14ac:dyDescent="0.25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 x14ac:dyDescent="0.25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 x14ac:dyDescent="0.25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 x14ac:dyDescent="0.25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 x14ac:dyDescent="0.25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 x14ac:dyDescent="0.25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 x14ac:dyDescent="0.25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 x14ac:dyDescent="0.25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 x14ac:dyDescent="0.25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 x14ac:dyDescent="0.25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 x14ac:dyDescent="0.25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 x14ac:dyDescent="0.25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 x14ac:dyDescent="0.25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 x14ac:dyDescent="0.25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 x14ac:dyDescent="0.25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 x14ac:dyDescent="0.25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 x14ac:dyDescent="0.25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 x14ac:dyDescent="0.25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 x14ac:dyDescent="0.25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 x14ac:dyDescent="0.25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 x14ac:dyDescent="0.25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 x14ac:dyDescent="0.25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 x14ac:dyDescent="0.25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 x14ac:dyDescent="0.25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 x14ac:dyDescent="0.25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 x14ac:dyDescent="0.25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 x14ac:dyDescent="0.25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 x14ac:dyDescent="0.25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 x14ac:dyDescent="0.25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 x14ac:dyDescent="0.25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 x14ac:dyDescent="0.25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 x14ac:dyDescent="0.25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 x14ac:dyDescent="0.25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 x14ac:dyDescent="0.25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 x14ac:dyDescent="0.25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 x14ac:dyDescent="0.25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 x14ac:dyDescent="0.25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 x14ac:dyDescent="0.25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 x14ac:dyDescent="0.25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 x14ac:dyDescent="0.25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 x14ac:dyDescent="0.25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 x14ac:dyDescent="0.25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 x14ac:dyDescent="0.25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 x14ac:dyDescent="0.25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 x14ac:dyDescent="0.25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 x14ac:dyDescent="0.25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 x14ac:dyDescent="0.25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 x14ac:dyDescent="0.25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 x14ac:dyDescent="0.25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 x14ac:dyDescent="0.25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 x14ac:dyDescent="0.25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 x14ac:dyDescent="0.25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 x14ac:dyDescent="0.25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 x14ac:dyDescent="0.25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 x14ac:dyDescent="0.25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 x14ac:dyDescent="0.25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 x14ac:dyDescent="0.25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 x14ac:dyDescent="0.25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 x14ac:dyDescent="0.25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 x14ac:dyDescent="0.25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 x14ac:dyDescent="0.25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 x14ac:dyDescent="0.25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 x14ac:dyDescent="0.25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 x14ac:dyDescent="0.25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 x14ac:dyDescent="0.25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 x14ac:dyDescent="0.25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 x14ac:dyDescent="0.25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 x14ac:dyDescent="0.25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 x14ac:dyDescent="0.25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 x14ac:dyDescent="0.25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 x14ac:dyDescent="0.25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 x14ac:dyDescent="0.25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 x14ac:dyDescent="0.25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 x14ac:dyDescent="0.25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 x14ac:dyDescent="0.25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 x14ac:dyDescent="0.25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 x14ac:dyDescent="0.25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 x14ac:dyDescent="0.25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 x14ac:dyDescent="0.25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 x14ac:dyDescent="0.25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 x14ac:dyDescent="0.25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 x14ac:dyDescent="0.25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 x14ac:dyDescent="0.25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 x14ac:dyDescent="0.25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 x14ac:dyDescent="0.25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 x14ac:dyDescent="0.25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 x14ac:dyDescent="0.25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 x14ac:dyDescent="0.25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 x14ac:dyDescent="0.25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 x14ac:dyDescent="0.25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 x14ac:dyDescent="0.25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 x14ac:dyDescent="0.25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 x14ac:dyDescent="0.25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 x14ac:dyDescent="0.25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 x14ac:dyDescent="0.25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 x14ac:dyDescent="0.25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 x14ac:dyDescent="0.25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 x14ac:dyDescent="0.25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 x14ac:dyDescent="0.25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 x14ac:dyDescent="0.25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 x14ac:dyDescent="0.25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 x14ac:dyDescent="0.25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 x14ac:dyDescent="0.25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 x14ac:dyDescent="0.25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 x14ac:dyDescent="0.25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 x14ac:dyDescent="0.25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 x14ac:dyDescent="0.25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 x14ac:dyDescent="0.25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 x14ac:dyDescent="0.25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 x14ac:dyDescent="0.25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 x14ac:dyDescent="0.25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 x14ac:dyDescent="0.25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 x14ac:dyDescent="0.25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 x14ac:dyDescent="0.25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 x14ac:dyDescent="0.25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 x14ac:dyDescent="0.25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 x14ac:dyDescent="0.25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 x14ac:dyDescent="0.25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 x14ac:dyDescent="0.25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 x14ac:dyDescent="0.25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 x14ac:dyDescent="0.25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 x14ac:dyDescent="0.25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 x14ac:dyDescent="0.25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 x14ac:dyDescent="0.25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 x14ac:dyDescent="0.25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 x14ac:dyDescent="0.25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 x14ac:dyDescent="0.25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 x14ac:dyDescent="0.25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 x14ac:dyDescent="0.25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 x14ac:dyDescent="0.25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 x14ac:dyDescent="0.25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 x14ac:dyDescent="0.25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 x14ac:dyDescent="0.25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 x14ac:dyDescent="0.25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 x14ac:dyDescent="0.25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 x14ac:dyDescent="0.25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 x14ac:dyDescent="0.25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 x14ac:dyDescent="0.25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 x14ac:dyDescent="0.25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 x14ac:dyDescent="0.25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 x14ac:dyDescent="0.25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 x14ac:dyDescent="0.25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 x14ac:dyDescent="0.25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 x14ac:dyDescent="0.25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 x14ac:dyDescent="0.25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 x14ac:dyDescent="0.25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 x14ac:dyDescent="0.25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 x14ac:dyDescent="0.25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 x14ac:dyDescent="0.25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 x14ac:dyDescent="0.25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 x14ac:dyDescent="0.25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 x14ac:dyDescent="0.25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 x14ac:dyDescent="0.25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 x14ac:dyDescent="0.25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 x14ac:dyDescent="0.25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 x14ac:dyDescent="0.25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 x14ac:dyDescent="0.25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 x14ac:dyDescent="0.25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 x14ac:dyDescent="0.25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 x14ac:dyDescent="0.25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 x14ac:dyDescent="0.25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 x14ac:dyDescent="0.25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 x14ac:dyDescent="0.25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 x14ac:dyDescent="0.25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 x14ac:dyDescent="0.25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 x14ac:dyDescent="0.25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 x14ac:dyDescent="0.25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 x14ac:dyDescent="0.25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 x14ac:dyDescent="0.25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 x14ac:dyDescent="0.25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 x14ac:dyDescent="0.25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 x14ac:dyDescent="0.25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 x14ac:dyDescent="0.25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 x14ac:dyDescent="0.25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 x14ac:dyDescent="0.25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 x14ac:dyDescent="0.25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 x14ac:dyDescent="0.25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 x14ac:dyDescent="0.25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 x14ac:dyDescent="0.25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 x14ac:dyDescent="0.25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 x14ac:dyDescent="0.25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 x14ac:dyDescent="0.25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 x14ac:dyDescent="0.25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 x14ac:dyDescent="0.25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 x14ac:dyDescent="0.25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 x14ac:dyDescent="0.25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 x14ac:dyDescent="0.25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 x14ac:dyDescent="0.25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 x14ac:dyDescent="0.25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 x14ac:dyDescent="0.25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 x14ac:dyDescent="0.25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 x14ac:dyDescent="0.25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 x14ac:dyDescent="0.25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 x14ac:dyDescent="0.25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 x14ac:dyDescent="0.25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 x14ac:dyDescent="0.25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 x14ac:dyDescent="0.25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 x14ac:dyDescent="0.25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 x14ac:dyDescent="0.25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 x14ac:dyDescent="0.25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 x14ac:dyDescent="0.25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 x14ac:dyDescent="0.25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 x14ac:dyDescent="0.25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 x14ac:dyDescent="0.25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 x14ac:dyDescent="0.25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 x14ac:dyDescent="0.25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 x14ac:dyDescent="0.25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 x14ac:dyDescent="0.25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 x14ac:dyDescent="0.25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 x14ac:dyDescent="0.25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 x14ac:dyDescent="0.25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 x14ac:dyDescent="0.25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 x14ac:dyDescent="0.25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 x14ac:dyDescent="0.25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 x14ac:dyDescent="0.25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 x14ac:dyDescent="0.25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 x14ac:dyDescent="0.25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 x14ac:dyDescent="0.25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 x14ac:dyDescent="0.25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 x14ac:dyDescent="0.25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 x14ac:dyDescent="0.25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 x14ac:dyDescent="0.25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 x14ac:dyDescent="0.25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 x14ac:dyDescent="0.25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 x14ac:dyDescent="0.25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 x14ac:dyDescent="0.25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 x14ac:dyDescent="0.25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 x14ac:dyDescent="0.25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 x14ac:dyDescent="0.25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 x14ac:dyDescent="0.25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 x14ac:dyDescent="0.25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 x14ac:dyDescent="0.25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 x14ac:dyDescent="0.25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 x14ac:dyDescent="0.25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 x14ac:dyDescent="0.25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 x14ac:dyDescent="0.25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 x14ac:dyDescent="0.25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 x14ac:dyDescent="0.25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 x14ac:dyDescent="0.25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 x14ac:dyDescent="0.25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 x14ac:dyDescent="0.25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 x14ac:dyDescent="0.25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 x14ac:dyDescent="0.25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 x14ac:dyDescent="0.25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 x14ac:dyDescent="0.25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 x14ac:dyDescent="0.25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 x14ac:dyDescent="0.25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 x14ac:dyDescent="0.25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 x14ac:dyDescent="0.25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 x14ac:dyDescent="0.25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 x14ac:dyDescent="0.25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 x14ac:dyDescent="0.25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 x14ac:dyDescent="0.25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 x14ac:dyDescent="0.25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 x14ac:dyDescent="0.25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 x14ac:dyDescent="0.25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 x14ac:dyDescent="0.25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 x14ac:dyDescent="0.25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 x14ac:dyDescent="0.25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 x14ac:dyDescent="0.25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 x14ac:dyDescent="0.25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 x14ac:dyDescent="0.25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 x14ac:dyDescent="0.25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 x14ac:dyDescent="0.25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 x14ac:dyDescent="0.25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 x14ac:dyDescent="0.25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 x14ac:dyDescent="0.25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 x14ac:dyDescent="0.25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 x14ac:dyDescent="0.25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 x14ac:dyDescent="0.25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 x14ac:dyDescent="0.25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 x14ac:dyDescent="0.25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 x14ac:dyDescent="0.25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 x14ac:dyDescent="0.25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 x14ac:dyDescent="0.25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3"/>
    </row>
    <row r="1418" spans="1:12" x14ac:dyDescent="0.25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 x14ac:dyDescent="0.25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 x14ac:dyDescent="0.25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 x14ac:dyDescent="0.25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 x14ac:dyDescent="0.25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 x14ac:dyDescent="0.25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 x14ac:dyDescent="0.25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 x14ac:dyDescent="0.25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 x14ac:dyDescent="0.25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 x14ac:dyDescent="0.25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 x14ac:dyDescent="0.25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 x14ac:dyDescent="0.25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 x14ac:dyDescent="0.25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 x14ac:dyDescent="0.25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 x14ac:dyDescent="0.25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 x14ac:dyDescent="0.25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 x14ac:dyDescent="0.25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 x14ac:dyDescent="0.25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 x14ac:dyDescent="0.25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 x14ac:dyDescent="0.25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 x14ac:dyDescent="0.25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 x14ac:dyDescent="0.25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 x14ac:dyDescent="0.25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 x14ac:dyDescent="0.25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 x14ac:dyDescent="0.25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 x14ac:dyDescent="0.25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 x14ac:dyDescent="0.25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 x14ac:dyDescent="0.25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 x14ac:dyDescent="0.25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 x14ac:dyDescent="0.25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 x14ac:dyDescent="0.25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 x14ac:dyDescent="0.25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 x14ac:dyDescent="0.25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 x14ac:dyDescent="0.25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 x14ac:dyDescent="0.25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 x14ac:dyDescent="0.25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 x14ac:dyDescent="0.25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 x14ac:dyDescent="0.25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 x14ac:dyDescent="0.25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 x14ac:dyDescent="0.25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 x14ac:dyDescent="0.25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 x14ac:dyDescent="0.25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 x14ac:dyDescent="0.25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 x14ac:dyDescent="0.25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 x14ac:dyDescent="0.25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 x14ac:dyDescent="0.25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 x14ac:dyDescent="0.25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 x14ac:dyDescent="0.25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 x14ac:dyDescent="0.25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 x14ac:dyDescent="0.25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 x14ac:dyDescent="0.25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 x14ac:dyDescent="0.25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 x14ac:dyDescent="0.25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 x14ac:dyDescent="0.25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 x14ac:dyDescent="0.25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 x14ac:dyDescent="0.25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 x14ac:dyDescent="0.25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 x14ac:dyDescent="0.25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 x14ac:dyDescent="0.25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 x14ac:dyDescent="0.25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 x14ac:dyDescent="0.25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 x14ac:dyDescent="0.25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 x14ac:dyDescent="0.25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 x14ac:dyDescent="0.25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 x14ac:dyDescent="0.25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 x14ac:dyDescent="0.25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 x14ac:dyDescent="0.25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 x14ac:dyDescent="0.25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 x14ac:dyDescent="0.25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 x14ac:dyDescent="0.25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 x14ac:dyDescent="0.25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 x14ac:dyDescent="0.25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 x14ac:dyDescent="0.25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 x14ac:dyDescent="0.25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 x14ac:dyDescent="0.25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 x14ac:dyDescent="0.25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 x14ac:dyDescent="0.25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 x14ac:dyDescent="0.25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 x14ac:dyDescent="0.25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 x14ac:dyDescent="0.25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 x14ac:dyDescent="0.25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 x14ac:dyDescent="0.25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 x14ac:dyDescent="0.25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 x14ac:dyDescent="0.25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 x14ac:dyDescent="0.25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 x14ac:dyDescent="0.25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 x14ac:dyDescent="0.25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 x14ac:dyDescent="0.25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 x14ac:dyDescent="0.25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 x14ac:dyDescent="0.25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 x14ac:dyDescent="0.25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 x14ac:dyDescent="0.25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 x14ac:dyDescent="0.25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 x14ac:dyDescent="0.25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 x14ac:dyDescent="0.25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 x14ac:dyDescent="0.25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 x14ac:dyDescent="0.25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 x14ac:dyDescent="0.25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 x14ac:dyDescent="0.25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 x14ac:dyDescent="0.25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 x14ac:dyDescent="0.25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 x14ac:dyDescent="0.25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 x14ac:dyDescent="0.25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 x14ac:dyDescent="0.25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 x14ac:dyDescent="0.25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 x14ac:dyDescent="0.25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 x14ac:dyDescent="0.25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 x14ac:dyDescent="0.25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 x14ac:dyDescent="0.25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 x14ac:dyDescent="0.25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 x14ac:dyDescent="0.25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 x14ac:dyDescent="0.25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 x14ac:dyDescent="0.25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 x14ac:dyDescent="0.25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 x14ac:dyDescent="0.25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 x14ac:dyDescent="0.25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 x14ac:dyDescent="0.25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 x14ac:dyDescent="0.25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 x14ac:dyDescent="0.25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 x14ac:dyDescent="0.25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 x14ac:dyDescent="0.25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 x14ac:dyDescent="0.25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 x14ac:dyDescent="0.25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 x14ac:dyDescent="0.25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 x14ac:dyDescent="0.25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 x14ac:dyDescent="0.25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 x14ac:dyDescent="0.25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 x14ac:dyDescent="0.25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 x14ac:dyDescent="0.25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 x14ac:dyDescent="0.25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 x14ac:dyDescent="0.25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 x14ac:dyDescent="0.25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 x14ac:dyDescent="0.25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 x14ac:dyDescent="0.25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 x14ac:dyDescent="0.25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 x14ac:dyDescent="0.25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 x14ac:dyDescent="0.25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 x14ac:dyDescent="0.25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 x14ac:dyDescent="0.25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 x14ac:dyDescent="0.25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 x14ac:dyDescent="0.25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 x14ac:dyDescent="0.25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 x14ac:dyDescent="0.25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 x14ac:dyDescent="0.25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 x14ac:dyDescent="0.25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 x14ac:dyDescent="0.25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 x14ac:dyDescent="0.25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 x14ac:dyDescent="0.25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 x14ac:dyDescent="0.25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 x14ac:dyDescent="0.25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 x14ac:dyDescent="0.25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 x14ac:dyDescent="0.25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 x14ac:dyDescent="0.25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 x14ac:dyDescent="0.25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 x14ac:dyDescent="0.25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 x14ac:dyDescent="0.25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 x14ac:dyDescent="0.25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 x14ac:dyDescent="0.25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 x14ac:dyDescent="0.25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 x14ac:dyDescent="0.25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 x14ac:dyDescent="0.25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 x14ac:dyDescent="0.25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 x14ac:dyDescent="0.25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 x14ac:dyDescent="0.25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 x14ac:dyDescent="0.25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 x14ac:dyDescent="0.25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 x14ac:dyDescent="0.25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 x14ac:dyDescent="0.25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 x14ac:dyDescent="0.25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 x14ac:dyDescent="0.25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 x14ac:dyDescent="0.25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 x14ac:dyDescent="0.25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 x14ac:dyDescent="0.25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 x14ac:dyDescent="0.25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 x14ac:dyDescent="0.25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 x14ac:dyDescent="0.25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 x14ac:dyDescent="0.25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 x14ac:dyDescent="0.25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 x14ac:dyDescent="0.25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 x14ac:dyDescent="0.25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 x14ac:dyDescent="0.25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 x14ac:dyDescent="0.25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 x14ac:dyDescent="0.25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 x14ac:dyDescent="0.25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 x14ac:dyDescent="0.25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 x14ac:dyDescent="0.25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 x14ac:dyDescent="0.25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 x14ac:dyDescent="0.25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 x14ac:dyDescent="0.25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 x14ac:dyDescent="0.25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 x14ac:dyDescent="0.25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 x14ac:dyDescent="0.25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 x14ac:dyDescent="0.25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 x14ac:dyDescent="0.25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 x14ac:dyDescent="0.25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 x14ac:dyDescent="0.25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 x14ac:dyDescent="0.25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 x14ac:dyDescent="0.25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 x14ac:dyDescent="0.25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 x14ac:dyDescent="0.25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 x14ac:dyDescent="0.25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 x14ac:dyDescent="0.25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 x14ac:dyDescent="0.25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 x14ac:dyDescent="0.25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 x14ac:dyDescent="0.25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 x14ac:dyDescent="0.25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 x14ac:dyDescent="0.25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 x14ac:dyDescent="0.25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 x14ac:dyDescent="0.25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 x14ac:dyDescent="0.25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 x14ac:dyDescent="0.25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 x14ac:dyDescent="0.25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 x14ac:dyDescent="0.25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 x14ac:dyDescent="0.25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 x14ac:dyDescent="0.25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 x14ac:dyDescent="0.25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 x14ac:dyDescent="0.25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 x14ac:dyDescent="0.25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 x14ac:dyDescent="0.25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 x14ac:dyDescent="0.25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 x14ac:dyDescent="0.25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 x14ac:dyDescent="0.25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 x14ac:dyDescent="0.25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 x14ac:dyDescent="0.25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 x14ac:dyDescent="0.25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 x14ac:dyDescent="0.25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 x14ac:dyDescent="0.25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 x14ac:dyDescent="0.25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 x14ac:dyDescent="0.25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 x14ac:dyDescent="0.25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 x14ac:dyDescent="0.25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 x14ac:dyDescent="0.25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 x14ac:dyDescent="0.25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 x14ac:dyDescent="0.25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 x14ac:dyDescent="0.25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 x14ac:dyDescent="0.25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 x14ac:dyDescent="0.25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 x14ac:dyDescent="0.25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 x14ac:dyDescent="0.25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 x14ac:dyDescent="0.25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 x14ac:dyDescent="0.25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 x14ac:dyDescent="0.25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 x14ac:dyDescent="0.25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 x14ac:dyDescent="0.25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 x14ac:dyDescent="0.25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 x14ac:dyDescent="0.25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 x14ac:dyDescent="0.25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 x14ac:dyDescent="0.25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 x14ac:dyDescent="0.25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 x14ac:dyDescent="0.25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 x14ac:dyDescent="0.25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 x14ac:dyDescent="0.25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 x14ac:dyDescent="0.25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 x14ac:dyDescent="0.25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 x14ac:dyDescent="0.25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 x14ac:dyDescent="0.25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 x14ac:dyDescent="0.25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 x14ac:dyDescent="0.25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 x14ac:dyDescent="0.25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 x14ac:dyDescent="0.25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 x14ac:dyDescent="0.25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 x14ac:dyDescent="0.25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 x14ac:dyDescent="0.25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 x14ac:dyDescent="0.25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 x14ac:dyDescent="0.25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 x14ac:dyDescent="0.25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 x14ac:dyDescent="0.25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 x14ac:dyDescent="0.25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 x14ac:dyDescent="0.25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 x14ac:dyDescent="0.25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 x14ac:dyDescent="0.25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 x14ac:dyDescent="0.25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 x14ac:dyDescent="0.25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 x14ac:dyDescent="0.25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 x14ac:dyDescent="0.25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 x14ac:dyDescent="0.25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 x14ac:dyDescent="0.25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 x14ac:dyDescent="0.25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 x14ac:dyDescent="0.25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 x14ac:dyDescent="0.25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 x14ac:dyDescent="0.25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 x14ac:dyDescent="0.25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 x14ac:dyDescent="0.25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 x14ac:dyDescent="0.25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 x14ac:dyDescent="0.25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 x14ac:dyDescent="0.25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 x14ac:dyDescent="0.25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 x14ac:dyDescent="0.25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 x14ac:dyDescent="0.25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 x14ac:dyDescent="0.25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 x14ac:dyDescent="0.25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 x14ac:dyDescent="0.25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 x14ac:dyDescent="0.25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 x14ac:dyDescent="0.25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 x14ac:dyDescent="0.25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 x14ac:dyDescent="0.25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 x14ac:dyDescent="0.25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 x14ac:dyDescent="0.25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 x14ac:dyDescent="0.25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 x14ac:dyDescent="0.25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 x14ac:dyDescent="0.25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 x14ac:dyDescent="0.25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 x14ac:dyDescent="0.25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 x14ac:dyDescent="0.25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 x14ac:dyDescent="0.25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 x14ac:dyDescent="0.25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 x14ac:dyDescent="0.25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 x14ac:dyDescent="0.25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 x14ac:dyDescent="0.25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 x14ac:dyDescent="0.25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 x14ac:dyDescent="0.25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 x14ac:dyDescent="0.25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 x14ac:dyDescent="0.25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 x14ac:dyDescent="0.25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 x14ac:dyDescent="0.25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 x14ac:dyDescent="0.25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 x14ac:dyDescent="0.25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 x14ac:dyDescent="0.25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 x14ac:dyDescent="0.25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 x14ac:dyDescent="0.25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 x14ac:dyDescent="0.25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 x14ac:dyDescent="0.25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 x14ac:dyDescent="0.25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 x14ac:dyDescent="0.25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 x14ac:dyDescent="0.25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 x14ac:dyDescent="0.25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 x14ac:dyDescent="0.25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 x14ac:dyDescent="0.25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 x14ac:dyDescent="0.25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 x14ac:dyDescent="0.25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 x14ac:dyDescent="0.25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 x14ac:dyDescent="0.25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 x14ac:dyDescent="0.25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 x14ac:dyDescent="0.25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 x14ac:dyDescent="0.25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 x14ac:dyDescent="0.25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 x14ac:dyDescent="0.25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 x14ac:dyDescent="0.25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 x14ac:dyDescent="0.25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 x14ac:dyDescent="0.25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 x14ac:dyDescent="0.25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 x14ac:dyDescent="0.25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 x14ac:dyDescent="0.25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 x14ac:dyDescent="0.25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 x14ac:dyDescent="0.25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 x14ac:dyDescent="0.25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 x14ac:dyDescent="0.25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 x14ac:dyDescent="0.25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 x14ac:dyDescent="0.25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 x14ac:dyDescent="0.25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 x14ac:dyDescent="0.25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 x14ac:dyDescent="0.25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 x14ac:dyDescent="0.25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 x14ac:dyDescent="0.25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 x14ac:dyDescent="0.25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 x14ac:dyDescent="0.25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 x14ac:dyDescent="0.25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 x14ac:dyDescent="0.25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 x14ac:dyDescent="0.25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 x14ac:dyDescent="0.25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 x14ac:dyDescent="0.25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 x14ac:dyDescent="0.25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 x14ac:dyDescent="0.25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 x14ac:dyDescent="0.25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 x14ac:dyDescent="0.25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 x14ac:dyDescent="0.25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 x14ac:dyDescent="0.25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 x14ac:dyDescent="0.25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 x14ac:dyDescent="0.25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 x14ac:dyDescent="0.25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 x14ac:dyDescent="0.25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 x14ac:dyDescent="0.25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 x14ac:dyDescent="0.25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 x14ac:dyDescent="0.25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 x14ac:dyDescent="0.25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 x14ac:dyDescent="0.25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 x14ac:dyDescent="0.25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 x14ac:dyDescent="0.25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 x14ac:dyDescent="0.25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 x14ac:dyDescent="0.25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 x14ac:dyDescent="0.25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 x14ac:dyDescent="0.25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 x14ac:dyDescent="0.25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 x14ac:dyDescent="0.25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 x14ac:dyDescent="0.25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 x14ac:dyDescent="0.25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 x14ac:dyDescent="0.25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 x14ac:dyDescent="0.25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 x14ac:dyDescent="0.25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 x14ac:dyDescent="0.25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 x14ac:dyDescent="0.25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 x14ac:dyDescent="0.25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 x14ac:dyDescent="0.25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 x14ac:dyDescent="0.25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 x14ac:dyDescent="0.25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 x14ac:dyDescent="0.25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 x14ac:dyDescent="0.25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 x14ac:dyDescent="0.25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 x14ac:dyDescent="0.25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 x14ac:dyDescent="0.25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 x14ac:dyDescent="0.25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 x14ac:dyDescent="0.25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 x14ac:dyDescent="0.25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 x14ac:dyDescent="0.25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 x14ac:dyDescent="0.25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 x14ac:dyDescent="0.25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 x14ac:dyDescent="0.25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 x14ac:dyDescent="0.25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 x14ac:dyDescent="0.25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 x14ac:dyDescent="0.25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 x14ac:dyDescent="0.25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 x14ac:dyDescent="0.25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 x14ac:dyDescent="0.25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 x14ac:dyDescent="0.25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 x14ac:dyDescent="0.25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 x14ac:dyDescent="0.25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 x14ac:dyDescent="0.25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 x14ac:dyDescent="0.25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 x14ac:dyDescent="0.25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 x14ac:dyDescent="0.25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 x14ac:dyDescent="0.25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 x14ac:dyDescent="0.25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 x14ac:dyDescent="0.25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 x14ac:dyDescent="0.25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 x14ac:dyDescent="0.25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 x14ac:dyDescent="0.25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 x14ac:dyDescent="0.25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 x14ac:dyDescent="0.25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 x14ac:dyDescent="0.25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 x14ac:dyDescent="0.25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 x14ac:dyDescent="0.25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 x14ac:dyDescent="0.25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 x14ac:dyDescent="0.25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 x14ac:dyDescent="0.25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 x14ac:dyDescent="0.25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 x14ac:dyDescent="0.25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 x14ac:dyDescent="0.25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 x14ac:dyDescent="0.25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 x14ac:dyDescent="0.25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 x14ac:dyDescent="0.25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 x14ac:dyDescent="0.25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 x14ac:dyDescent="0.25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 x14ac:dyDescent="0.25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 x14ac:dyDescent="0.25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 x14ac:dyDescent="0.25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 x14ac:dyDescent="0.25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 x14ac:dyDescent="0.25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 x14ac:dyDescent="0.25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 x14ac:dyDescent="0.25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 x14ac:dyDescent="0.25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 x14ac:dyDescent="0.25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 x14ac:dyDescent="0.25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 x14ac:dyDescent="0.25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 x14ac:dyDescent="0.25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 x14ac:dyDescent="0.25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 x14ac:dyDescent="0.25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 x14ac:dyDescent="0.25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 x14ac:dyDescent="0.25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 x14ac:dyDescent="0.25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 x14ac:dyDescent="0.25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 x14ac:dyDescent="0.25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 x14ac:dyDescent="0.25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 x14ac:dyDescent="0.25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 x14ac:dyDescent="0.25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 x14ac:dyDescent="0.25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 x14ac:dyDescent="0.25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 x14ac:dyDescent="0.25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 x14ac:dyDescent="0.25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 x14ac:dyDescent="0.25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 x14ac:dyDescent="0.25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 x14ac:dyDescent="0.25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 x14ac:dyDescent="0.25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 x14ac:dyDescent="0.25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 x14ac:dyDescent="0.25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 x14ac:dyDescent="0.25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 x14ac:dyDescent="0.25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 x14ac:dyDescent="0.25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 x14ac:dyDescent="0.25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 x14ac:dyDescent="0.25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 x14ac:dyDescent="0.25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 x14ac:dyDescent="0.25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 x14ac:dyDescent="0.25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 x14ac:dyDescent="0.25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 x14ac:dyDescent="0.25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 x14ac:dyDescent="0.25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 x14ac:dyDescent="0.25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 x14ac:dyDescent="0.25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 x14ac:dyDescent="0.25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 x14ac:dyDescent="0.25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 x14ac:dyDescent="0.25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 x14ac:dyDescent="0.25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 x14ac:dyDescent="0.25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 x14ac:dyDescent="0.25">
      <c r="A1910" s="5"/>
      <c r="B1910" s="33"/>
      <c r="C1910" s="3"/>
      <c r="D1910" s="8"/>
      <c r="E1910" s="8"/>
      <c r="F1910" s="3"/>
      <c r="G1910" s="3"/>
      <c r="H1910" s="3"/>
      <c r="I1910" s="2"/>
      <c r="J1910" s="3"/>
      <c r="K1910" s="3"/>
      <c r="L1910" s="4"/>
    </row>
    <row r="1911" spans="1:12" x14ac:dyDescent="0.25">
      <c r="A1911" s="5"/>
      <c r="B1911" s="33"/>
      <c r="C1911" s="3"/>
      <c r="D1911" s="8"/>
      <c r="E1911" s="8"/>
      <c r="F1911" s="3"/>
      <c r="G1911" s="3"/>
      <c r="H1911" s="3"/>
      <c r="I1911" s="2"/>
      <c r="J1911" s="3"/>
      <c r="K1911" s="3"/>
      <c r="L1911" s="4"/>
    </row>
    <row r="1912" spans="1:12" x14ac:dyDescent="0.25">
      <c r="A1912" s="5"/>
      <c r="B1912" s="33"/>
      <c r="C1912" s="3"/>
      <c r="D1912" s="8"/>
      <c r="E1912" s="8"/>
      <c r="F1912" s="3"/>
      <c r="G1912" s="3"/>
      <c r="H1912" s="3"/>
      <c r="I1912" s="2"/>
      <c r="J1912" s="3"/>
      <c r="K1912" s="3"/>
      <c r="L1912" s="4"/>
    </row>
    <row r="1913" spans="1:12" x14ac:dyDescent="0.25">
      <c r="A1913" s="5"/>
      <c r="B1913" s="33"/>
      <c r="C1913" s="3"/>
      <c r="D1913" s="8"/>
      <c r="E1913" s="8"/>
      <c r="F1913" s="3"/>
      <c r="G1913" s="3"/>
      <c r="H1913" s="3"/>
      <c r="I1913" s="2"/>
      <c r="J1913" s="3"/>
      <c r="K1913" s="3"/>
      <c r="L1913" s="4"/>
    </row>
    <row r="1914" spans="1:12" x14ac:dyDescent="0.25">
      <c r="A1914" s="5"/>
      <c r="B1914" s="33"/>
      <c r="C1914" s="3"/>
      <c r="D1914" s="8"/>
      <c r="E1914" s="8"/>
      <c r="F1914" s="3"/>
      <c r="G1914" s="3"/>
      <c r="H1914" s="3"/>
      <c r="I1914" s="2"/>
      <c r="J1914" s="3"/>
      <c r="K1914" s="3"/>
      <c r="L1914" s="4"/>
    </row>
    <row r="1915" spans="1:12" x14ac:dyDescent="0.25">
      <c r="A1915" s="5"/>
      <c r="B1915" s="33"/>
      <c r="C1915" s="3"/>
      <c r="D1915" s="8"/>
      <c r="E1915" s="8"/>
      <c r="F1915" s="3"/>
      <c r="G1915" s="3"/>
      <c r="H1915" s="3"/>
      <c r="I1915" s="2"/>
      <c r="J1915" s="3"/>
      <c r="K1915" s="3"/>
      <c r="L1915" s="4"/>
    </row>
    <row r="1916" spans="1:12" x14ac:dyDescent="0.25">
      <c r="A1916" s="5"/>
      <c r="B1916" s="33"/>
      <c r="C1916" s="3"/>
      <c r="D1916" s="8"/>
      <c r="E1916" s="8"/>
      <c r="F1916" s="3"/>
      <c r="G1916" s="3"/>
      <c r="H1916" s="3"/>
      <c r="I1916" s="2"/>
      <c r="J1916" s="3"/>
      <c r="K1916" s="3"/>
      <c r="L1916" s="4"/>
    </row>
    <row r="1917" spans="1:12" x14ac:dyDescent="0.25">
      <c r="A1917" s="5"/>
      <c r="B1917" s="33"/>
      <c r="C1917" s="3"/>
      <c r="D1917" s="8"/>
      <c r="E1917" s="8"/>
      <c r="F1917" s="3"/>
      <c r="G1917" s="3"/>
      <c r="H1917" s="3"/>
      <c r="I1917" s="2"/>
      <c r="J1917" s="3"/>
      <c r="K1917" s="3"/>
      <c r="L1917" s="4"/>
    </row>
    <row r="1918" spans="1:12" x14ac:dyDescent="0.25">
      <c r="A1918" s="5"/>
      <c r="B1918" s="33"/>
      <c r="C1918" s="3"/>
      <c r="D1918" s="8"/>
      <c r="E1918" s="8"/>
      <c r="F1918" s="3"/>
      <c r="G1918" s="3"/>
      <c r="H1918" s="3"/>
      <c r="I1918" s="2"/>
      <c r="J1918" s="3"/>
      <c r="K1918" s="3"/>
      <c r="L1918" s="4"/>
    </row>
    <row r="1919" spans="1:12" x14ac:dyDescent="0.25">
      <c r="A1919" s="5"/>
      <c r="B1919" s="33"/>
      <c r="C1919" s="3"/>
      <c r="D1919" s="8"/>
      <c r="E1919" s="8"/>
      <c r="F1919" s="3"/>
      <c r="G1919" s="3"/>
      <c r="H1919" s="3"/>
      <c r="I1919" s="2"/>
      <c r="J1919" s="3"/>
      <c r="K1919" s="3"/>
      <c r="L1919" s="4"/>
    </row>
    <row r="1920" spans="1:12" x14ac:dyDescent="0.25">
      <c r="A1920" s="5"/>
      <c r="B1920" s="33"/>
      <c r="C1920" s="3"/>
      <c r="D1920" s="8"/>
      <c r="E1920" s="8"/>
      <c r="F1920" s="3"/>
      <c r="G1920" s="3"/>
      <c r="H1920" s="3"/>
      <c r="I1920" s="2"/>
      <c r="J1920" s="3"/>
      <c r="K1920" s="3"/>
      <c r="L1920" s="4"/>
    </row>
    <row r="1921" spans="1:12" x14ac:dyDescent="0.25">
      <c r="A1921" s="5"/>
      <c r="B1921" s="33"/>
      <c r="C1921" s="3"/>
      <c r="D1921" s="8"/>
      <c r="E1921" s="8"/>
      <c r="F1921" s="3"/>
      <c r="G1921" s="3"/>
      <c r="H1921" s="3"/>
      <c r="I1921" s="2"/>
      <c r="J1921" s="3"/>
      <c r="K1921" s="3"/>
      <c r="L1921" s="4"/>
    </row>
    <row r="1922" spans="1:12" x14ac:dyDescent="0.25">
      <c r="A1922" s="5"/>
      <c r="B1922" s="33"/>
      <c r="C1922" s="3"/>
      <c r="D1922" s="8"/>
      <c r="E1922" s="8"/>
      <c r="F1922" s="3"/>
      <c r="G1922" s="3"/>
      <c r="H1922" s="3"/>
      <c r="I1922" s="2"/>
      <c r="J1922" s="3"/>
      <c r="K1922" s="3"/>
      <c r="L1922" s="4"/>
    </row>
    <row r="1923" spans="1:12" x14ac:dyDescent="0.25">
      <c r="A1923" s="5"/>
      <c r="B1923" s="33"/>
      <c r="C1923" s="3"/>
      <c r="D1923" s="8"/>
      <c r="E1923" s="8"/>
      <c r="F1923" s="3"/>
      <c r="G1923" s="3"/>
      <c r="H1923" s="3"/>
      <c r="I1923" s="2"/>
      <c r="J1923" s="3"/>
      <c r="K1923" s="3"/>
      <c r="L1923" s="4"/>
    </row>
    <row r="1924" spans="1:12" x14ac:dyDescent="0.25">
      <c r="A1924" s="5"/>
      <c r="B1924" s="33"/>
      <c r="C1924" s="3"/>
      <c r="D1924" s="8"/>
      <c r="E1924" s="8"/>
      <c r="F1924" s="3"/>
      <c r="G1924" s="3"/>
      <c r="H1924" s="3"/>
      <c r="I1924" s="2"/>
      <c r="J1924" s="3"/>
      <c r="K1924" s="3"/>
      <c r="L1924" s="4"/>
    </row>
    <row r="1925" spans="1:12" x14ac:dyDescent="0.25">
      <c r="A1925" s="5"/>
      <c r="B1925" s="33"/>
      <c r="C1925" s="3"/>
      <c r="D1925" s="8"/>
      <c r="E1925" s="8"/>
      <c r="F1925" s="3"/>
      <c r="G1925" s="3"/>
      <c r="H1925" s="3"/>
      <c r="I1925" s="2"/>
      <c r="J1925" s="3"/>
      <c r="K1925" s="3"/>
      <c r="L1925" s="4"/>
    </row>
    <row r="1926" spans="1:12" x14ac:dyDescent="0.25">
      <c r="A1926" s="5"/>
      <c r="B1926" s="33"/>
      <c r="C1926" s="3"/>
      <c r="D1926" s="8"/>
      <c r="E1926" s="8"/>
      <c r="F1926" s="3"/>
      <c r="G1926" s="3"/>
      <c r="H1926" s="3"/>
      <c r="I1926" s="2"/>
      <c r="J1926" s="3"/>
      <c r="K1926" s="3"/>
      <c r="L1926" s="4"/>
    </row>
    <row r="1927" spans="1:12" x14ac:dyDescent="0.25">
      <c r="A1927" s="5"/>
      <c r="B1927" s="33"/>
      <c r="C1927" s="3"/>
      <c r="D1927" s="8"/>
      <c r="E1927" s="8"/>
      <c r="F1927" s="3"/>
      <c r="G1927" s="3"/>
      <c r="H1927" s="3"/>
      <c r="I1927" s="2"/>
      <c r="J1927" s="3"/>
      <c r="K1927" s="3"/>
      <c r="L1927" s="4"/>
    </row>
    <row r="1928" spans="1:12" x14ac:dyDescent="0.25">
      <c r="A1928" s="5"/>
      <c r="B1928" s="33"/>
      <c r="C1928" s="3"/>
      <c r="D1928" s="8"/>
      <c r="E1928" s="8"/>
      <c r="F1928" s="3"/>
      <c r="G1928" s="3"/>
      <c r="H1928" s="3"/>
      <c r="I1928" s="2"/>
      <c r="J1928" s="3"/>
      <c r="K1928" s="3"/>
      <c r="L1928" s="4"/>
    </row>
    <row r="1929" spans="1:12" x14ac:dyDescent="0.25">
      <c r="A1929" s="5"/>
      <c r="B1929" s="33"/>
      <c r="C1929" s="3"/>
      <c r="D1929" s="8"/>
      <c r="E1929" s="8"/>
      <c r="F1929" s="3"/>
      <c r="G1929" s="3"/>
      <c r="H1929" s="3"/>
      <c r="I1929" s="2"/>
      <c r="J1929" s="3"/>
      <c r="K1929" s="3"/>
      <c r="L1929" s="4"/>
    </row>
    <row r="1930" spans="1:12" x14ac:dyDescent="0.25">
      <c r="A1930" s="5"/>
      <c r="B1930" s="33"/>
      <c r="C1930" s="3"/>
      <c r="D1930" s="8"/>
      <c r="E1930" s="8"/>
      <c r="F1930" s="3"/>
      <c r="G1930" s="3"/>
      <c r="H1930" s="3"/>
      <c r="I1930" s="2"/>
      <c r="J1930" s="3"/>
      <c r="K1930" s="3"/>
      <c r="L1930" s="4"/>
    </row>
    <row r="1931" spans="1:12" x14ac:dyDescent="0.25">
      <c r="A1931" s="5"/>
      <c r="B1931" s="33"/>
      <c r="C1931" s="3"/>
      <c r="D1931" s="8"/>
      <c r="E1931" s="8"/>
      <c r="F1931" s="3"/>
      <c r="G1931" s="3"/>
      <c r="H1931" s="3"/>
      <c r="I1931" s="2"/>
      <c r="J1931" s="3"/>
      <c r="K1931" s="3"/>
      <c r="L1931" s="4"/>
    </row>
    <row r="1932" spans="1:12" x14ac:dyDescent="0.25">
      <c r="A1932" s="5"/>
      <c r="B1932" s="33"/>
      <c r="C1932" s="3"/>
      <c r="D1932" s="8"/>
      <c r="E1932" s="8"/>
      <c r="F1932" s="3"/>
      <c r="G1932" s="3"/>
      <c r="H1932" s="3"/>
      <c r="I1932" s="2"/>
      <c r="J1932" s="3"/>
      <c r="K1932" s="3"/>
      <c r="L1932" s="4"/>
    </row>
    <row r="1933" spans="1:12" x14ac:dyDescent="0.25">
      <c r="A1933" s="5"/>
      <c r="B1933" s="33"/>
      <c r="C1933" s="3"/>
      <c r="D1933" s="8"/>
      <c r="E1933" s="8"/>
      <c r="F1933" s="3"/>
      <c r="G1933" s="3"/>
      <c r="H1933" s="3"/>
      <c r="I1933" s="2"/>
      <c r="J1933" s="3"/>
      <c r="K1933" s="3"/>
      <c r="L1933" s="4"/>
    </row>
    <row r="1934" spans="1:12" x14ac:dyDescent="0.25">
      <c r="A1934" s="5"/>
      <c r="B1934" s="33"/>
      <c r="C1934" s="3"/>
      <c r="D1934" s="8"/>
      <c r="E1934" s="8"/>
      <c r="F1934" s="3"/>
      <c r="G1934" s="3"/>
      <c r="H1934" s="3"/>
      <c r="I1934" s="2"/>
      <c r="J1934" s="3"/>
      <c r="K1934" s="3"/>
      <c r="L1934" s="4"/>
    </row>
    <row r="1935" spans="1:12" x14ac:dyDescent="0.25">
      <c r="A1935" s="5"/>
      <c r="B1935" s="33"/>
      <c r="C1935" s="3"/>
      <c r="D1935" s="8"/>
      <c r="E1935" s="8"/>
      <c r="F1935" s="3"/>
      <c r="G1935" s="3"/>
      <c r="H1935" s="3"/>
      <c r="I1935" s="2"/>
      <c r="J1935" s="3"/>
      <c r="K1935" s="3"/>
      <c r="L1935" s="4"/>
    </row>
    <row r="1936" spans="1:12" x14ac:dyDescent="0.25">
      <c r="A1936" s="5"/>
      <c r="B1936" s="33"/>
      <c r="C1936" s="3"/>
      <c r="D1936" s="8"/>
      <c r="E1936" s="8"/>
      <c r="F1936" s="3"/>
      <c r="G1936" s="3"/>
      <c r="H1936" s="3"/>
      <c r="I1936" s="2"/>
      <c r="J1936" s="3"/>
      <c r="K1936" s="3"/>
      <c r="L1936" s="4"/>
    </row>
    <row r="1937" spans="1:12" x14ac:dyDescent="0.25">
      <c r="A1937" s="5"/>
      <c r="B1937" s="33"/>
      <c r="C1937" s="3"/>
      <c r="D1937" s="8"/>
      <c r="E1937" s="8"/>
      <c r="F1937" s="3"/>
      <c r="G1937" s="3"/>
      <c r="H1937" s="3"/>
      <c r="I1937" s="2"/>
      <c r="J1937" s="3"/>
      <c r="K1937" s="3"/>
      <c r="L1937" s="4"/>
    </row>
    <row r="1938" spans="1:12" x14ac:dyDescent="0.25">
      <c r="A1938" s="5"/>
      <c r="B1938" s="33"/>
      <c r="C1938" s="3"/>
      <c r="D1938" s="8"/>
      <c r="E1938" s="8"/>
      <c r="F1938" s="3"/>
      <c r="G1938" s="3"/>
      <c r="H1938" s="3"/>
      <c r="I1938" s="2"/>
      <c r="J1938" s="3"/>
      <c r="K1938" s="3"/>
      <c r="L1938" s="4"/>
    </row>
    <row r="1939" spans="1:12" x14ac:dyDescent="0.25">
      <c r="A1939" s="5"/>
      <c r="B1939" s="33"/>
      <c r="C1939" s="3"/>
      <c r="D1939" s="8"/>
      <c r="E1939" s="8"/>
      <c r="F1939" s="3"/>
      <c r="G1939" s="3"/>
      <c r="H1939" s="3"/>
      <c r="I1939" s="2"/>
      <c r="J1939" s="3"/>
      <c r="K1939" s="3"/>
      <c r="L1939" s="4"/>
    </row>
    <row r="1940" spans="1:12" x14ac:dyDescent="0.25">
      <c r="A1940" s="5"/>
      <c r="B1940" s="33"/>
      <c r="C1940" s="3"/>
      <c r="D1940" s="8"/>
      <c r="E1940" s="8"/>
      <c r="F1940" s="3"/>
      <c r="G1940" s="3"/>
      <c r="H1940" s="3"/>
      <c r="I1940" s="2"/>
      <c r="J1940" s="3"/>
      <c r="K1940" s="3"/>
      <c r="L1940" s="4"/>
    </row>
    <row r="1941" spans="1:12" x14ac:dyDescent="0.25">
      <c r="A1941" s="5"/>
      <c r="B1941" s="33"/>
      <c r="C1941" s="3"/>
      <c r="D1941" s="8"/>
      <c r="E1941" s="8"/>
      <c r="F1941" s="3"/>
      <c r="G1941" s="3"/>
      <c r="H1941" s="3"/>
      <c r="I1941" s="2"/>
      <c r="J1941" s="3"/>
      <c r="K1941" s="3"/>
      <c r="L1941" s="4"/>
    </row>
    <row r="1942" spans="1:12" x14ac:dyDescent="0.25">
      <c r="A1942" s="5"/>
      <c r="B1942" s="33"/>
      <c r="C1942" s="3"/>
      <c r="D1942" s="8"/>
      <c r="E1942" s="8"/>
      <c r="F1942" s="3"/>
      <c r="G1942" s="3"/>
      <c r="H1942" s="3"/>
      <c r="I1942" s="2"/>
      <c r="J1942" s="3"/>
      <c r="K1942" s="3"/>
      <c r="L1942" s="4"/>
    </row>
    <row r="1943" spans="1:12" x14ac:dyDescent="0.25">
      <c r="A1943" s="5"/>
      <c r="B1943" s="33"/>
      <c r="C1943" s="3"/>
      <c r="D1943" s="8"/>
      <c r="E1943" s="8"/>
      <c r="F1943" s="3"/>
      <c r="G1943" s="3"/>
      <c r="H1943" s="3"/>
      <c r="I1943" s="2"/>
      <c r="J1943" s="3"/>
      <c r="K1943" s="3"/>
      <c r="L1943" s="4"/>
    </row>
    <row r="1944" spans="1:12" x14ac:dyDescent="0.25">
      <c r="A1944" s="5"/>
      <c r="B1944" s="33"/>
      <c r="C1944" s="3"/>
      <c r="D1944" s="8"/>
      <c r="E1944" s="8"/>
      <c r="F1944" s="3"/>
      <c r="G1944" s="3"/>
      <c r="H1944" s="3"/>
      <c r="I1944" s="2"/>
      <c r="J1944" s="3"/>
      <c r="K1944" s="3"/>
      <c r="L1944" s="4"/>
    </row>
    <row r="1945" spans="1:12" x14ac:dyDescent="0.25">
      <c r="A1945" s="5"/>
      <c r="B1945" s="33"/>
      <c r="C1945" s="3"/>
      <c r="D1945" s="8"/>
      <c r="E1945" s="8"/>
      <c r="F1945" s="3"/>
      <c r="G1945" s="3"/>
      <c r="H1945" s="3"/>
      <c r="I1945" s="2"/>
      <c r="J1945" s="3"/>
      <c r="K1945" s="3"/>
      <c r="L1945" s="4"/>
    </row>
    <row r="1946" spans="1:12" x14ac:dyDescent="0.25">
      <c r="A1946" s="5"/>
      <c r="B1946" s="33"/>
      <c r="C1946" s="3"/>
      <c r="D1946" s="8"/>
      <c r="E1946" s="8"/>
      <c r="F1946" s="3"/>
      <c r="G1946" s="3"/>
      <c r="H1946" s="3"/>
      <c r="I1946" s="2"/>
      <c r="J1946" s="3"/>
      <c r="K1946" s="3"/>
      <c r="L1946" s="4"/>
    </row>
    <row r="1947" spans="1:12" x14ac:dyDescent="0.25">
      <c r="A1947" s="5"/>
      <c r="B1947" s="33"/>
      <c r="C1947" s="3"/>
      <c r="D1947" s="8"/>
      <c r="E1947" s="8"/>
      <c r="F1947" s="3"/>
      <c r="G1947" s="3"/>
      <c r="H1947" s="3"/>
      <c r="I1947" s="2"/>
      <c r="J1947" s="3"/>
      <c r="K1947" s="3"/>
      <c r="L1947" s="4"/>
    </row>
    <row r="1948" spans="1:12" x14ac:dyDescent="0.25">
      <c r="A1948" s="5"/>
      <c r="B1948" s="33"/>
      <c r="C1948" s="3"/>
      <c r="D1948" s="8"/>
      <c r="E1948" s="8"/>
      <c r="F1948" s="3"/>
      <c r="G1948" s="3"/>
      <c r="H1948" s="3"/>
      <c r="I1948" s="2"/>
      <c r="J1948" s="3"/>
      <c r="K1948" s="3"/>
      <c r="L1948" s="4"/>
    </row>
    <row r="1949" spans="1:12" x14ac:dyDescent="0.25">
      <c r="A1949" s="5"/>
      <c r="B1949" s="33"/>
      <c r="C1949" s="3"/>
      <c r="D1949" s="8"/>
      <c r="E1949" s="8"/>
      <c r="F1949" s="3"/>
      <c r="G1949" s="3"/>
      <c r="H1949" s="3"/>
      <c r="I1949" s="2"/>
      <c r="J1949" s="3"/>
      <c r="K1949" s="3"/>
      <c r="L1949" s="4"/>
    </row>
    <row r="1950" spans="1:12" x14ac:dyDescent="0.25">
      <c r="A1950" s="5"/>
      <c r="B1950" s="33"/>
      <c r="C1950" s="3"/>
      <c r="D1950" s="8"/>
      <c r="E1950" s="8"/>
      <c r="F1950" s="3"/>
      <c r="G1950" s="3"/>
      <c r="H1950" s="3"/>
      <c r="I1950" s="2"/>
      <c r="J1950" s="3"/>
      <c r="K1950" s="3"/>
      <c r="L1950" s="4"/>
    </row>
    <row r="1951" spans="1:12" x14ac:dyDescent="0.25">
      <c r="A1951" s="5"/>
      <c r="B1951" s="33"/>
      <c r="C1951" s="3"/>
      <c r="D1951" s="8"/>
      <c r="E1951" s="8"/>
      <c r="F1951" s="3"/>
      <c r="G1951" s="3"/>
      <c r="H1951" s="3"/>
      <c r="I1951" s="2"/>
      <c r="J1951" s="3"/>
      <c r="K1951" s="3"/>
      <c r="L1951" s="4"/>
    </row>
    <row r="1952" spans="1:12" x14ac:dyDescent="0.25">
      <c r="A1952" s="5"/>
      <c r="B1952" s="33"/>
      <c r="C1952" s="3"/>
      <c r="D1952" s="8"/>
      <c r="E1952" s="8"/>
      <c r="F1952" s="3"/>
      <c r="G1952" s="3"/>
      <c r="H1952" s="3"/>
      <c r="I1952" s="2"/>
      <c r="J1952" s="3"/>
      <c r="K1952" s="3"/>
      <c r="L1952" s="4"/>
    </row>
    <row r="1953" spans="1:12" x14ac:dyDescent="0.25">
      <c r="A1953" s="5"/>
      <c r="B1953" s="33"/>
      <c r="C1953" s="3"/>
      <c r="D1953" s="8"/>
      <c r="E1953" s="8"/>
      <c r="F1953" s="3"/>
      <c r="G1953" s="3"/>
      <c r="H1953" s="3"/>
      <c r="I1953" s="2"/>
      <c r="J1953" s="3"/>
      <c r="K1953" s="3"/>
      <c r="L1953" s="4"/>
    </row>
    <row r="1954" spans="1:12" x14ac:dyDescent="0.25">
      <c r="A1954" s="5"/>
      <c r="B1954" s="33"/>
      <c r="C1954" s="3"/>
      <c r="D1954" s="8"/>
      <c r="E1954" s="8"/>
      <c r="F1954" s="3"/>
      <c r="G1954" s="3"/>
      <c r="H1954" s="3"/>
      <c r="I1954" s="2"/>
      <c r="J1954" s="3"/>
      <c r="K1954" s="3"/>
      <c r="L1954" s="4"/>
    </row>
    <row r="1955" spans="1:12" x14ac:dyDescent="0.25">
      <c r="A1955" s="5"/>
      <c r="B1955" s="33"/>
      <c r="C1955" s="3"/>
      <c r="D1955" s="8"/>
      <c r="E1955" s="8"/>
      <c r="F1955" s="3"/>
      <c r="G1955" s="3"/>
      <c r="H1955" s="3"/>
      <c r="I1955" s="2"/>
      <c r="J1955" s="3"/>
      <c r="K1955" s="3"/>
      <c r="L1955" s="4"/>
    </row>
    <row r="1956" spans="1:12" x14ac:dyDescent="0.25">
      <c r="A1956" s="5"/>
      <c r="B1956" s="33"/>
      <c r="C1956" s="3"/>
      <c r="D1956" s="8"/>
      <c r="E1956" s="8"/>
      <c r="F1956" s="3"/>
      <c r="G1956" s="3"/>
      <c r="H1956" s="3"/>
      <c r="I1956" s="2"/>
      <c r="J1956" s="3"/>
      <c r="K1956" s="3"/>
      <c r="L1956" s="4"/>
    </row>
    <row r="1957" spans="1:12" x14ac:dyDescent="0.25">
      <c r="A1957" s="5"/>
      <c r="B1957" s="33"/>
      <c r="C1957" s="3"/>
      <c r="D1957" s="8"/>
      <c r="E1957" s="8"/>
      <c r="F1957" s="3"/>
      <c r="G1957" s="3"/>
      <c r="H1957" s="3"/>
      <c r="I1957" s="2"/>
      <c r="J1957" s="3"/>
      <c r="K1957" s="3"/>
      <c r="L1957" s="4"/>
    </row>
    <row r="1958" spans="1:12" x14ac:dyDescent="0.25">
      <c r="A1958" s="5"/>
      <c r="B1958" s="33"/>
      <c r="C1958" s="3"/>
      <c r="D1958" s="8"/>
      <c r="E1958" s="8"/>
      <c r="F1958" s="3"/>
      <c r="G1958" s="3"/>
      <c r="H1958" s="3"/>
      <c r="I1958" s="2"/>
      <c r="J1958" s="3"/>
      <c r="K1958" s="3"/>
      <c r="L1958" s="4"/>
    </row>
    <row r="1959" spans="1:12" x14ac:dyDescent="0.25">
      <c r="A1959" s="5"/>
      <c r="B1959" s="33"/>
      <c r="C1959" s="3"/>
      <c r="D1959" s="8"/>
      <c r="E1959" s="8"/>
      <c r="F1959" s="3"/>
      <c r="G1959" s="3"/>
      <c r="H1959" s="3"/>
      <c r="I1959" s="2"/>
      <c r="J1959" s="3"/>
      <c r="K1959" s="3"/>
      <c r="L1959" s="4"/>
    </row>
    <row r="1960" spans="1:12" x14ac:dyDescent="0.25">
      <c r="A1960" s="5"/>
      <c r="B1960" s="33"/>
      <c r="C1960" s="3"/>
      <c r="D1960" s="8"/>
      <c r="E1960" s="8"/>
      <c r="F1960" s="3"/>
      <c r="G1960" s="3"/>
      <c r="H1960" s="3"/>
      <c r="I1960" s="2"/>
      <c r="J1960" s="3"/>
      <c r="K1960" s="3"/>
      <c r="L1960" s="4"/>
    </row>
    <row r="1961" spans="1:12" x14ac:dyDescent="0.25">
      <c r="A1961" s="5"/>
      <c r="B1961" s="33"/>
      <c r="C1961" s="3"/>
      <c r="D1961" s="8"/>
      <c r="E1961" s="8"/>
      <c r="F1961" s="3"/>
      <c r="G1961" s="3"/>
      <c r="H1961" s="3"/>
      <c r="I1961" s="2"/>
      <c r="J1961" s="3"/>
      <c r="K1961" s="3"/>
      <c r="L1961" s="4"/>
    </row>
    <row r="1962" spans="1:12" x14ac:dyDescent="0.25">
      <c r="A1962" s="5"/>
      <c r="B1962" s="33"/>
      <c r="C1962" s="3"/>
      <c r="D1962" s="8"/>
      <c r="E1962" s="8"/>
      <c r="F1962" s="3"/>
      <c r="G1962" s="3"/>
      <c r="H1962" s="3"/>
      <c r="I1962" s="2"/>
      <c r="J1962" s="3"/>
      <c r="K1962" s="3"/>
      <c r="L1962" s="4"/>
    </row>
    <row r="1963" spans="1:12" x14ac:dyDescent="0.25">
      <c r="A1963" s="5"/>
      <c r="B1963" s="33"/>
      <c r="C1963" s="3"/>
      <c r="D1963" s="8"/>
      <c r="E1963" s="8"/>
      <c r="F1963" s="3"/>
      <c r="G1963" s="3"/>
      <c r="H1963" s="3"/>
      <c r="I1963" s="2"/>
      <c r="J1963" s="3"/>
      <c r="K1963" s="3"/>
      <c r="L1963" s="4"/>
    </row>
    <row r="1964" spans="1:12" x14ac:dyDescent="0.25">
      <c r="A1964" s="5"/>
      <c r="B1964" s="33"/>
      <c r="C1964" s="3"/>
      <c r="D1964" s="8"/>
      <c r="E1964" s="8"/>
      <c r="F1964" s="3"/>
      <c r="G1964" s="3"/>
      <c r="H1964" s="3"/>
      <c r="I1964" s="2"/>
      <c r="J1964" s="3"/>
      <c r="K1964" s="3"/>
      <c r="L1964" s="4"/>
    </row>
    <row r="1965" spans="1:12" x14ac:dyDescent="0.25">
      <c r="A1965" s="5"/>
      <c r="B1965" s="33"/>
      <c r="C1965" s="3"/>
      <c r="D1965" s="8"/>
      <c r="E1965" s="8"/>
      <c r="F1965" s="3"/>
      <c r="G1965" s="3"/>
      <c r="H1965" s="3"/>
      <c r="I1965" s="2"/>
      <c r="J1965" s="3"/>
      <c r="K1965" s="3"/>
      <c r="L1965" s="4"/>
    </row>
    <row r="1966" spans="1:12" x14ac:dyDescent="0.25">
      <c r="A1966" s="5"/>
      <c r="B1966" s="33"/>
      <c r="C1966" s="3"/>
      <c r="D1966" s="8"/>
      <c r="E1966" s="8"/>
      <c r="F1966" s="3"/>
      <c r="G1966" s="3"/>
      <c r="H1966" s="3"/>
      <c r="I1966" s="2"/>
      <c r="J1966" s="3"/>
      <c r="K1966" s="3"/>
      <c r="L1966" s="4"/>
    </row>
    <row r="1967" spans="1:12" x14ac:dyDescent="0.25">
      <c r="A1967" s="5"/>
      <c r="B1967" s="33"/>
      <c r="C1967" s="3"/>
      <c r="D1967" s="8"/>
      <c r="E1967" s="8"/>
      <c r="F1967" s="3"/>
      <c r="G1967" s="3"/>
      <c r="H1967" s="3"/>
      <c r="I1967" s="2"/>
      <c r="J1967" s="3"/>
      <c r="K1967" s="3"/>
      <c r="L1967" s="4"/>
    </row>
    <row r="1968" spans="1:12" x14ac:dyDescent="0.25">
      <c r="A1968" s="5"/>
      <c r="B1968" s="33"/>
      <c r="C1968" s="3"/>
      <c r="D1968" s="8"/>
      <c r="E1968" s="8"/>
      <c r="F1968" s="3"/>
      <c r="G1968" s="3"/>
      <c r="H1968" s="3"/>
      <c r="I1968" s="2"/>
      <c r="J1968" s="3"/>
      <c r="K1968" s="3"/>
      <c r="L1968" s="4"/>
    </row>
    <row r="1969" spans="1:12" x14ac:dyDescent="0.25">
      <c r="A1969" s="5"/>
      <c r="B1969" s="33"/>
      <c r="C1969" s="3"/>
      <c r="D1969" s="8"/>
      <c r="E1969" s="8"/>
      <c r="F1969" s="3"/>
      <c r="G1969" s="3"/>
      <c r="H1969" s="3"/>
      <c r="I1969" s="2"/>
      <c r="J1969" s="3"/>
      <c r="K1969" s="3"/>
      <c r="L1969" s="4"/>
    </row>
    <row r="1970" spans="1:12" x14ac:dyDescent="0.25">
      <c r="A1970" s="5"/>
      <c r="B1970" s="33"/>
      <c r="C1970" s="3"/>
      <c r="D1970" s="8"/>
      <c r="E1970" s="8"/>
      <c r="F1970" s="3"/>
      <c r="G1970" s="3"/>
      <c r="H1970" s="3"/>
      <c r="I1970" s="2"/>
      <c r="J1970" s="3"/>
      <c r="K1970" s="3"/>
      <c r="L1970" s="4"/>
    </row>
    <row r="1971" spans="1:12" x14ac:dyDescent="0.25">
      <c r="A1971" s="5"/>
      <c r="B1971" s="33"/>
      <c r="C1971" s="3"/>
      <c r="D1971" s="8"/>
      <c r="E1971" s="8"/>
      <c r="F1971" s="3"/>
      <c r="G1971" s="3"/>
      <c r="H1971" s="3"/>
      <c r="I1971" s="2"/>
      <c r="J1971" s="3"/>
      <c r="K1971" s="3"/>
      <c r="L1971" s="4"/>
    </row>
    <row r="1972" spans="1:12" x14ac:dyDescent="0.25">
      <c r="A1972" s="5"/>
      <c r="B1972" s="33"/>
      <c r="C1972" s="3"/>
      <c r="D1972" s="8"/>
      <c r="E1972" s="8"/>
      <c r="F1972" s="3"/>
      <c r="G1972" s="3"/>
      <c r="H1972" s="3"/>
      <c r="I1972" s="2"/>
      <c r="J1972" s="3"/>
      <c r="K1972" s="3"/>
      <c r="L1972" s="4"/>
    </row>
    <row r="1973" spans="1:12" x14ac:dyDescent="0.25">
      <c r="A1973" s="5"/>
      <c r="B1973" s="33"/>
      <c r="C1973" s="3"/>
      <c r="D1973" s="8"/>
      <c r="E1973" s="8"/>
      <c r="F1973" s="3"/>
      <c r="G1973" s="3"/>
      <c r="H1973" s="3"/>
      <c r="I1973" s="2"/>
      <c r="J1973" s="3"/>
      <c r="K1973" s="3"/>
      <c r="L1973" s="4"/>
    </row>
    <row r="1974" spans="1:12" x14ac:dyDescent="0.25">
      <c r="A1974" s="5"/>
      <c r="B1974" s="33"/>
      <c r="C1974" s="3"/>
      <c r="D1974" s="8"/>
      <c r="E1974" s="8"/>
      <c r="F1974" s="3"/>
      <c r="G1974" s="3"/>
      <c r="H1974" s="3"/>
      <c r="I1974" s="2"/>
      <c r="J1974" s="3"/>
      <c r="K1974" s="3"/>
      <c r="L1974" s="4"/>
    </row>
    <row r="1975" spans="1:12" x14ac:dyDescent="0.25">
      <c r="A1975" s="5"/>
      <c r="B1975" s="33"/>
      <c r="C1975" s="3"/>
      <c r="D1975" s="8"/>
      <c r="E1975" s="8"/>
      <c r="F1975" s="3"/>
      <c r="G1975" s="3"/>
      <c r="H1975" s="3"/>
      <c r="I1975" s="2"/>
      <c r="J1975" s="3"/>
      <c r="K1975" s="3"/>
      <c r="L1975" s="4"/>
    </row>
    <row r="1976" spans="1:12" x14ac:dyDescent="0.25">
      <c r="A1976" s="5"/>
      <c r="B1976" s="33"/>
      <c r="C1976" s="3"/>
      <c r="D1976" s="8"/>
      <c r="E1976" s="8"/>
      <c r="F1976" s="3"/>
      <c r="G1976" s="3"/>
      <c r="H1976" s="3"/>
      <c r="I1976" s="2"/>
      <c r="J1976" s="3"/>
      <c r="K1976" s="3"/>
      <c r="L1976" s="4"/>
    </row>
    <row r="1977" spans="1:12" x14ac:dyDescent="0.25">
      <c r="A1977" s="5"/>
      <c r="B1977" s="33"/>
      <c r="C1977" s="3"/>
      <c r="D1977" s="8"/>
      <c r="E1977" s="8"/>
      <c r="F1977" s="3"/>
      <c r="G1977" s="3"/>
      <c r="H1977" s="3"/>
      <c r="I1977" s="2"/>
      <c r="J1977" s="3"/>
      <c r="K1977" s="3"/>
      <c r="L1977" s="4"/>
    </row>
    <row r="1978" spans="1:12" x14ac:dyDescent="0.25">
      <c r="A1978" s="5"/>
      <c r="B1978" s="33"/>
      <c r="C1978" s="3"/>
      <c r="D1978" s="8"/>
      <c r="E1978" s="8"/>
      <c r="F1978" s="3"/>
      <c r="G1978" s="3"/>
      <c r="H1978" s="3"/>
      <c r="I1978" s="2"/>
      <c r="J1978" s="3"/>
      <c r="K1978" s="3"/>
      <c r="L1978" s="4"/>
    </row>
    <row r="1979" spans="1:12" x14ac:dyDescent="0.25">
      <c r="A1979" s="5"/>
      <c r="B1979" s="33"/>
      <c r="C1979" s="3"/>
      <c r="D1979" s="8"/>
      <c r="E1979" s="8"/>
      <c r="F1979" s="3"/>
      <c r="G1979" s="3"/>
      <c r="H1979" s="3"/>
      <c r="I1979" s="2"/>
      <c r="J1979" s="3"/>
      <c r="K1979" s="3"/>
      <c r="L1979" s="4"/>
    </row>
    <row r="1980" spans="1:12" x14ac:dyDescent="0.25">
      <c r="A1980" s="5"/>
      <c r="B1980" s="33"/>
      <c r="C1980" s="3"/>
      <c r="D1980" s="8"/>
      <c r="E1980" s="8"/>
      <c r="F1980" s="3"/>
      <c r="G1980" s="3"/>
      <c r="H1980" s="3"/>
      <c r="I1980" s="2"/>
      <c r="J1980" s="3"/>
      <c r="K1980" s="3"/>
      <c r="L1980" s="4"/>
    </row>
    <row r="1981" spans="1:12" x14ac:dyDescent="0.25">
      <c r="A1981" s="5"/>
      <c r="B1981" s="33"/>
      <c r="C1981" s="3"/>
      <c r="D1981" s="8"/>
      <c r="E1981" s="8"/>
      <c r="F1981" s="3"/>
      <c r="G1981" s="3"/>
      <c r="H1981" s="3"/>
      <c r="I1981" s="2"/>
      <c r="J1981" s="3"/>
      <c r="K1981" s="3"/>
      <c r="L1981" s="4"/>
    </row>
    <row r="1982" spans="1:12" x14ac:dyDescent="0.25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 x14ac:dyDescent="0.25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 x14ac:dyDescent="0.25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 x14ac:dyDescent="0.25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 x14ac:dyDescent="0.25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 x14ac:dyDescent="0.25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 x14ac:dyDescent="0.25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 x14ac:dyDescent="0.25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 x14ac:dyDescent="0.25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 x14ac:dyDescent="0.25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 x14ac:dyDescent="0.25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 x14ac:dyDescent="0.25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 x14ac:dyDescent="0.25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 x14ac:dyDescent="0.25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 x14ac:dyDescent="0.25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 x14ac:dyDescent="0.25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 x14ac:dyDescent="0.25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 x14ac:dyDescent="0.25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 x14ac:dyDescent="0.25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 x14ac:dyDescent="0.25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 x14ac:dyDescent="0.25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 x14ac:dyDescent="0.25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 x14ac:dyDescent="0.25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 x14ac:dyDescent="0.25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 x14ac:dyDescent="0.25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 x14ac:dyDescent="0.25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 x14ac:dyDescent="0.25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 x14ac:dyDescent="0.25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 x14ac:dyDescent="0.25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 x14ac:dyDescent="0.25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 x14ac:dyDescent="0.25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 x14ac:dyDescent="0.25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 x14ac:dyDescent="0.25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 x14ac:dyDescent="0.25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 x14ac:dyDescent="0.25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 x14ac:dyDescent="0.25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 x14ac:dyDescent="0.25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 x14ac:dyDescent="0.25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 x14ac:dyDescent="0.25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 x14ac:dyDescent="0.25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 x14ac:dyDescent="0.25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 x14ac:dyDescent="0.25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 x14ac:dyDescent="0.25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 x14ac:dyDescent="0.25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 x14ac:dyDescent="0.25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 x14ac:dyDescent="0.25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 x14ac:dyDescent="0.25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 x14ac:dyDescent="0.25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 x14ac:dyDescent="0.25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 x14ac:dyDescent="0.25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 x14ac:dyDescent="0.25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 x14ac:dyDescent="0.25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 x14ac:dyDescent="0.25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 x14ac:dyDescent="0.25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 x14ac:dyDescent="0.25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 x14ac:dyDescent="0.25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 x14ac:dyDescent="0.25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 x14ac:dyDescent="0.25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 x14ac:dyDescent="0.25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 x14ac:dyDescent="0.25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 x14ac:dyDescent="0.25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 x14ac:dyDescent="0.25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 x14ac:dyDescent="0.25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 x14ac:dyDescent="0.25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 x14ac:dyDescent="0.25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 x14ac:dyDescent="0.25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 x14ac:dyDescent="0.25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 x14ac:dyDescent="0.25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 x14ac:dyDescent="0.25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 x14ac:dyDescent="0.25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 x14ac:dyDescent="0.25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 x14ac:dyDescent="0.25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 x14ac:dyDescent="0.25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 x14ac:dyDescent="0.25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 x14ac:dyDescent="0.25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 x14ac:dyDescent="0.25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 x14ac:dyDescent="0.25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 x14ac:dyDescent="0.25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 x14ac:dyDescent="0.25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 x14ac:dyDescent="0.25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 x14ac:dyDescent="0.25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 x14ac:dyDescent="0.25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 x14ac:dyDescent="0.25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 x14ac:dyDescent="0.25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 x14ac:dyDescent="0.25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 x14ac:dyDescent="0.25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 x14ac:dyDescent="0.25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 x14ac:dyDescent="0.25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 x14ac:dyDescent="0.25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 x14ac:dyDescent="0.25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 x14ac:dyDescent="0.25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 x14ac:dyDescent="0.25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 x14ac:dyDescent="0.25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 x14ac:dyDescent="0.25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 x14ac:dyDescent="0.25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 x14ac:dyDescent="0.25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 x14ac:dyDescent="0.25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 x14ac:dyDescent="0.25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 x14ac:dyDescent="0.25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 x14ac:dyDescent="0.25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 x14ac:dyDescent="0.25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 x14ac:dyDescent="0.25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 x14ac:dyDescent="0.25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 x14ac:dyDescent="0.25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 x14ac:dyDescent="0.25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 x14ac:dyDescent="0.25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 x14ac:dyDescent="0.25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 x14ac:dyDescent="0.25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 x14ac:dyDescent="0.25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 x14ac:dyDescent="0.25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 x14ac:dyDescent="0.25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 x14ac:dyDescent="0.25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 x14ac:dyDescent="0.25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 x14ac:dyDescent="0.25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 x14ac:dyDescent="0.25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 x14ac:dyDescent="0.25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 x14ac:dyDescent="0.25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 x14ac:dyDescent="0.25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 x14ac:dyDescent="0.25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 x14ac:dyDescent="0.25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 x14ac:dyDescent="0.25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 x14ac:dyDescent="0.25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 x14ac:dyDescent="0.25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 x14ac:dyDescent="0.25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 x14ac:dyDescent="0.25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 x14ac:dyDescent="0.25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 x14ac:dyDescent="0.25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 x14ac:dyDescent="0.25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 x14ac:dyDescent="0.25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 x14ac:dyDescent="0.25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 x14ac:dyDescent="0.25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 x14ac:dyDescent="0.25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 x14ac:dyDescent="0.25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 x14ac:dyDescent="0.25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 x14ac:dyDescent="0.25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 x14ac:dyDescent="0.25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 x14ac:dyDescent="0.25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 x14ac:dyDescent="0.25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 x14ac:dyDescent="0.25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 x14ac:dyDescent="0.25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 x14ac:dyDescent="0.25">
      <c r="A2122" s="5"/>
      <c r="B2122" s="3"/>
      <c r="C2122" s="3"/>
      <c r="D2122" s="8"/>
      <c r="E2122" s="8"/>
      <c r="F2122" s="3"/>
      <c r="G2122" s="7"/>
      <c r="H2122" s="7"/>
      <c r="I2122" s="2"/>
      <c r="J2122" s="7"/>
      <c r="K2122" s="3"/>
      <c r="L2122" s="4"/>
    </row>
    <row r="2123" spans="1:12" x14ac:dyDescent="0.25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 x14ac:dyDescent="0.25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 x14ac:dyDescent="0.25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 x14ac:dyDescent="0.25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 x14ac:dyDescent="0.25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 x14ac:dyDescent="0.25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 x14ac:dyDescent="0.25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 x14ac:dyDescent="0.25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 x14ac:dyDescent="0.25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 x14ac:dyDescent="0.25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 x14ac:dyDescent="0.25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 x14ac:dyDescent="0.25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 x14ac:dyDescent="0.25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 x14ac:dyDescent="0.25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 x14ac:dyDescent="0.25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 x14ac:dyDescent="0.25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 x14ac:dyDescent="0.25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 x14ac:dyDescent="0.25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 x14ac:dyDescent="0.25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 x14ac:dyDescent="0.25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 x14ac:dyDescent="0.25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 x14ac:dyDescent="0.25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 x14ac:dyDescent="0.25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 x14ac:dyDescent="0.25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 x14ac:dyDescent="0.25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 x14ac:dyDescent="0.25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 x14ac:dyDescent="0.25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 x14ac:dyDescent="0.25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 x14ac:dyDescent="0.25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 x14ac:dyDescent="0.25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 x14ac:dyDescent="0.25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 x14ac:dyDescent="0.25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 x14ac:dyDescent="0.25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 x14ac:dyDescent="0.25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3"/>
      <c r="L2156" s="4"/>
    </row>
    <row r="2157" spans="1:12" x14ac:dyDescent="0.25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3"/>
      <c r="L2157" s="4"/>
    </row>
    <row r="2158" spans="1:12" x14ac:dyDescent="0.25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3"/>
      <c r="L2158" s="4"/>
    </row>
    <row r="2159" spans="1:12" x14ac:dyDescent="0.25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3"/>
      <c r="L2159" s="4"/>
    </row>
    <row r="2160" spans="1:12" x14ac:dyDescent="0.25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3"/>
      <c r="L2160" s="4"/>
    </row>
    <row r="2161" spans="1:12" x14ac:dyDescent="0.25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3"/>
      <c r="L2161" s="4"/>
    </row>
    <row r="2162" spans="1:12" x14ac:dyDescent="0.25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3"/>
      <c r="L2162" s="4"/>
    </row>
    <row r="2163" spans="1:12" x14ac:dyDescent="0.25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3"/>
      <c r="L2163" s="4"/>
    </row>
    <row r="2164" spans="1:12" x14ac:dyDescent="0.25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3"/>
      <c r="L2164" s="4"/>
    </row>
    <row r="2165" spans="1:12" x14ac:dyDescent="0.25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3"/>
      <c r="L2165" s="4"/>
    </row>
    <row r="2166" spans="1:12" x14ac:dyDescent="0.25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3"/>
      <c r="L2166" s="4"/>
    </row>
    <row r="2167" spans="1:12" x14ac:dyDescent="0.25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3"/>
      <c r="L2167" s="4"/>
    </row>
    <row r="2168" spans="1:12" x14ac:dyDescent="0.25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3"/>
      <c r="L2168" s="4"/>
    </row>
    <row r="2169" spans="1:12" x14ac:dyDescent="0.25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3"/>
      <c r="L2169" s="4"/>
    </row>
    <row r="2170" spans="1:12" x14ac:dyDescent="0.25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3"/>
      <c r="L2170" s="4"/>
    </row>
    <row r="2171" spans="1:12" x14ac:dyDescent="0.25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3"/>
      <c r="L2171" s="4"/>
    </row>
    <row r="2172" spans="1:12" x14ac:dyDescent="0.25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3"/>
      <c r="L2172" s="4"/>
    </row>
    <row r="2173" spans="1:12" x14ac:dyDescent="0.25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3"/>
      <c r="L2173" s="4"/>
    </row>
    <row r="2174" spans="1:12" x14ac:dyDescent="0.25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3"/>
      <c r="L2174" s="4"/>
    </row>
    <row r="2175" spans="1:12" x14ac:dyDescent="0.25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3"/>
      <c r="L2175" s="4"/>
    </row>
    <row r="2176" spans="1:12" x14ac:dyDescent="0.25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3"/>
      <c r="L2176" s="4"/>
    </row>
    <row r="2177" spans="1:12" x14ac:dyDescent="0.25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3"/>
      <c r="L2177" s="4"/>
    </row>
    <row r="2178" spans="1:12" x14ac:dyDescent="0.25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3"/>
      <c r="L2178" s="4"/>
    </row>
    <row r="2179" spans="1:12" x14ac:dyDescent="0.25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3"/>
      <c r="L2179" s="4"/>
    </row>
    <row r="2180" spans="1:12" x14ac:dyDescent="0.25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3"/>
      <c r="L2180" s="4"/>
    </row>
    <row r="2181" spans="1:12" x14ac:dyDescent="0.25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3"/>
      <c r="L2181" s="4"/>
    </row>
    <row r="2182" spans="1:12" x14ac:dyDescent="0.25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3"/>
      <c r="L2182" s="4"/>
    </row>
    <row r="2183" spans="1:12" x14ac:dyDescent="0.25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3"/>
      <c r="L2183" s="4"/>
    </row>
    <row r="2184" spans="1:12" x14ac:dyDescent="0.25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3"/>
      <c r="L2184" s="4"/>
    </row>
    <row r="2185" spans="1:12" x14ac:dyDescent="0.25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3"/>
      <c r="L2185" s="4"/>
    </row>
    <row r="2186" spans="1:12" x14ac:dyDescent="0.25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3"/>
      <c r="L2186" s="4"/>
    </row>
    <row r="2187" spans="1:12" x14ac:dyDescent="0.25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3"/>
      <c r="L2187" s="4"/>
    </row>
    <row r="2188" spans="1:12" x14ac:dyDescent="0.25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3"/>
      <c r="L2188" s="4"/>
    </row>
    <row r="2189" spans="1:12" x14ac:dyDescent="0.25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3"/>
      <c r="L2189" s="4"/>
    </row>
    <row r="2190" spans="1:12" x14ac:dyDescent="0.25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3"/>
      <c r="L2190" s="4"/>
    </row>
    <row r="2191" spans="1:12" x14ac:dyDescent="0.25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3"/>
      <c r="L2191" s="4"/>
    </row>
    <row r="2192" spans="1:12" x14ac:dyDescent="0.25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3"/>
      <c r="L2192" s="4"/>
    </row>
    <row r="2193" spans="1:12" x14ac:dyDescent="0.25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3"/>
      <c r="L2193" s="4"/>
    </row>
    <row r="2194" spans="1:12" x14ac:dyDescent="0.25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3"/>
      <c r="L2194" s="4"/>
    </row>
    <row r="2195" spans="1:12" x14ac:dyDescent="0.25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3"/>
      <c r="L2195" s="4"/>
    </row>
    <row r="2196" spans="1:12" x14ac:dyDescent="0.25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3"/>
      <c r="L2196" s="4"/>
    </row>
    <row r="2197" spans="1:12" x14ac:dyDescent="0.25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3"/>
      <c r="L2197" s="4"/>
    </row>
    <row r="2198" spans="1:12" x14ac:dyDescent="0.25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3"/>
      <c r="L2198" s="4"/>
    </row>
    <row r="2199" spans="1:12" x14ac:dyDescent="0.25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3"/>
      <c r="L2199" s="4"/>
    </row>
    <row r="2200" spans="1:12" x14ac:dyDescent="0.25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3"/>
      <c r="L2200" s="4"/>
    </row>
    <row r="2201" spans="1:12" x14ac:dyDescent="0.25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3"/>
      <c r="L2201" s="4"/>
    </row>
    <row r="2202" spans="1:12" x14ac:dyDescent="0.25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3"/>
      <c r="L2202" s="4"/>
    </row>
    <row r="2203" spans="1:12" x14ac:dyDescent="0.25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3"/>
      <c r="L2203" s="4"/>
    </row>
    <row r="2204" spans="1:12" x14ac:dyDescent="0.25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3"/>
      <c r="L2204" s="4"/>
    </row>
    <row r="2205" spans="1:12" x14ac:dyDescent="0.25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3"/>
      <c r="L2205" s="4"/>
    </row>
    <row r="2206" spans="1:12" x14ac:dyDescent="0.25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3"/>
      <c r="L2206" s="4"/>
    </row>
    <row r="2207" spans="1:12" x14ac:dyDescent="0.25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3"/>
      <c r="L2207" s="4"/>
    </row>
    <row r="2208" spans="1:12" x14ac:dyDescent="0.25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3"/>
      <c r="L2208" s="4"/>
    </row>
    <row r="2209" spans="1:12" x14ac:dyDescent="0.25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3"/>
      <c r="L2209" s="4"/>
    </row>
    <row r="2210" spans="1:12" x14ac:dyDescent="0.25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3"/>
      <c r="L2210" s="4"/>
    </row>
    <row r="2211" spans="1:12" x14ac:dyDescent="0.25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3"/>
      <c r="L2211" s="4"/>
    </row>
    <row r="2212" spans="1:12" x14ac:dyDescent="0.25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3"/>
      <c r="L2212" s="4"/>
    </row>
    <row r="2213" spans="1:12" x14ac:dyDescent="0.25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3"/>
      <c r="L2213" s="4"/>
    </row>
    <row r="2214" spans="1:12" x14ac:dyDescent="0.25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3"/>
      <c r="L2214" s="4"/>
    </row>
    <row r="2215" spans="1:12" x14ac:dyDescent="0.25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3"/>
      <c r="L2215" s="4"/>
    </row>
    <row r="2216" spans="1:12" x14ac:dyDescent="0.25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3"/>
      <c r="L2216" s="4"/>
    </row>
    <row r="2217" spans="1:12" x14ac:dyDescent="0.25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3"/>
      <c r="L2217" s="4"/>
    </row>
    <row r="2218" spans="1:12" x14ac:dyDescent="0.25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3"/>
      <c r="L2218" s="4"/>
    </row>
    <row r="2219" spans="1:12" x14ac:dyDescent="0.25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3"/>
      <c r="L2219" s="4"/>
    </row>
    <row r="2220" spans="1:12" x14ac:dyDescent="0.25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3"/>
      <c r="L2220" s="4"/>
    </row>
    <row r="2221" spans="1:12" x14ac:dyDescent="0.25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3"/>
      <c r="L2221" s="4"/>
    </row>
    <row r="2222" spans="1:12" x14ac:dyDescent="0.25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3"/>
      <c r="L2222" s="4"/>
    </row>
    <row r="2223" spans="1:12" x14ac:dyDescent="0.25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3"/>
      <c r="L2223" s="4"/>
    </row>
    <row r="2224" spans="1:12" x14ac:dyDescent="0.25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3"/>
      <c r="L2224" s="4"/>
    </row>
    <row r="2225" spans="1:12" x14ac:dyDescent="0.25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3"/>
      <c r="L2225" s="4"/>
    </row>
    <row r="2226" spans="1:12" x14ac:dyDescent="0.25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3"/>
      <c r="L2226" s="4"/>
    </row>
    <row r="2227" spans="1:12" x14ac:dyDescent="0.25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3"/>
      <c r="L2227" s="4"/>
    </row>
    <row r="2228" spans="1:12" x14ac:dyDescent="0.25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 x14ac:dyDescent="0.25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 x14ac:dyDescent="0.25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 x14ac:dyDescent="0.25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 x14ac:dyDescent="0.25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 x14ac:dyDescent="0.25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 x14ac:dyDescent="0.25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 x14ac:dyDescent="0.25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 x14ac:dyDescent="0.25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 x14ac:dyDescent="0.25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 x14ac:dyDescent="0.25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 x14ac:dyDescent="0.25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 x14ac:dyDescent="0.25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 x14ac:dyDescent="0.25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 x14ac:dyDescent="0.25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 x14ac:dyDescent="0.25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 x14ac:dyDescent="0.25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 x14ac:dyDescent="0.25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 x14ac:dyDescent="0.25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 x14ac:dyDescent="0.25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 x14ac:dyDescent="0.25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 x14ac:dyDescent="0.25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 x14ac:dyDescent="0.25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 x14ac:dyDescent="0.25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 x14ac:dyDescent="0.25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 x14ac:dyDescent="0.25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 x14ac:dyDescent="0.25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 x14ac:dyDescent="0.25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 x14ac:dyDescent="0.25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 x14ac:dyDescent="0.25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 x14ac:dyDescent="0.25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 x14ac:dyDescent="0.25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 x14ac:dyDescent="0.25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 x14ac:dyDescent="0.25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 x14ac:dyDescent="0.25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 x14ac:dyDescent="0.25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 x14ac:dyDescent="0.25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 x14ac:dyDescent="0.25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 x14ac:dyDescent="0.25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 x14ac:dyDescent="0.25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 x14ac:dyDescent="0.25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 x14ac:dyDescent="0.25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 x14ac:dyDescent="0.25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 x14ac:dyDescent="0.25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 x14ac:dyDescent="0.25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 x14ac:dyDescent="0.25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 x14ac:dyDescent="0.25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 x14ac:dyDescent="0.25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 x14ac:dyDescent="0.25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 x14ac:dyDescent="0.25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 x14ac:dyDescent="0.25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 x14ac:dyDescent="0.25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 x14ac:dyDescent="0.25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 x14ac:dyDescent="0.25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 x14ac:dyDescent="0.25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 x14ac:dyDescent="0.25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 x14ac:dyDescent="0.25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 x14ac:dyDescent="0.25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 x14ac:dyDescent="0.25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 x14ac:dyDescent="0.25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 x14ac:dyDescent="0.25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 x14ac:dyDescent="0.25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 x14ac:dyDescent="0.25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 x14ac:dyDescent="0.25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 x14ac:dyDescent="0.25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 x14ac:dyDescent="0.25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 x14ac:dyDescent="0.25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 x14ac:dyDescent="0.25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 x14ac:dyDescent="0.25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 x14ac:dyDescent="0.25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 x14ac:dyDescent="0.25">
      <c r="A2298" s="5"/>
      <c r="B2298" s="3"/>
      <c r="C2298" s="3"/>
      <c r="D2298" s="8"/>
      <c r="E2298" s="8"/>
      <c r="F2298" s="7"/>
      <c r="G2298" s="7"/>
      <c r="H2298" s="7"/>
      <c r="I2298" s="2"/>
      <c r="J2298" s="7"/>
      <c r="K2298" s="7"/>
      <c r="L2298" s="4"/>
    </row>
    <row r="2299" spans="1:12" x14ac:dyDescent="0.25">
      <c r="A2299" s="5"/>
      <c r="B2299" s="3"/>
      <c r="C2299" s="3"/>
      <c r="D2299" s="8"/>
      <c r="E2299" s="8"/>
      <c r="F2299" s="7"/>
      <c r="G2299" s="7"/>
      <c r="H2299" s="7"/>
      <c r="I2299" s="2"/>
      <c r="J2299" s="7"/>
      <c r="K2299" s="7"/>
      <c r="L2299" s="4"/>
    </row>
    <row r="2300" spans="1:12" x14ac:dyDescent="0.25">
      <c r="A2300" s="5"/>
      <c r="B2300" s="3"/>
      <c r="C2300" s="3"/>
      <c r="D2300" s="8"/>
      <c r="E2300" s="8"/>
      <c r="F2300" s="7"/>
      <c r="G2300" s="7"/>
      <c r="H2300" s="7"/>
      <c r="I2300" s="2"/>
      <c r="J2300" s="7"/>
      <c r="K2300" s="7"/>
      <c r="L2300" s="4"/>
    </row>
    <row r="2301" spans="1:12" x14ac:dyDescent="0.25">
      <c r="A2301" s="5"/>
      <c r="B2301" s="3"/>
      <c r="C2301" s="3"/>
      <c r="D2301" s="8"/>
      <c r="E2301" s="8"/>
      <c r="F2301" s="7"/>
      <c r="G2301" s="7"/>
      <c r="H2301" s="7"/>
      <c r="I2301" s="2"/>
      <c r="J2301" s="7"/>
      <c r="K2301" s="7"/>
      <c r="L2301" s="4"/>
    </row>
    <row r="2302" spans="1:12" x14ac:dyDescent="0.25">
      <c r="A2302" s="5"/>
      <c r="B2302" s="3"/>
      <c r="C2302" s="3"/>
      <c r="D2302" s="8"/>
      <c r="E2302" s="8"/>
      <c r="F2302" s="7"/>
      <c r="G2302" s="7"/>
      <c r="H2302" s="7"/>
      <c r="I2302" s="2"/>
      <c r="J2302" s="7"/>
      <c r="K2302" s="7"/>
      <c r="L2302" s="4"/>
    </row>
    <row r="2303" spans="1:12" x14ac:dyDescent="0.25">
      <c r="A2303" s="5"/>
      <c r="B2303" s="3"/>
      <c r="C2303" s="3"/>
      <c r="D2303" s="8"/>
      <c r="E2303" s="8"/>
      <c r="F2303" s="7"/>
      <c r="G2303" s="7"/>
      <c r="H2303" s="7"/>
      <c r="I2303" s="2"/>
      <c r="J2303" s="7"/>
      <c r="K2303" s="7"/>
      <c r="L2303" s="4"/>
    </row>
    <row r="2304" spans="1:12" x14ac:dyDescent="0.25">
      <c r="A2304" s="5"/>
      <c r="B2304" s="3"/>
      <c r="C2304" s="3"/>
      <c r="D2304" s="8"/>
      <c r="E2304" s="8"/>
      <c r="F2304" s="7"/>
      <c r="G2304" s="7"/>
      <c r="H2304" s="7"/>
      <c r="I2304" s="2"/>
      <c r="J2304" s="7"/>
      <c r="K2304" s="7"/>
      <c r="L2304" s="4"/>
    </row>
    <row r="2305" spans="1:12" x14ac:dyDescent="0.25">
      <c r="A2305" s="5"/>
      <c r="B2305" s="3"/>
      <c r="C2305" s="3"/>
      <c r="D2305" s="8"/>
      <c r="E2305" s="8"/>
      <c r="F2305" s="7"/>
      <c r="G2305" s="7"/>
      <c r="H2305" s="7"/>
      <c r="I2305" s="2"/>
      <c r="J2305" s="7"/>
      <c r="K2305" s="7"/>
      <c r="L2305" s="4"/>
    </row>
    <row r="2306" spans="1:12" x14ac:dyDescent="0.25">
      <c r="A2306" s="5"/>
      <c r="B2306" s="3"/>
      <c r="C2306" s="3"/>
      <c r="D2306" s="8"/>
      <c r="E2306" s="8"/>
      <c r="F2306" s="7"/>
      <c r="G2306" s="7"/>
      <c r="H2306" s="7"/>
      <c r="I2306" s="2"/>
      <c r="J2306" s="7"/>
      <c r="K2306" s="7"/>
      <c r="L2306" s="4"/>
    </row>
    <row r="2307" spans="1:12" x14ac:dyDescent="0.25">
      <c r="A2307" s="5"/>
      <c r="B2307" s="3"/>
      <c r="C2307" s="3"/>
      <c r="D2307" s="8"/>
      <c r="E2307" s="8"/>
      <c r="F2307" s="7"/>
      <c r="G2307" s="7"/>
      <c r="H2307" s="7"/>
      <c r="I2307" s="2"/>
      <c r="J2307" s="7"/>
      <c r="K2307" s="7"/>
      <c r="L2307" s="4"/>
    </row>
    <row r="2308" spans="1:12" x14ac:dyDescent="0.25">
      <c r="A2308" s="5"/>
      <c r="B2308" s="3"/>
      <c r="C2308" s="3"/>
      <c r="D2308" s="8"/>
      <c r="E2308" s="8"/>
      <c r="F2308" s="7"/>
      <c r="G2308" s="7"/>
      <c r="H2308" s="7"/>
      <c r="I2308" s="2"/>
      <c r="J2308" s="7"/>
      <c r="K2308" s="7"/>
      <c r="L2308" s="4"/>
    </row>
    <row r="2309" spans="1:12" x14ac:dyDescent="0.25">
      <c r="A2309" s="5"/>
      <c r="B2309" s="3"/>
      <c r="C2309" s="3"/>
      <c r="D2309" s="8"/>
      <c r="E2309" s="8"/>
      <c r="F2309" s="7"/>
      <c r="G2309" s="7"/>
      <c r="H2309" s="7"/>
      <c r="I2309" s="2"/>
      <c r="J2309" s="7"/>
      <c r="K2309" s="7"/>
      <c r="L2309" s="4"/>
    </row>
    <row r="2310" spans="1:12" x14ac:dyDescent="0.25">
      <c r="A2310" s="5"/>
      <c r="B2310" s="3"/>
      <c r="C2310" s="3"/>
      <c r="D2310" s="8"/>
      <c r="E2310" s="8"/>
      <c r="F2310" s="7"/>
      <c r="G2310" s="7"/>
      <c r="H2310" s="7"/>
      <c r="I2310" s="2"/>
      <c r="J2310" s="7"/>
      <c r="K2310" s="7"/>
      <c r="L2310" s="4"/>
    </row>
    <row r="2311" spans="1:12" x14ac:dyDescent="0.25">
      <c r="A2311" s="5"/>
      <c r="B2311" s="3"/>
      <c r="C2311" s="3"/>
      <c r="D2311" s="8"/>
      <c r="E2311" s="8"/>
      <c r="F2311" s="7"/>
      <c r="G2311" s="7"/>
      <c r="H2311" s="7"/>
      <c r="I2311" s="2"/>
      <c r="J2311" s="7"/>
      <c r="K2311" s="7"/>
      <c r="L2311" s="4"/>
    </row>
    <row r="2312" spans="1:12" x14ac:dyDescent="0.25">
      <c r="A2312" s="5"/>
      <c r="B2312" s="3"/>
      <c r="C2312" s="3"/>
      <c r="D2312" s="8"/>
      <c r="E2312" s="8"/>
      <c r="F2312" s="7"/>
      <c r="G2312" s="7"/>
      <c r="H2312" s="7"/>
      <c r="I2312" s="2"/>
      <c r="J2312" s="7"/>
      <c r="K2312" s="7"/>
      <c r="L2312" s="4"/>
    </row>
    <row r="2313" spans="1:12" x14ac:dyDescent="0.25">
      <c r="A2313" s="5"/>
      <c r="B2313" s="3"/>
      <c r="C2313" s="3"/>
      <c r="D2313" s="8"/>
      <c r="E2313" s="8"/>
      <c r="F2313" s="7"/>
      <c r="G2313" s="7"/>
      <c r="H2313" s="7"/>
      <c r="I2313" s="2"/>
      <c r="J2313" s="7"/>
      <c r="K2313" s="7"/>
      <c r="L2313" s="4"/>
    </row>
    <row r="2314" spans="1:12" x14ac:dyDescent="0.25">
      <c r="A2314" s="5"/>
      <c r="B2314" s="3"/>
      <c r="C2314" s="3"/>
      <c r="D2314" s="8"/>
      <c r="E2314" s="8"/>
      <c r="F2314" s="7"/>
      <c r="G2314" s="7"/>
      <c r="H2314" s="7"/>
      <c r="I2314" s="2"/>
      <c r="J2314" s="7"/>
      <c r="K2314" s="7"/>
      <c r="L2314" s="4"/>
    </row>
    <row r="2315" spans="1:12" x14ac:dyDescent="0.25">
      <c r="A2315" s="5"/>
      <c r="B2315" s="3"/>
      <c r="C2315" s="3"/>
      <c r="D2315" s="8"/>
      <c r="E2315" s="8"/>
      <c r="F2315" s="7"/>
      <c r="G2315" s="7"/>
      <c r="H2315" s="7"/>
      <c r="I2315" s="2"/>
      <c r="J2315" s="7"/>
      <c r="K2315" s="7"/>
      <c r="L2315" s="4"/>
    </row>
    <row r="2316" spans="1:12" x14ac:dyDescent="0.25">
      <c r="A2316" s="5"/>
      <c r="B2316" s="3"/>
      <c r="C2316" s="3"/>
      <c r="D2316" s="8"/>
      <c r="E2316" s="8"/>
      <c r="F2316" s="7"/>
      <c r="G2316" s="7"/>
      <c r="H2316" s="7"/>
      <c r="I2316" s="2"/>
      <c r="J2316" s="7"/>
      <c r="K2316" s="7"/>
      <c r="L2316" s="4"/>
    </row>
    <row r="2317" spans="1:12" x14ac:dyDescent="0.25">
      <c r="A2317" s="5"/>
      <c r="B2317" s="3"/>
      <c r="C2317" s="3"/>
      <c r="D2317" s="8"/>
      <c r="E2317" s="8"/>
      <c r="F2317" s="7"/>
      <c r="G2317" s="7"/>
      <c r="H2317" s="7"/>
      <c r="I2317" s="2"/>
      <c r="J2317" s="7"/>
      <c r="K2317" s="7"/>
      <c r="L2317" s="4"/>
    </row>
    <row r="2318" spans="1:12" x14ac:dyDescent="0.25">
      <c r="A2318" s="5"/>
      <c r="B2318" s="3"/>
      <c r="C2318" s="3"/>
      <c r="D2318" s="8"/>
      <c r="E2318" s="8"/>
      <c r="F2318" s="7"/>
      <c r="G2318" s="7"/>
      <c r="H2318" s="7"/>
      <c r="I2318" s="2"/>
      <c r="J2318" s="7"/>
      <c r="K2318" s="7"/>
      <c r="L2318" s="4"/>
    </row>
    <row r="2319" spans="1:12" x14ac:dyDescent="0.25">
      <c r="A2319" s="5"/>
      <c r="B2319" s="3"/>
      <c r="C2319" s="3"/>
      <c r="D2319" s="8"/>
      <c r="E2319" s="8"/>
      <c r="F2319" s="7"/>
      <c r="G2319" s="7"/>
      <c r="H2319" s="7"/>
      <c r="I2319" s="2"/>
      <c r="J2319" s="7"/>
      <c r="K2319" s="7"/>
      <c r="L2319" s="4"/>
    </row>
    <row r="2320" spans="1:12" x14ac:dyDescent="0.25">
      <c r="A2320" s="5"/>
      <c r="B2320" s="3"/>
      <c r="C2320" s="3"/>
      <c r="D2320" s="8"/>
      <c r="E2320" s="8"/>
      <c r="F2320" s="7"/>
      <c r="G2320" s="7"/>
      <c r="H2320" s="7"/>
      <c r="I2320" s="2"/>
      <c r="J2320" s="7"/>
      <c r="K2320" s="7"/>
      <c r="L2320" s="4"/>
    </row>
    <row r="2321" spans="1:12" x14ac:dyDescent="0.25">
      <c r="A2321" s="5"/>
      <c r="B2321" s="3"/>
      <c r="C2321" s="3"/>
      <c r="D2321" s="8"/>
      <c r="E2321" s="8"/>
      <c r="F2321" s="7"/>
      <c r="G2321" s="7"/>
      <c r="H2321" s="7"/>
      <c r="I2321" s="2"/>
      <c r="J2321" s="7"/>
      <c r="K2321" s="7"/>
      <c r="L2321" s="4"/>
    </row>
    <row r="2322" spans="1:12" x14ac:dyDescent="0.25">
      <c r="A2322" s="5"/>
      <c r="B2322" s="3"/>
      <c r="C2322" s="3"/>
      <c r="D2322" s="8"/>
      <c r="E2322" s="8"/>
      <c r="F2322" s="7"/>
      <c r="G2322" s="7"/>
      <c r="H2322" s="7"/>
      <c r="I2322" s="2"/>
      <c r="J2322" s="7"/>
      <c r="K2322" s="7"/>
      <c r="L2322" s="4"/>
    </row>
    <row r="2323" spans="1:12" x14ac:dyDescent="0.25">
      <c r="A2323" s="5"/>
      <c r="B2323" s="3"/>
      <c r="C2323" s="3"/>
      <c r="D2323" s="8"/>
      <c r="E2323" s="8"/>
      <c r="F2323" s="7"/>
      <c r="G2323" s="7"/>
      <c r="H2323" s="7"/>
      <c r="I2323" s="2"/>
      <c r="J2323" s="7"/>
      <c r="K2323" s="7"/>
      <c r="L2323" s="4"/>
    </row>
    <row r="2324" spans="1:12" x14ac:dyDescent="0.25">
      <c r="A2324" s="5"/>
      <c r="B2324" s="3"/>
      <c r="C2324" s="3"/>
      <c r="D2324" s="8"/>
      <c r="E2324" s="8"/>
      <c r="F2324" s="7"/>
      <c r="G2324" s="7"/>
      <c r="H2324" s="7"/>
      <c r="I2324" s="2"/>
      <c r="J2324" s="7"/>
      <c r="K2324" s="7"/>
      <c r="L2324" s="4"/>
    </row>
    <row r="2325" spans="1:12" x14ac:dyDescent="0.25">
      <c r="A2325" s="5"/>
      <c r="B2325" s="3"/>
      <c r="C2325" s="3"/>
      <c r="D2325" s="8"/>
      <c r="E2325" s="8"/>
      <c r="F2325" s="7"/>
      <c r="G2325" s="7"/>
      <c r="H2325" s="7"/>
      <c r="I2325" s="2"/>
      <c r="J2325" s="7"/>
      <c r="K2325" s="7"/>
      <c r="L2325" s="4"/>
    </row>
    <row r="2326" spans="1:12" x14ac:dyDescent="0.25">
      <c r="A2326" s="5"/>
      <c r="B2326" s="3"/>
      <c r="C2326" s="3"/>
      <c r="D2326" s="8"/>
      <c r="E2326" s="8"/>
      <c r="F2326" s="7"/>
      <c r="G2326" s="7"/>
      <c r="H2326" s="7"/>
      <c r="I2326" s="2"/>
      <c r="J2326" s="7"/>
      <c r="K2326" s="7"/>
      <c r="L2326" s="4"/>
    </row>
    <row r="2327" spans="1:12" x14ac:dyDescent="0.25">
      <c r="A2327" s="5"/>
      <c r="B2327" s="3"/>
      <c r="C2327" s="3"/>
      <c r="D2327" s="8"/>
      <c r="E2327" s="8"/>
      <c r="F2327" s="7"/>
      <c r="G2327" s="7"/>
      <c r="H2327" s="7"/>
      <c r="I2327" s="2"/>
      <c r="J2327" s="7"/>
      <c r="K2327" s="7"/>
      <c r="L2327" s="4"/>
    </row>
    <row r="2328" spans="1:12" x14ac:dyDescent="0.25">
      <c r="A2328" s="5"/>
      <c r="B2328" s="3"/>
      <c r="C2328" s="3"/>
      <c r="D2328" s="8"/>
      <c r="E2328" s="8"/>
      <c r="F2328" s="7"/>
      <c r="G2328" s="7"/>
      <c r="H2328" s="7"/>
      <c r="I2328" s="2"/>
      <c r="J2328" s="7"/>
      <c r="K2328" s="7"/>
      <c r="L2328" s="4"/>
    </row>
    <row r="2329" spans="1:12" x14ac:dyDescent="0.25">
      <c r="A2329" s="5"/>
      <c r="B2329" s="3"/>
      <c r="C2329" s="3"/>
      <c r="D2329" s="8"/>
      <c r="E2329" s="8"/>
      <c r="F2329" s="7"/>
      <c r="G2329" s="7"/>
      <c r="H2329" s="7"/>
      <c r="I2329" s="2"/>
      <c r="J2329" s="7"/>
      <c r="K2329" s="7"/>
      <c r="L2329" s="4"/>
    </row>
    <row r="2330" spans="1:12" x14ac:dyDescent="0.25">
      <c r="A2330" s="5"/>
      <c r="B2330" s="3"/>
      <c r="C2330" s="3"/>
      <c r="D2330" s="8"/>
      <c r="E2330" s="8"/>
      <c r="F2330" s="7"/>
      <c r="G2330" s="7"/>
      <c r="H2330" s="7"/>
      <c r="I2330" s="2"/>
      <c r="J2330" s="7"/>
      <c r="K2330" s="7"/>
      <c r="L2330" s="4"/>
    </row>
    <row r="2331" spans="1:12" x14ac:dyDescent="0.25">
      <c r="A2331" s="5"/>
      <c r="B2331" s="3"/>
      <c r="C2331" s="3"/>
      <c r="D2331" s="8"/>
      <c r="E2331" s="8"/>
      <c r="F2331" s="7"/>
      <c r="G2331" s="7"/>
      <c r="H2331" s="7"/>
      <c r="I2331" s="2"/>
      <c r="J2331" s="7"/>
      <c r="K2331" s="7"/>
      <c r="L2331" s="4"/>
    </row>
    <row r="2332" spans="1:12" x14ac:dyDescent="0.25">
      <c r="A2332" s="5"/>
      <c r="B2332" s="3"/>
      <c r="C2332" s="3"/>
      <c r="D2332" s="8"/>
      <c r="E2332" s="8"/>
      <c r="F2332" s="7"/>
      <c r="G2332" s="7"/>
      <c r="H2332" s="7"/>
      <c r="I2332" s="2"/>
      <c r="J2332" s="7"/>
      <c r="K2332" s="7"/>
      <c r="L2332" s="4"/>
    </row>
    <row r="2333" spans="1:12" x14ac:dyDescent="0.25">
      <c r="A2333" s="5"/>
      <c r="B2333" s="3"/>
      <c r="C2333" s="3"/>
      <c r="D2333" s="8"/>
      <c r="E2333" s="8"/>
      <c r="F2333" s="7"/>
      <c r="G2333" s="7"/>
      <c r="H2333" s="7"/>
      <c r="I2333" s="2"/>
      <c r="J2333" s="7"/>
      <c r="K2333" s="7"/>
      <c r="L2333" s="4"/>
    </row>
    <row r="2334" spans="1:12" x14ac:dyDescent="0.25">
      <c r="A2334" s="5"/>
      <c r="B2334" s="3"/>
      <c r="C2334" s="3"/>
      <c r="D2334" s="8"/>
      <c r="E2334" s="8"/>
      <c r="F2334" s="7"/>
      <c r="G2334" s="7"/>
      <c r="H2334" s="7"/>
      <c r="I2334" s="2"/>
      <c r="J2334" s="7"/>
      <c r="K2334" s="7"/>
      <c r="L2334" s="4"/>
    </row>
    <row r="2335" spans="1:12" x14ac:dyDescent="0.25">
      <c r="A2335" s="5"/>
      <c r="B2335" s="3"/>
      <c r="C2335" s="3"/>
      <c r="D2335" s="8"/>
      <c r="E2335" s="8"/>
      <c r="F2335" s="7"/>
      <c r="G2335" s="7"/>
      <c r="H2335" s="7"/>
      <c r="I2335" s="2"/>
      <c r="J2335" s="7"/>
      <c r="K2335" s="7"/>
      <c r="L2335" s="4"/>
    </row>
    <row r="2336" spans="1:12" x14ac:dyDescent="0.25">
      <c r="A2336" s="5"/>
      <c r="B2336" s="3"/>
      <c r="C2336" s="3"/>
      <c r="D2336" s="8"/>
      <c r="E2336" s="8"/>
      <c r="F2336" s="7"/>
      <c r="G2336" s="7"/>
      <c r="H2336" s="7"/>
      <c r="I2336" s="2"/>
      <c r="J2336" s="7"/>
      <c r="K2336" s="7"/>
      <c r="L2336" s="4"/>
    </row>
    <row r="2337" spans="1:12" x14ac:dyDescent="0.25">
      <c r="A2337" s="5"/>
      <c r="B2337" s="3"/>
      <c r="C2337" s="3"/>
      <c r="D2337" s="8"/>
      <c r="E2337" s="8"/>
      <c r="F2337" s="7"/>
      <c r="G2337" s="7"/>
      <c r="H2337" s="7"/>
      <c r="I2337" s="2"/>
      <c r="J2337" s="7"/>
      <c r="K2337" s="7"/>
      <c r="L2337" s="4"/>
    </row>
    <row r="2338" spans="1:12" x14ac:dyDescent="0.25">
      <c r="A2338" s="5"/>
      <c r="B2338" s="3"/>
      <c r="C2338" s="3"/>
      <c r="D2338" s="8"/>
      <c r="E2338" s="8"/>
      <c r="F2338" s="7"/>
      <c r="G2338" s="7"/>
      <c r="H2338" s="7"/>
      <c r="I2338" s="2"/>
      <c r="J2338" s="7"/>
      <c r="K2338" s="7"/>
      <c r="L2338" s="4"/>
    </row>
    <row r="2339" spans="1:12" x14ac:dyDescent="0.25">
      <c r="A2339" s="5"/>
      <c r="B2339" s="3"/>
      <c r="C2339" s="3"/>
      <c r="D2339" s="8"/>
      <c r="E2339" s="8"/>
      <c r="F2339" s="7"/>
      <c r="G2339" s="7"/>
      <c r="H2339" s="7"/>
      <c r="I2339" s="2"/>
      <c r="J2339" s="7"/>
      <c r="K2339" s="7"/>
      <c r="L2339" s="4"/>
    </row>
    <row r="2340" spans="1:12" x14ac:dyDescent="0.25">
      <c r="A2340" s="5"/>
      <c r="B2340" s="3"/>
      <c r="C2340" s="3"/>
      <c r="D2340" s="8"/>
      <c r="E2340" s="8"/>
      <c r="F2340" s="7"/>
      <c r="G2340" s="7"/>
      <c r="H2340" s="7"/>
      <c r="I2340" s="2"/>
      <c r="J2340" s="7"/>
      <c r="K2340" s="7"/>
      <c r="L2340" s="4"/>
    </row>
    <row r="2341" spans="1:12" x14ac:dyDescent="0.25">
      <c r="A2341" s="5"/>
      <c r="B2341" s="3"/>
      <c r="C2341" s="3"/>
      <c r="D2341" s="8"/>
      <c r="E2341" s="8"/>
      <c r="F2341" s="7"/>
      <c r="G2341" s="7"/>
      <c r="H2341" s="7"/>
      <c r="I2341" s="2"/>
      <c r="J2341" s="7"/>
      <c r="K2341" s="7"/>
      <c r="L2341" s="4"/>
    </row>
    <row r="2342" spans="1:12" x14ac:dyDescent="0.25">
      <c r="A2342" s="5"/>
      <c r="B2342" s="3"/>
      <c r="C2342" s="3"/>
      <c r="D2342" s="8"/>
      <c r="E2342" s="8"/>
      <c r="F2342" s="7"/>
      <c r="G2342" s="7"/>
      <c r="H2342" s="7"/>
      <c r="I2342" s="2"/>
      <c r="J2342" s="7"/>
      <c r="K2342" s="7"/>
      <c r="L2342" s="4"/>
    </row>
    <row r="2343" spans="1:12" x14ac:dyDescent="0.25">
      <c r="A2343" s="5"/>
      <c r="B2343" s="3"/>
      <c r="C2343" s="3"/>
      <c r="D2343" s="8"/>
      <c r="E2343" s="8"/>
      <c r="F2343" s="7"/>
      <c r="G2343" s="7"/>
      <c r="H2343" s="7"/>
      <c r="I2343" s="2"/>
      <c r="J2343" s="7"/>
      <c r="K2343" s="7"/>
      <c r="L2343" s="4"/>
    </row>
    <row r="2344" spans="1:12" x14ac:dyDescent="0.25">
      <c r="A2344" s="5"/>
      <c r="B2344" s="3"/>
      <c r="C2344" s="3"/>
      <c r="D2344" s="8"/>
      <c r="E2344" s="8"/>
      <c r="F2344" s="7"/>
      <c r="G2344" s="7"/>
      <c r="H2344" s="7"/>
      <c r="I2344" s="2"/>
      <c r="J2344" s="7"/>
      <c r="K2344" s="7"/>
      <c r="L2344" s="4"/>
    </row>
    <row r="2345" spans="1:12" x14ac:dyDescent="0.25">
      <c r="A2345" s="5"/>
      <c r="B2345" s="3"/>
      <c r="C2345" s="3"/>
      <c r="D2345" s="8"/>
      <c r="E2345" s="8"/>
      <c r="F2345" s="7"/>
      <c r="G2345" s="7"/>
      <c r="H2345" s="7"/>
      <c r="I2345" s="2"/>
      <c r="J2345" s="7"/>
      <c r="K2345" s="7"/>
      <c r="L2345" s="4"/>
    </row>
    <row r="2346" spans="1:12" x14ac:dyDescent="0.25">
      <c r="A2346" s="5"/>
      <c r="B2346" s="3"/>
      <c r="C2346" s="3"/>
      <c r="D2346" s="8"/>
      <c r="E2346" s="8"/>
      <c r="F2346" s="7"/>
      <c r="G2346" s="7"/>
      <c r="H2346" s="7"/>
      <c r="I2346" s="2"/>
      <c r="J2346" s="7"/>
      <c r="K2346" s="7"/>
      <c r="L2346" s="4"/>
    </row>
    <row r="2347" spans="1:12" x14ac:dyDescent="0.25">
      <c r="A2347" s="5"/>
      <c r="B2347" s="3"/>
      <c r="C2347" s="3"/>
      <c r="D2347" s="8"/>
      <c r="E2347" s="8"/>
      <c r="F2347" s="7"/>
      <c r="G2347" s="7"/>
      <c r="H2347" s="7"/>
      <c r="I2347" s="2"/>
      <c r="J2347" s="7"/>
      <c r="K2347" s="7"/>
      <c r="L2347" s="4"/>
    </row>
    <row r="2348" spans="1:12" x14ac:dyDescent="0.25">
      <c r="A2348" s="5"/>
      <c r="B2348" s="3"/>
      <c r="C2348" s="3"/>
      <c r="D2348" s="8"/>
      <c r="E2348" s="8"/>
      <c r="F2348" s="7"/>
      <c r="G2348" s="7"/>
      <c r="H2348" s="7"/>
      <c r="I2348" s="2"/>
      <c r="J2348" s="7"/>
      <c r="K2348" s="7"/>
      <c r="L2348" s="4"/>
    </row>
    <row r="2349" spans="1:12" x14ac:dyDescent="0.25">
      <c r="A2349" s="5"/>
      <c r="B2349" s="3"/>
      <c r="C2349" s="3"/>
      <c r="D2349" s="8"/>
      <c r="E2349" s="8"/>
      <c r="F2349" s="7"/>
      <c r="G2349" s="7"/>
      <c r="H2349" s="7"/>
      <c r="I2349" s="2"/>
      <c r="J2349" s="7"/>
      <c r="K2349" s="7"/>
      <c r="L2349" s="4"/>
    </row>
    <row r="2350" spans="1:12" x14ac:dyDescent="0.25">
      <c r="A2350" s="5"/>
      <c r="B2350" s="3"/>
      <c r="C2350" s="3"/>
      <c r="D2350" s="8"/>
      <c r="E2350" s="8"/>
      <c r="F2350" s="7"/>
      <c r="G2350" s="7"/>
      <c r="H2350" s="7"/>
      <c r="I2350" s="2"/>
      <c r="J2350" s="7"/>
      <c r="K2350" s="7"/>
      <c r="L2350" s="4"/>
    </row>
    <row r="2351" spans="1:12" x14ac:dyDescent="0.25">
      <c r="A2351" s="5"/>
      <c r="B2351" s="3"/>
      <c r="C2351" s="3"/>
      <c r="D2351" s="8"/>
      <c r="E2351" s="8"/>
      <c r="F2351" s="7"/>
      <c r="G2351" s="7"/>
      <c r="H2351" s="7"/>
      <c r="I2351" s="2"/>
      <c r="J2351" s="7"/>
      <c r="K2351" s="7"/>
      <c r="L2351" s="4"/>
    </row>
    <row r="2352" spans="1:12" x14ac:dyDescent="0.25">
      <c r="A2352" s="5"/>
      <c r="B2352" s="3"/>
      <c r="C2352" s="3"/>
      <c r="D2352" s="8"/>
      <c r="E2352" s="8"/>
      <c r="F2352" s="7"/>
      <c r="G2352" s="7"/>
      <c r="H2352" s="7"/>
      <c r="I2352" s="2"/>
      <c r="J2352" s="7"/>
      <c r="K2352" s="7"/>
      <c r="L2352" s="4"/>
    </row>
    <row r="2353" spans="1:12" x14ac:dyDescent="0.25">
      <c r="A2353" s="5"/>
      <c r="B2353" s="3"/>
      <c r="C2353" s="3"/>
      <c r="D2353" s="8"/>
      <c r="E2353" s="8"/>
      <c r="F2353" s="7"/>
      <c r="G2353" s="7"/>
      <c r="H2353" s="7"/>
      <c r="I2353" s="2"/>
      <c r="J2353" s="7"/>
      <c r="K2353" s="7"/>
      <c r="L2353" s="4"/>
    </row>
    <row r="2354" spans="1:12" x14ac:dyDescent="0.25">
      <c r="A2354" s="5"/>
      <c r="B2354" s="3"/>
      <c r="C2354" s="3"/>
      <c r="D2354" s="8"/>
      <c r="E2354" s="8"/>
      <c r="F2354" s="7"/>
      <c r="G2354" s="7"/>
      <c r="H2354" s="7"/>
      <c r="I2354" s="2"/>
      <c r="J2354" s="7"/>
      <c r="K2354" s="7"/>
      <c r="L2354" s="4"/>
    </row>
    <row r="2355" spans="1:12" x14ac:dyDescent="0.25">
      <c r="A2355" s="5"/>
      <c r="B2355" s="3"/>
      <c r="C2355" s="3"/>
      <c r="D2355" s="8"/>
      <c r="E2355" s="8"/>
      <c r="F2355" s="7"/>
      <c r="G2355" s="7"/>
      <c r="H2355" s="7"/>
      <c r="I2355" s="2"/>
      <c r="J2355" s="7"/>
      <c r="K2355" s="7"/>
      <c r="L2355" s="4"/>
    </row>
    <row r="2356" spans="1:12" x14ac:dyDescent="0.25">
      <c r="A2356" s="5"/>
      <c r="B2356" s="3"/>
      <c r="C2356" s="3"/>
      <c r="D2356" s="8"/>
      <c r="E2356" s="8"/>
      <c r="F2356" s="7"/>
      <c r="G2356" s="7"/>
      <c r="H2356" s="7"/>
      <c r="I2356" s="2"/>
      <c r="J2356" s="7"/>
      <c r="K2356" s="7"/>
      <c r="L2356" s="4"/>
    </row>
    <row r="2357" spans="1:12" x14ac:dyDescent="0.25">
      <c r="A2357" s="5"/>
      <c r="B2357" s="3"/>
      <c r="C2357" s="3"/>
      <c r="D2357" s="8"/>
      <c r="E2357" s="8"/>
      <c r="F2357" s="7"/>
      <c r="G2357" s="7"/>
      <c r="H2357" s="7"/>
      <c r="I2357" s="2"/>
      <c r="J2357" s="7"/>
      <c r="K2357" s="7"/>
      <c r="L2357" s="4"/>
    </row>
    <row r="2358" spans="1:12" x14ac:dyDescent="0.25">
      <c r="A2358" s="5"/>
      <c r="B2358" s="3"/>
      <c r="C2358" s="3"/>
      <c r="D2358" s="8"/>
      <c r="E2358" s="8"/>
      <c r="F2358" s="7"/>
      <c r="G2358" s="7"/>
      <c r="H2358" s="7"/>
      <c r="I2358" s="2"/>
      <c r="J2358" s="7"/>
      <c r="K2358" s="7"/>
      <c r="L2358" s="4"/>
    </row>
    <row r="2359" spans="1:12" x14ac:dyDescent="0.25">
      <c r="A2359" s="5"/>
      <c r="B2359" s="3"/>
      <c r="C2359" s="3"/>
      <c r="D2359" s="8"/>
      <c r="E2359" s="8"/>
      <c r="F2359" s="7"/>
      <c r="G2359" s="7"/>
      <c r="H2359" s="7"/>
      <c r="I2359" s="2"/>
      <c r="J2359" s="7"/>
      <c r="K2359" s="7"/>
      <c r="L2359" s="4"/>
    </row>
    <row r="2360" spans="1:12" x14ac:dyDescent="0.25">
      <c r="A2360" s="5"/>
      <c r="B2360" s="3"/>
      <c r="C2360" s="3"/>
      <c r="D2360" s="8"/>
      <c r="E2360" s="8"/>
      <c r="F2360" s="7"/>
      <c r="G2360" s="7"/>
      <c r="H2360" s="7"/>
      <c r="I2360" s="2"/>
      <c r="J2360" s="7"/>
      <c r="K2360" s="7"/>
      <c r="L2360" s="4"/>
    </row>
    <row r="2361" spans="1:12" x14ac:dyDescent="0.25">
      <c r="A2361" s="5"/>
      <c r="B2361" s="3"/>
      <c r="C2361" s="3"/>
      <c r="D2361" s="8"/>
      <c r="E2361" s="8"/>
      <c r="F2361" s="7"/>
      <c r="G2361" s="7"/>
      <c r="H2361" s="7"/>
      <c r="I2361" s="2"/>
      <c r="J2361" s="7"/>
      <c r="K2361" s="7"/>
      <c r="L2361" s="4"/>
    </row>
    <row r="2362" spans="1:12" x14ac:dyDescent="0.25">
      <c r="A2362" s="5"/>
      <c r="B2362" s="3"/>
      <c r="C2362" s="3"/>
      <c r="D2362" s="8"/>
      <c r="E2362" s="8"/>
      <c r="F2362" s="7"/>
      <c r="G2362" s="7"/>
      <c r="H2362" s="7"/>
      <c r="I2362" s="2"/>
      <c r="J2362" s="7"/>
      <c r="K2362" s="7"/>
      <c r="L2362" s="4"/>
    </row>
    <row r="2363" spans="1:12" x14ac:dyDescent="0.25">
      <c r="A2363" s="5"/>
      <c r="B2363" s="3"/>
      <c r="C2363" s="3"/>
      <c r="D2363" s="8"/>
      <c r="E2363" s="8"/>
      <c r="F2363" s="7"/>
      <c r="G2363" s="7"/>
      <c r="H2363" s="7"/>
      <c r="I2363" s="2"/>
      <c r="J2363" s="7"/>
      <c r="K2363" s="7"/>
      <c r="L2363" s="4"/>
    </row>
    <row r="2364" spans="1:12" x14ac:dyDescent="0.25">
      <c r="A2364" s="5"/>
      <c r="B2364" s="3"/>
      <c r="C2364" s="3"/>
      <c r="D2364" s="8"/>
      <c r="E2364" s="8"/>
      <c r="F2364" s="7"/>
      <c r="G2364" s="7"/>
      <c r="H2364" s="7"/>
      <c r="I2364" s="2"/>
      <c r="J2364" s="7"/>
      <c r="K2364" s="7"/>
      <c r="L2364" s="4"/>
    </row>
    <row r="2365" spans="1:12" x14ac:dyDescent="0.25">
      <c r="A2365" s="5"/>
      <c r="B2365" s="3"/>
      <c r="C2365" s="3"/>
      <c r="D2365" s="8"/>
      <c r="E2365" s="8"/>
      <c r="F2365" s="7"/>
      <c r="G2365" s="7"/>
      <c r="H2365" s="7"/>
      <c r="I2365" s="2"/>
      <c r="J2365" s="7"/>
      <c r="K2365" s="7"/>
      <c r="L2365" s="4"/>
    </row>
    <row r="2366" spans="1:12" x14ac:dyDescent="0.25">
      <c r="A2366" s="5"/>
      <c r="B2366" s="3"/>
      <c r="C2366" s="3"/>
      <c r="D2366" s="8"/>
      <c r="E2366" s="8"/>
      <c r="F2366" s="7"/>
      <c r="G2366" s="7"/>
      <c r="H2366" s="7"/>
      <c r="I2366" s="2"/>
      <c r="J2366" s="7"/>
      <c r="K2366" s="7"/>
      <c r="L2366" s="4"/>
    </row>
    <row r="2367" spans="1:12" x14ac:dyDescent="0.25">
      <c r="A2367" s="5"/>
      <c r="B2367" s="3"/>
      <c r="C2367" s="3"/>
      <c r="D2367" s="8"/>
      <c r="E2367" s="8"/>
      <c r="F2367" s="7"/>
      <c r="G2367" s="7"/>
      <c r="H2367" s="7"/>
      <c r="I2367" s="2"/>
      <c r="J2367" s="7"/>
      <c r="K2367" s="7"/>
      <c r="L2367" s="4"/>
    </row>
    <row r="2368" spans="1:12" x14ac:dyDescent="0.25">
      <c r="A2368" s="5"/>
      <c r="B2368" s="3"/>
      <c r="C2368" s="3"/>
      <c r="D2368" s="8"/>
      <c r="E2368" s="8"/>
      <c r="F2368" s="7"/>
      <c r="G2368" s="7"/>
      <c r="H2368" s="7"/>
      <c r="I2368" s="2"/>
      <c r="J2368" s="7"/>
      <c r="K2368" s="7"/>
      <c r="L2368" s="4"/>
    </row>
    <row r="2369" spans="1:12" x14ac:dyDescent="0.25">
      <c r="A2369" s="5"/>
      <c r="B2369" s="3"/>
      <c r="C2369" s="3"/>
      <c r="D2369" s="8"/>
      <c r="E2369" s="8"/>
      <c r="F2369" s="7"/>
      <c r="G2369" s="7"/>
      <c r="H2369" s="7"/>
      <c r="I2369" s="2"/>
      <c r="J2369" s="7"/>
      <c r="K2369" s="7"/>
      <c r="L2369" s="4"/>
    </row>
    <row r="2370" spans="1:12" x14ac:dyDescent="0.25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 x14ac:dyDescent="0.25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 x14ac:dyDescent="0.25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 x14ac:dyDescent="0.25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 x14ac:dyDescent="0.25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 x14ac:dyDescent="0.25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 x14ac:dyDescent="0.25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 x14ac:dyDescent="0.25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 x14ac:dyDescent="0.25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 x14ac:dyDescent="0.25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 x14ac:dyDescent="0.25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 x14ac:dyDescent="0.25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 x14ac:dyDescent="0.25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 x14ac:dyDescent="0.25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 x14ac:dyDescent="0.25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 x14ac:dyDescent="0.25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 x14ac:dyDescent="0.25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 x14ac:dyDescent="0.25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 x14ac:dyDescent="0.25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 x14ac:dyDescent="0.25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 x14ac:dyDescent="0.25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 x14ac:dyDescent="0.25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 x14ac:dyDescent="0.25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 x14ac:dyDescent="0.25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 x14ac:dyDescent="0.25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 x14ac:dyDescent="0.25">
      <c r="A2395" s="5"/>
      <c r="B2395" s="3"/>
      <c r="C2395" s="3"/>
      <c r="D2395" s="6"/>
      <c r="E2395" s="6"/>
      <c r="F2395" s="3"/>
      <c r="G2395" s="7"/>
      <c r="H2395" s="7"/>
      <c r="I2395" s="2"/>
      <c r="J2395" s="7"/>
      <c r="K2395" s="7"/>
      <c r="L2395" s="4"/>
    </row>
    <row r="2396" spans="1:12" x14ac:dyDescent="0.25">
      <c r="A2396" s="5"/>
      <c r="B2396" s="3"/>
      <c r="C2396" s="3"/>
      <c r="D2396" s="6"/>
      <c r="E2396" s="6"/>
      <c r="F2396" s="3"/>
      <c r="G2396" s="7"/>
      <c r="H2396" s="7"/>
      <c r="I2396" s="2"/>
      <c r="J2396" s="7"/>
      <c r="K2396" s="7"/>
      <c r="L2396" s="4"/>
    </row>
    <row r="2397" spans="1:12" x14ac:dyDescent="0.25">
      <c r="A2397" s="5"/>
      <c r="B2397" s="3"/>
      <c r="C2397" s="3"/>
      <c r="D2397" s="6"/>
      <c r="E2397" s="6"/>
      <c r="F2397" s="3"/>
      <c r="G2397" s="7"/>
      <c r="H2397" s="7"/>
      <c r="I2397" s="2"/>
      <c r="J2397" s="7"/>
      <c r="K2397" s="7"/>
      <c r="L2397" s="4"/>
    </row>
    <row r="2398" spans="1:12" x14ac:dyDescent="0.25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 x14ac:dyDescent="0.25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 x14ac:dyDescent="0.25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 x14ac:dyDescent="0.25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 x14ac:dyDescent="0.25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 x14ac:dyDescent="0.25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 x14ac:dyDescent="0.25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 x14ac:dyDescent="0.25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 x14ac:dyDescent="0.25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 x14ac:dyDescent="0.25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 x14ac:dyDescent="0.25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 x14ac:dyDescent="0.25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 x14ac:dyDescent="0.25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 x14ac:dyDescent="0.25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 x14ac:dyDescent="0.25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 x14ac:dyDescent="0.25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 x14ac:dyDescent="0.25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 x14ac:dyDescent="0.25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 x14ac:dyDescent="0.25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 x14ac:dyDescent="0.25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 x14ac:dyDescent="0.25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 x14ac:dyDescent="0.25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 x14ac:dyDescent="0.25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 x14ac:dyDescent="0.25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 x14ac:dyDescent="0.25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 x14ac:dyDescent="0.25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 x14ac:dyDescent="0.25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 x14ac:dyDescent="0.25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 x14ac:dyDescent="0.25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 x14ac:dyDescent="0.25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 x14ac:dyDescent="0.25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 x14ac:dyDescent="0.25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 x14ac:dyDescent="0.25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 x14ac:dyDescent="0.25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 x14ac:dyDescent="0.25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 x14ac:dyDescent="0.25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 x14ac:dyDescent="0.25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 x14ac:dyDescent="0.25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 x14ac:dyDescent="0.25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 x14ac:dyDescent="0.25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 x14ac:dyDescent="0.25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 x14ac:dyDescent="0.25">
      <c r="A2439" s="5"/>
      <c r="B2439" s="3"/>
      <c r="C2439" s="3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 x14ac:dyDescent="0.25">
      <c r="A2440" s="5"/>
      <c r="B2440" s="3"/>
      <c r="C2440" s="3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 x14ac:dyDescent="0.25">
      <c r="A2441" s="5"/>
      <c r="B2441" s="3"/>
      <c r="C2441" s="3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 x14ac:dyDescent="0.25">
      <c r="A2442" s="5"/>
      <c r="B2442" s="3"/>
      <c r="C2442" s="3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 x14ac:dyDescent="0.25">
      <c r="A2443" s="5"/>
      <c r="B2443" s="3"/>
      <c r="C2443" s="3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 x14ac:dyDescent="0.25">
      <c r="A2444" s="5"/>
      <c r="B2444" s="3"/>
      <c r="C2444" s="3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 x14ac:dyDescent="0.25">
      <c r="A2445" s="5"/>
      <c r="B2445" s="3"/>
      <c r="C2445" s="3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 x14ac:dyDescent="0.25">
      <c r="A2446" s="5"/>
      <c r="B2446" s="3"/>
      <c r="C2446" s="3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 x14ac:dyDescent="0.25">
      <c r="A2447" s="5"/>
      <c r="B2447" s="3"/>
      <c r="C2447" s="3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 x14ac:dyDescent="0.25">
      <c r="A2448" s="5"/>
      <c r="B2448" s="3"/>
      <c r="C2448" s="3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 x14ac:dyDescent="0.25">
      <c r="A2449" s="5"/>
      <c r="B2449" s="3"/>
      <c r="C2449" s="3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 x14ac:dyDescent="0.25">
      <c r="A2450" s="5"/>
      <c r="B2450" s="3"/>
      <c r="C2450" s="3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 x14ac:dyDescent="0.25">
      <c r="A2451" s="5"/>
      <c r="B2451" s="3"/>
      <c r="C2451" s="3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 x14ac:dyDescent="0.25">
      <c r="A2452" s="5"/>
      <c r="B2452" s="3"/>
      <c r="C2452" s="3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 x14ac:dyDescent="0.25">
      <c r="A2453" s="5"/>
      <c r="B2453" s="3"/>
      <c r="C2453" s="3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 x14ac:dyDescent="0.25">
      <c r="A2454" s="5"/>
      <c r="B2454" s="3"/>
      <c r="C2454" s="3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 x14ac:dyDescent="0.25">
      <c r="A2455" s="5"/>
      <c r="B2455" s="3"/>
      <c r="C2455" s="3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 x14ac:dyDescent="0.25">
      <c r="A2456" s="5"/>
      <c r="B2456" s="3"/>
      <c r="C2456" s="3"/>
      <c r="D2456" s="6"/>
      <c r="E2456" s="6"/>
      <c r="F2456" s="7"/>
      <c r="G2456" s="7"/>
      <c r="H2456" s="7"/>
      <c r="I2456" s="2"/>
      <c r="J2456" s="7"/>
      <c r="K2456" s="7"/>
      <c r="L2456" s="4"/>
    </row>
    <row r="2457" spans="1:12" x14ac:dyDescent="0.25">
      <c r="A2457" s="5"/>
      <c r="B2457" s="3"/>
      <c r="C2457" s="3"/>
      <c r="D2457" s="6"/>
      <c r="E2457" s="6"/>
      <c r="F2457" s="7"/>
      <c r="G2457" s="7"/>
      <c r="H2457" s="7"/>
      <c r="I2457" s="2"/>
      <c r="J2457" s="7"/>
      <c r="K2457" s="7"/>
      <c r="L2457" s="4"/>
    </row>
    <row r="2458" spans="1:12" x14ac:dyDescent="0.25">
      <c r="A2458" s="5"/>
      <c r="B2458" s="3"/>
      <c r="C2458" s="3"/>
      <c r="D2458" s="6"/>
      <c r="E2458" s="6"/>
      <c r="F2458" s="7"/>
      <c r="G2458" s="7"/>
      <c r="H2458" s="7"/>
      <c r="I2458" s="2"/>
      <c r="J2458" s="7"/>
      <c r="K2458" s="7"/>
      <c r="L2458" s="4"/>
    </row>
    <row r="2459" spans="1:12" x14ac:dyDescent="0.25">
      <c r="A2459" s="5"/>
      <c r="B2459" s="3"/>
      <c r="C2459" s="3"/>
      <c r="D2459" s="6"/>
      <c r="E2459" s="6"/>
      <c r="F2459" s="7"/>
      <c r="G2459" s="7"/>
      <c r="H2459" s="7"/>
      <c r="I2459" s="2"/>
      <c r="J2459" s="7"/>
      <c r="K2459" s="7"/>
      <c r="L2459" s="4"/>
    </row>
    <row r="2460" spans="1:12" x14ac:dyDescent="0.25">
      <c r="A2460" s="5"/>
      <c r="B2460" s="3"/>
      <c r="C2460" s="3"/>
      <c r="D2460" s="6"/>
      <c r="E2460" s="6"/>
      <c r="F2460" s="7"/>
      <c r="G2460" s="7"/>
      <c r="H2460" s="7"/>
      <c r="I2460" s="2"/>
      <c r="J2460" s="7"/>
      <c r="K2460" s="7"/>
      <c r="L2460" s="4"/>
    </row>
    <row r="2461" spans="1:12" x14ac:dyDescent="0.25">
      <c r="A2461" s="5"/>
      <c r="B2461" s="3"/>
      <c r="C2461" s="3"/>
      <c r="D2461" s="6"/>
      <c r="E2461" s="6"/>
      <c r="F2461" s="7"/>
      <c r="G2461" s="7"/>
      <c r="H2461" s="7"/>
      <c r="I2461" s="2"/>
      <c r="J2461" s="7"/>
      <c r="K2461" s="7"/>
      <c r="L2461" s="4"/>
    </row>
    <row r="2462" spans="1:12" x14ac:dyDescent="0.25">
      <c r="A2462" s="5"/>
      <c r="B2462" s="3"/>
      <c r="C2462" s="3"/>
      <c r="D2462" s="6"/>
      <c r="E2462" s="6"/>
      <c r="F2462" s="7"/>
      <c r="G2462" s="7"/>
      <c r="H2462" s="7"/>
      <c r="I2462" s="2"/>
      <c r="J2462" s="7"/>
      <c r="K2462" s="7"/>
      <c r="L2462" s="4"/>
    </row>
    <row r="2463" spans="1:12" x14ac:dyDescent="0.25">
      <c r="A2463" s="5"/>
      <c r="B2463" s="3"/>
      <c r="C2463" s="3"/>
      <c r="D2463" s="6"/>
      <c r="E2463" s="6"/>
      <c r="F2463" s="7"/>
      <c r="G2463" s="7"/>
      <c r="H2463" s="7"/>
      <c r="I2463" s="2"/>
      <c r="J2463" s="7"/>
      <c r="K2463" s="7"/>
      <c r="L2463" s="4"/>
    </row>
    <row r="2464" spans="1:12" x14ac:dyDescent="0.25">
      <c r="A2464" s="5"/>
      <c r="B2464" s="3"/>
      <c r="C2464" s="3"/>
      <c r="D2464" s="6"/>
      <c r="E2464" s="6"/>
      <c r="F2464" s="7"/>
      <c r="G2464" s="7"/>
      <c r="H2464" s="7"/>
      <c r="I2464" s="2"/>
      <c r="J2464" s="7"/>
      <c r="K2464" s="7"/>
      <c r="L2464" s="4"/>
    </row>
    <row r="2465" spans="1:12" x14ac:dyDescent="0.25">
      <c r="A2465" s="5"/>
      <c r="B2465" s="3"/>
      <c r="C2465" s="3"/>
      <c r="D2465" s="6"/>
      <c r="E2465" s="6"/>
      <c r="F2465" s="7"/>
      <c r="G2465" s="7"/>
      <c r="H2465" s="7"/>
      <c r="I2465" s="2"/>
      <c r="J2465" s="7"/>
      <c r="K2465" s="7"/>
      <c r="L2465" s="4"/>
    </row>
    <row r="2466" spans="1:12" x14ac:dyDescent="0.25">
      <c r="A2466" s="5"/>
      <c r="B2466" s="3"/>
      <c r="C2466" s="3"/>
      <c r="D2466" s="6"/>
      <c r="E2466" s="6"/>
      <c r="F2466" s="7"/>
      <c r="G2466" s="7"/>
      <c r="H2466" s="7"/>
      <c r="I2466" s="2"/>
      <c r="J2466" s="7"/>
      <c r="K2466" s="7"/>
      <c r="L2466" s="4"/>
    </row>
    <row r="2467" spans="1:12" x14ac:dyDescent="0.25">
      <c r="A2467" s="5"/>
      <c r="B2467" s="3"/>
      <c r="C2467" s="3"/>
      <c r="D2467" s="6"/>
      <c r="E2467" s="6"/>
      <c r="F2467" s="7"/>
      <c r="G2467" s="7"/>
      <c r="H2467" s="7"/>
      <c r="I2467" s="2"/>
      <c r="J2467" s="7"/>
      <c r="K2467" s="7"/>
      <c r="L2467" s="4"/>
    </row>
    <row r="2468" spans="1:12" x14ac:dyDescent="0.25">
      <c r="A2468" s="5"/>
      <c r="B2468" s="3"/>
      <c r="C2468" s="3"/>
      <c r="D2468" s="6"/>
      <c r="E2468" s="6"/>
      <c r="F2468" s="7"/>
      <c r="G2468" s="7"/>
      <c r="H2468" s="7"/>
      <c r="I2468" s="2"/>
      <c r="J2468" s="7"/>
      <c r="K2468" s="7"/>
      <c r="L2468" s="4"/>
    </row>
    <row r="2469" spans="1:12" x14ac:dyDescent="0.25">
      <c r="A2469" s="5"/>
      <c r="B2469" s="3"/>
      <c r="C2469" s="3"/>
      <c r="D2469" s="6"/>
      <c r="E2469" s="6"/>
      <c r="F2469" s="7"/>
      <c r="G2469" s="7"/>
      <c r="H2469" s="7"/>
      <c r="I2469" s="2"/>
      <c r="J2469" s="7"/>
      <c r="K2469" s="7"/>
      <c r="L2469" s="4"/>
    </row>
    <row r="2470" spans="1:12" x14ac:dyDescent="0.25">
      <c r="A2470" s="5"/>
      <c r="B2470" s="3"/>
      <c r="C2470" s="3"/>
      <c r="D2470" s="6"/>
      <c r="E2470" s="6"/>
      <c r="F2470" s="7"/>
      <c r="G2470" s="7"/>
      <c r="H2470" s="7"/>
      <c r="I2470" s="2"/>
      <c r="J2470" s="7"/>
      <c r="K2470" s="7"/>
      <c r="L2470" s="4"/>
    </row>
    <row r="2471" spans="1:12" x14ac:dyDescent="0.25">
      <c r="A2471" s="5"/>
      <c r="B2471" s="3"/>
      <c r="C2471" s="3"/>
      <c r="D2471" s="6"/>
      <c r="E2471" s="6"/>
      <c r="F2471" s="7"/>
      <c r="G2471" s="7"/>
      <c r="H2471" s="7"/>
      <c r="I2471" s="2"/>
      <c r="J2471" s="7"/>
      <c r="K2471" s="7"/>
      <c r="L2471" s="4"/>
    </row>
    <row r="2472" spans="1:12" x14ac:dyDescent="0.25">
      <c r="A2472" s="5"/>
      <c r="B2472" s="3"/>
      <c r="C2472" s="3"/>
      <c r="D2472" s="6"/>
      <c r="E2472" s="6"/>
      <c r="F2472" s="7"/>
      <c r="G2472" s="7"/>
      <c r="H2472" s="7"/>
      <c r="I2472" s="2"/>
      <c r="J2472" s="7"/>
      <c r="K2472" s="7"/>
      <c r="L2472" s="4"/>
    </row>
    <row r="2473" spans="1:12" x14ac:dyDescent="0.25">
      <c r="A2473" s="5"/>
      <c r="B2473" s="3"/>
      <c r="C2473" s="3"/>
      <c r="D2473" s="6"/>
      <c r="E2473" s="6"/>
      <c r="F2473" s="7"/>
      <c r="G2473" s="7"/>
      <c r="H2473" s="7"/>
      <c r="I2473" s="2"/>
      <c r="J2473" s="7"/>
      <c r="K2473" s="7"/>
      <c r="L2473" s="4"/>
    </row>
    <row r="2474" spans="1:12" x14ac:dyDescent="0.25">
      <c r="A2474" s="5"/>
      <c r="B2474" s="3"/>
      <c r="C2474" s="3"/>
      <c r="D2474" s="6"/>
      <c r="E2474" s="6"/>
      <c r="F2474" s="7"/>
      <c r="G2474" s="7"/>
      <c r="H2474" s="7"/>
      <c r="I2474" s="2"/>
      <c r="J2474" s="7"/>
      <c r="K2474" s="7"/>
      <c r="L2474" s="4"/>
    </row>
    <row r="2475" spans="1:12" x14ac:dyDescent="0.25">
      <c r="A2475" s="5"/>
      <c r="B2475" s="3"/>
      <c r="C2475" s="3"/>
      <c r="D2475" s="6"/>
      <c r="E2475" s="6"/>
      <c r="F2475" s="7"/>
      <c r="G2475" s="7"/>
      <c r="H2475" s="7"/>
      <c r="I2475" s="2"/>
      <c r="J2475" s="7"/>
      <c r="K2475" s="7"/>
      <c r="L2475" s="4"/>
    </row>
    <row r="2476" spans="1:12" x14ac:dyDescent="0.25">
      <c r="A2476" s="5"/>
      <c r="B2476" s="3"/>
      <c r="C2476" s="3"/>
      <c r="D2476" s="6"/>
      <c r="E2476" s="6"/>
      <c r="F2476" s="7"/>
      <c r="G2476" s="7"/>
      <c r="H2476" s="7"/>
      <c r="I2476" s="2"/>
      <c r="J2476" s="7"/>
      <c r="K2476" s="7"/>
      <c r="L2476" s="4"/>
    </row>
    <row r="2477" spans="1:12" x14ac:dyDescent="0.25">
      <c r="A2477" s="5"/>
      <c r="B2477" s="3"/>
      <c r="C2477" s="3"/>
      <c r="D2477" s="6"/>
      <c r="E2477" s="6"/>
      <c r="F2477" s="7"/>
      <c r="G2477" s="7"/>
      <c r="H2477" s="7"/>
      <c r="I2477" s="2"/>
      <c r="J2477" s="7"/>
      <c r="K2477" s="7"/>
      <c r="L2477" s="4"/>
    </row>
    <row r="2478" spans="1:12" x14ac:dyDescent="0.25">
      <c r="A2478" s="5"/>
      <c r="B2478" s="3"/>
      <c r="C2478" s="3"/>
      <c r="D2478" s="6"/>
      <c r="E2478" s="6"/>
      <c r="F2478" s="7"/>
      <c r="G2478" s="7"/>
      <c r="H2478" s="7"/>
      <c r="I2478" s="2"/>
      <c r="J2478" s="7"/>
      <c r="K2478" s="7"/>
      <c r="L2478" s="4"/>
    </row>
    <row r="2479" spans="1:12" x14ac:dyDescent="0.25">
      <c r="A2479" s="5"/>
      <c r="B2479" s="3"/>
      <c r="C2479" s="3"/>
      <c r="D2479" s="6"/>
      <c r="E2479" s="6"/>
      <c r="F2479" s="7"/>
      <c r="G2479" s="7"/>
      <c r="H2479" s="7"/>
      <c r="I2479" s="2"/>
      <c r="J2479" s="7"/>
      <c r="K2479" s="7"/>
      <c r="L2479" s="4"/>
    </row>
    <row r="2480" spans="1:12" x14ac:dyDescent="0.25">
      <c r="A2480" s="5"/>
      <c r="B2480" s="3"/>
      <c r="C2480" s="3"/>
      <c r="D2480" s="6"/>
      <c r="E2480" s="6"/>
      <c r="F2480" s="7"/>
      <c r="G2480" s="7"/>
      <c r="H2480" s="7"/>
      <c r="I2480" s="2"/>
      <c r="J2480" s="7"/>
      <c r="K2480" s="7"/>
      <c r="L2480" s="4"/>
    </row>
    <row r="2481" spans="1:12" x14ac:dyDescent="0.25">
      <c r="A2481" s="5"/>
      <c r="B2481" s="3"/>
      <c r="C2481" s="3"/>
      <c r="D2481" s="6"/>
      <c r="E2481" s="6"/>
      <c r="F2481" s="7"/>
      <c r="G2481" s="7"/>
      <c r="H2481" s="7"/>
      <c r="I2481" s="2"/>
      <c r="J2481" s="7"/>
      <c r="K2481" s="7"/>
      <c r="L2481" s="4"/>
    </row>
    <row r="2482" spans="1:12" x14ac:dyDescent="0.25">
      <c r="A2482" s="5"/>
      <c r="B2482" s="3"/>
      <c r="C2482" s="3"/>
      <c r="D2482" s="6"/>
      <c r="E2482" s="6"/>
      <c r="F2482" s="7"/>
      <c r="G2482" s="7"/>
      <c r="H2482" s="7"/>
      <c r="I2482" s="2"/>
      <c r="J2482" s="7"/>
      <c r="K2482" s="7"/>
      <c r="L2482" s="4"/>
    </row>
    <row r="2483" spans="1:12" x14ac:dyDescent="0.25">
      <c r="A2483" s="5"/>
      <c r="B2483" s="3"/>
      <c r="C2483" s="3"/>
      <c r="D2483" s="6"/>
      <c r="E2483" s="6"/>
      <c r="F2483" s="7"/>
      <c r="G2483" s="7"/>
      <c r="H2483" s="7"/>
      <c r="I2483" s="2"/>
      <c r="J2483" s="7"/>
      <c r="K2483" s="7"/>
      <c r="L2483" s="4"/>
    </row>
    <row r="2484" spans="1:12" x14ac:dyDescent="0.25">
      <c r="A2484" s="5"/>
      <c r="B2484" s="3"/>
      <c r="C2484" s="3"/>
      <c r="D2484" s="6"/>
      <c r="E2484" s="6"/>
      <c r="F2484" s="7"/>
      <c r="G2484" s="7"/>
      <c r="H2484" s="7"/>
      <c r="I2484" s="2"/>
      <c r="J2484" s="7"/>
      <c r="K2484" s="7"/>
      <c r="L2484" s="4"/>
    </row>
    <row r="2485" spans="1:12" x14ac:dyDescent="0.25">
      <c r="A2485" s="5"/>
      <c r="B2485" s="3"/>
      <c r="C2485" s="3"/>
      <c r="D2485" s="6"/>
      <c r="E2485" s="6"/>
      <c r="F2485" s="7"/>
      <c r="G2485" s="7"/>
      <c r="H2485" s="7"/>
      <c r="I2485" s="2"/>
      <c r="J2485" s="7"/>
      <c r="K2485" s="7"/>
      <c r="L2485" s="4"/>
    </row>
    <row r="2486" spans="1:12" x14ac:dyDescent="0.25">
      <c r="A2486" s="5"/>
      <c r="B2486" s="3"/>
      <c r="C2486" s="3"/>
      <c r="D2486" s="6"/>
      <c r="E2486" s="6"/>
      <c r="F2486" s="7"/>
      <c r="G2486" s="7"/>
      <c r="H2486" s="7"/>
      <c r="I2486" s="2"/>
      <c r="J2486" s="7"/>
      <c r="K2486" s="7"/>
      <c r="L2486" s="4"/>
    </row>
    <row r="2487" spans="1:12" x14ac:dyDescent="0.25">
      <c r="A2487" s="5"/>
      <c r="B2487" s="3"/>
      <c r="C2487" s="3"/>
      <c r="D2487" s="6"/>
      <c r="E2487" s="6"/>
      <c r="F2487" s="7"/>
      <c r="G2487" s="7"/>
      <c r="H2487" s="7"/>
      <c r="I2487" s="2"/>
      <c r="J2487" s="7"/>
      <c r="K2487" s="7"/>
      <c r="L2487" s="4"/>
    </row>
    <row r="2488" spans="1:12" x14ac:dyDescent="0.25">
      <c r="A2488" s="5"/>
      <c r="B2488" s="3"/>
      <c r="C2488" s="3"/>
      <c r="D2488" s="6"/>
      <c r="E2488" s="6"/>
      <c r="F2488" s="7"/>
      <c r="G2488" s="7"/>
      <c r="H2488" s="7"/>
      <c r="I2488" s="2"/>
      <c r="J2488" s="7"/>
      <c r="K2488" s="7"/>
      <c r="L2488" s="4"/>
    </row>
    <row r="2489" spans="1:12" x14ac:dyDescent="0.25">
      <c r="A2489" s="5"/>
      <c r="B2489" s="3"/>
      <c r="C2489" s="3"/>
      <c r="D2489" s="6"/>
      <c r="E2489" s="6"/>
      <c r="F2489" s="7"/>
      <c r="G2489" s="7"/>
      <c r="H2489" s="7"/>
      <c r="I2489" s="2"/>
      <c r="J2489" s="7"/>
      <c r="K2489" s="7"/>
      <c r="L2489" s="4"/>
    </row>
    <row r="2490" spans="1:12" x14ac:dyDescent="0.25">
      <c r="A2490" s="5"/>
      <c r="B2490" s="3"/>
      <c r="C2490" s="3"/>
      <c r="D2490" s="6"/>
      <c r="E2490" s="6"/>
      <c r="F2490" s="7"/>
      <c r="G2490" s="7"/>
      <c r="H2490" s="7"/>
      <c r="I2490" s="2"/>
      <c r="J2490" s="7"/>
      <c r="K2490" s="7"/>
      <c r="L2490" s="4"/>
    </row>
    <row r="2491" spans="1:12" x14ac:dyDescent="0.25">
      <c r="A2491" s="5"/>
      <c r="B2491" s="3"/>
      <c r="C2491" s="3"/>
      <c r="D2491" s="6"/>
      <c r="E2491" s="6"/>
      <c r="F2491" s="7"/>
      <c r="G2491" s="7"/>
      <c r="H2491" s="7"/>
      <c r="I2491" s="2"/>
      <c r="J2491" s="7"/>
      <c r="K2491" s="7"/>
      <c r="L2491" s="4"/>
    </row>
    <row r="2492" spans="1:12" x14ac:dyDescent="0.25">
      <c r="A2492" s="5"/>
      <c r="B2492" s="3"/>
      <c r="C2492" s="3"/>
      <c r="D2492" s="6"/>
      <c r="E2492" s="6"/>
      <c r="F2492" s="7"/>
      <c r="G2492" s="7"/>
      <c r="H2492" s="7"/>
      <c r="I2492" s="2"/>
      <c r="J2492" s="7"/>
      <c r="K2492" s="7"/>
      <c r="L2492" s="4"/>
    </row>
    <row r="2493" spans="1:12" x14ac:dyDescent="0.25">
      <c r="A2493" s="5"/>
      <c r="B2493" s="3"/>
      <c r="C2493" s="3"/>
      <c r="D2493" s="6"/>
      <c r="E2493" s="6"/>
      <c r="F2493" s="7"/>
      <c r="G2493" s="7"/>
      <c r="H2493" s="7"/>
      <c r="I2493" s="2"/>
      <c r="J2493" s="7"/>
      <c r="K2493" s="7"/>
      <c r="L2493" s="4"/>
    </row>
    <row r="2494" spans="1:12" x14ac:dyDescent="0.25">
      <c r="A2494" s="5"/>
      <c r="B2494" s="3"/>
      <c r="C2494" s="3"/>
      <c r="D2494" s="6"/>
      <c r="E2494" s="6"/>
      <c r="F2494" s="7"/>
      <c r="G2494" s="7"/>
      <c r="H2494" s="7"/>
      <c r="I2494" s="2"/>
      <c r="J2494" s="7"/>
      <c r="K2494" s="7"/>
      <c r="L2494" s="4"/>
    </row>
    <row r="2495" spans="1:12" x14ac:dyDescent="0.25">
      <c r="A2495" s="5"/>
      <c r="B2495" s="3"/>
      <c r="C2495" s="3"/>
      <c r="D2495" s="6"/>
      <c r="E2495" s="6"/>
      <c r="F2495" s="7"/>
      <c r="G2495" s="7"/>
      <c r="H2495" s="7"/>
      <c r="I2495" s="2"/>
      <c r="J2495" s="7"/>
      <c r="K2495" s="7"/>
      <c r="L2495" s="4"/>
    </row>
    <row r="2496" spans="1:12" x14ac:dyDescent="0.25">
      <c r="A2496" s="5"/>
      <c r="B2496" s="3"/>
      <c r="C2496" s="3"/>
      <c r="D2496" s="6"/>
      <c r="E2496" s="6"/>
      <c r="F2496" s="7"/>
      <c r="G2496" s="7"/>
      <c r="H2496" s="7"/>
      <c r="I2496" s="2"/>
      <c r="J2496" s="7"/>
      <c r="K2496" s="7"/>
      <c r="L2496" s="4"/>
    </row>
    <row r="2497" spans="1:12" x14ac:dyDescent="0.25">
      <c r="A2497" s="5"/>
      <c r="B2497" s="3"/>
      <c r="C2497" s="3"/>
      <c r="D2497" s="6"/>
      <c r="E2497" s="6"/>
      <c r="F2497" s="7"/>
      <c r="G2497" s="7"/>
      <c r="H2497" s="7"/>
      <c r="I2497" s="2"/>
      <c r="J2497" s="7"/>
      <c r="K2497" s="7"/>
      <c r="L2497" s="4"/>
    </row>
    <row r="2498" spans="1:12" x14ac:dyDescent="0.25">
      <c r="A2498" s="5"/>
      <c r="B2498" s="3"/>
      <c r="C2498" s="3"/>
      <c r="D2498" s="6"/>
      <c r="E2498" s="6"/>
      <c r="F2498" s="7"/>
      <c r="G2498" s="7"/>
      <c r="H2498" s="7"/>
      <c r="I2498" s="2"/>
      <c r="J2498" s="7"/>
      <c r="K2498" s="7"/>
      <c r="L2498" s="4"/>
    </row>
    <row r="2499" spans="1:12" x14ac:dyDescent="0.25">
      <c r="A2499" s="5"/>
      <c r="B2499" s="3"/>
      <c r="C2499" s="3"/>
      <c r="D2499" s="6"/>
      <c r="E2499" s="6"/>
      <c r="F2499" s="7"/>
      <c r="G2499" s="7"/>
      <c r="H2499" s="7"/>
      <c r="I2499" s="2"/>
      <c r="J2499" s="7"/>
      <c r="K2499" s="7"/>
      <c r="L2499" s="4"/>
    </row>
    <row r="2500" spans="1:12" x14ac:dyDescent="0.25">
      <c r="A2500" s="5"/>
      <c r="B2500" s="3"/>
      <c r="C2500" s="3"/>
      <c r="D2500" s="6"/>
      <c r="E2500" s="6"/>
      <c r="F2500" s="7"/>
      <c r="G2500" s="7"/>
      <c r="H2500" s="7"/>
      <c r="I2500" s="2"/>
      <c r="J2500" s="7"/>
      <c r="K2500" s="7"/>
      <c r="L2500" s="4"/>
    </row>
    <row r="2501" spans="1:12" x14ac:dyDescent="0.25">
      <c r="A2501" s="5"/>
      <c r="B2501" s="3"/>
      <c r="C2501" s="3"/>
      <c r="D2501" s="6"/>
      <c r="E2501" s="6"/>
      <c r="F2501" s="7"/>
      <c r="G2501" s="7"/>
      <c r="H2501" s="7"/>
      <c r="I2501" s="2"/>
      <c r="J2501" s="7"/>
      <c r="K2501" s="7"/>
      <c r="L2501" s="4"/>
    </row>
    <row r="2502" spans="1:12" x14ac:dyDescent="0.25">
      <c r="A2502" s="5"/>
      <c r="B2502" s="3"/>
      <c r="C2502" s="3"/>
      <c r="D2502" s="6"/>
      <c r="E2502" s="6"/>
      <c r="F2502" s="7"/>
      <c r="G2502" s="7"/>
      <c r="H2502" s="7"/>
      <c r="I2502" s="2"/>
      <c r="J2502" s="7"/>
      <c r="K2502" s="7"/>
      <c r="L2502" s="4"/>
    </row>
    <row r="2503" spans="1:12" x14ac:dyDescent="0.25">
      <c r="A2503" s="5"/>
      <c r="B2503" s="3"/>
      <c r="C2503" s="3"/>
      <c r="D2503" s="6"/>
      <c r="E2503" s="6"/>
      <c r="F2503" s="7"/>
      <c r="G2503" s="7"/>
      <c r="H2503" s="7"/>
      <c r="I2503" s="2"/>
      <c r="J2503" s="7"/>
      <c r="K2503" s="7"/>
      <c r="L2503" s="4"/>
    </row>
    <row r="2504" spans="1:12" x14ac:dyDescent="0.25">
      <c r="A2504" s="5"/>
      <c r="B2504" s="3"/>
      <c r="C2504" s="3"/>
      <c r="D2504" s="6"/>
      <c r="E2504" s="6"/>
      <c r="F2504" s="7"/>
      <c r="G2504" s="7"/>
      <c r="H2504" s="7"/>
      <c r="I2504" s="2"/>
      <c r="J2504" s="7"/>
      <c r="K2504" s="7"/>
      <c r="L2504" s="4"/>
    </row>
    <row r="2505" spans="1:12" x14ac:dyDescent="0.25">
      <c r="A2505" s="5"/>
      <c r="B2505" s="3"/>
      <c r="C2505" s="3"/>
      <c r="D2505" s="6"/>
      <c r="E2505" s="6"/>
      <c r="F2505" s="7"/>
      <c r="G2505" s="7"/>
      <c r="H2505" s="7"/>
      <c r="I2505" s="2"/>
      <c r="J2505" s="7"/>
      <c r="K2505" s="7"/>
      <c r="L2505" s="4"/>
    </row>
    <row r="2506" spans="1:12" x14ac:dyDescent="0.25">
      <c r="A2506" s="5"/>
      <c r="B2506" s="3"/>
      <c r="C2506" s="3"/>
      <c r="D2506" s="6"/>
      <c r="E2506" s="6"/>
      <c r="F2506" s="7"/>
      <c r="G2506" s="7"/>
      <c r="H2506" s="7"/>
      <c r="I2506" s="2"/>
      <c r="J2506" s="7"/>
      <c r="K2506" s="7"/>
      <c r="L2506" s="4"/>
    </row>
    <row r="2507" spans="1:12" x14ac:dyDescent="0.25">
      <c r="A2507" s="5"/>
      <c r="B2507" s="3"/>
      <c r="C2507" s="3"/>
      <c r="D2507" s="6"/>
      <c r="E2507" s="6"/>
      <c r="F2507" s="7"/>
      <c r="G2507" s="7"/>
      <c r="H2507" s="7"/>
      <c r="I2507" s="2"/>
      <c r="J2507" s="7"/>
      <c r="K2507" s="7"/>
      <c r="L2507" s="4"/>
    </row>
    <row r="2508" spans="1:12" x14ac:dyDescent="0.25">
      <c r="A2508" s="5"/>
      <c r="B2508" s="3"/>
      <c r="C2508" s="3"/>
      <c r="D2508" s="6"/>
      <c r="E2508" s="6"/>
      <c r="F2508" s="7"/>
      <c r="G2508" s="7"/>
      <c r="H2508" s="7"/>
      <c r="I2508" s="2"/>
      <c r="J2508" s="7"/>
      <c r="K2508" s="7"/>
      <c r="L2508" s="4"/>
    </row>
    <row r="2509" spans="1:12" x14ac:dyDescent="0.25">
      <c r="A2509" s="5"/>
      <c r="B2509" s="3"/>
      <c r="C2509" s="3"/>
      <c r="D2509" s="6"/>
      <c r="E2509" s="6"/>
      <c r="F2509" s="7"/>
      <c r="G2509" s="7"/>
      <c r="H2509" s="7"/>
      <c r="I2509" s="2"/>
      <c r="J2509" s="7"/>
      <c r="K2509" s="7"/>
      <c r="L2509" s="4"/>
    </row>
    <row r="2510" spans="1:12" x14ac:dyDescent="0.25">
      <c r="A2510" s="5"/>
      <c r="B2510" s="3"/>
      <c r="C2510" s="3"/>
      <c r="D2510" s="6"/>
      <c r="E2510" s="6"/>
      <c r="F2510" s="7"/>
      <c r="G2510" s="7"/>
      <c r="H2510" s="7"/>
      <c r="I2510" s="2"/>
      <c r="J2510" s="7"/>
      <c r="K2510" s="7"/>
      <c r="L2510" s="4"/>
    </row>
    <row r="2511" spans="1:12" x14ac:dyDescent="0.25">
      <c r="A2511" s="5"/>
      <c r="B2511" s="3"/>
      <c r="C2511" s="7"/>
      <c r="D2511" s="6"/>
      <c r="E2511" s="6"/>
      <c r="F2511" s="7"/>
      <c r="G2511" s="7"/>
      <c r="H2511" s="7"/>
      <c r="I2511" s="2"/>
      <c r="J2511" s="7"/>
      <c r="K2511" s="7"/>
      <c r="L2511" s="4"/>
    </row>
    <row r="2512" spans="1:12" x14ac:dyDescent="0.25">
      <c r="A2512" s="5"/>
      <c r="B2512" s="7"/>
      <c r="C2512" s="7"/>
      <c r="D2512" s="6"/>
      <c r="E2512" s="6"/>
      <c r="F2512" s="7"/>
      <c r="G2512" s="7"/>
      <c r="H2512" s="7"/>
      <c r="I2512" s="2"/>
      <c r="J2512" s="7"/>
      <c r="K2512" s="7"/>
      <c r="L2512" s="4"/>
    </row>
    <row r="2513" spans="1:12" x14ac:dyDescent="0.25">
      <c r="A2513" s="5"/>
      <c r="B2513" s="3"/>
      <c r="C2513" s="7"/>
      <c r="D2513" s="6"/>
      <c r="E2513" s="6"/>
      <c r="F2513" s="7"/>
      <c r="G2513" s="7"/>
      <c r="H2513" s="7"/>
      <c r="I2513" s="2"/>
      <c r="J2513" s="7"/>
      <c r="K2513" s="7"/>
      <c r="L2513" s="4"/>
    </row>
    <row r="2514" spans="1:12" x14ac:dyDescent="0.25">
      <c r="A2514" s="5"/>
      <c r="B2514" s="3"/>
      <c r="C2514" s="7"/>
      <c r="D2514" s="6"/>
      <c r="E2514" s="6"/>
      <c r="F2514" s="7"/>
      <c r="G2514" s="7"/>
      <c r="H2514" s="7"/>
      <c r="I2514" s="2"/>
      <c r="J2514" s="7"/>
      <c r="K2514" s="7"/>
      <c r="L2514" s="4"/>
    </row>
    <row r="2515" spans="1:12" x14ac:dyDescent="0.25">
      <c r="A2515" s="5"/>
      <c r="B2515" s="3"/>
      <c r="C2515" s="7"/>
      <c r="D2515" s="6"/>
      <c r="E2515" s="6"/>
      <c r="F2515" s="7"/>
      <c r="G2515" s="7"/>
      <c r="H2515" s="7"/>
      <c r="I2515" s="2"/>
      <c r="J2515" s="7"/>
      <c r="K2515" s="7"/>
      <c r="L2515" s="4"/>
    </row>
    <row r="2516" spans="1:12" x14ac:dyDescent="0.25">
      <c r="A2516" s="5"/>
      <c r="B2516" s="3"/>
      <c r="C2516" s="7"/>
      <c r="D2516" s="6"/>
      <c r="E2516" s="6"/>
      <c r="F2516" s="7"/>
      <c r="G2516" s="7"/>
      <c r="H2516" s="7"/>
      <c r="I2516" s="2"/>
      <c r="J2516" s="7"/>
      <c r="K2516" s="7"/>
      <c r="L2516" s="4"/>
    </row>
    <row r="2517" spans="1:12" x14ac:dyDescent="0.25">
      <c r="A2517" s="5"/>
      <c r="B2517" s="7"/>
      <c r="C2517" s="7"/>
      <c r="D2517" s="6"/>
      <c r="E2517" s="6"/>
      <c r="F2517" s="7"/>
      <c r="G2517" s="7"/>
      <c r="H2517" s="7"/>
      <c r="I2517" s="2"/>
      <c r="J2517" s="7"/>
      <c r="K2517" s="7"/>
      <c r="L2517" s="4"/>
    </row>
    <row r="2518" spans="1:12" x14ac:dyDescent="0.25">
      <c r="A2518" s="5"/>
      <c r="B2518" s="7"/>
      <c r="C2518" s="7"/>
      <c r="D2518" s="6"/>
      <c r="E2518" s="6"/>
      <c r="F2518" s="7"/>
      <c r="G2518" s="7"/>
      <c r="H2518" s="7"/>
      <c r="I2518" s="2"/>
      <c r="J2518" s="7"/>
      <c r="K2518" s="7"/>
      <c r="L2518" s="4"/>
    </row>
    <row r="2519" spans="1:12" x14ac:dyDescent="0.25">
      <c r="A2519" s="5"/>
      <c r="B2519" s="3"/>
      <c r="C2519" s="7"/>
      <c r="D2519" s="6"/>
      <c r="E2519" s="6"/>
      <c r="F2519" s="7"/>
      <c r="G2519" s="7"/>
      <c r="H2519" s="7"/>
      <c r="I2519" s="2"/>
      <c r="J2519" s="7"/>
      <c r="K2519" s="7"/>
      <c r="L2519" s="4"/>
    </row>
    <row r="2520" spans="1:12" x14ac:dyDescent="0.25">
      <c r="A2520" s="5"/>
      <c r="B2520" s="3"/>
      <c r="C2520" s="7"/>
      <c r="D2520" s="6"/>
      <c r="E2520" s="6"/>
      <c r="F2520" s="7"/>
      <c r="G2520" s="7"/>
      <c r="H2520" s="7"/>
      <c r="I2520" s="2"/>
      <c r="J2520" s="7"/>
      <c r="K2520" s="7"/>
      <c r="L2520" s="4"/>
    </row>
    <row r="2521" spans="1:12" x14ac:dyDescent="0.25">
      <c r="A2521" s="5"/>
      <c r="B2521" s="7"/>
      <c r="C2521" s="7"/>
      <c r="D2521" s="6"/>
      <c r="E2521" s="6"/>
      <c r="F2521" s="7"/>
      <c r="G2521" s="7"/>
      <c r="H2521" s="7"/>
      <c r="I2521" s="2"/>
      <c r="J2521" s="7"/>
      <c r="K2521" s="7"/>
      <c r="L2521" s="4"/>
    </row>
    <row r="2522" spans="1:12" x14ac:dyDescent="0.25">
      <c r="A2522" s="5"/>
      <c r="B2522" s="7"/>
      <c r="C2522" s="7"/>
      <c r="D2522" s="6"/>
      <c r="E2522" s="6"/>
      <c r="F2522" s="7"/>
      <c r="G2522" s="7"/>
      <c r="H2522" s="7"/>
      <c r="I2522" s="2"/>
      <c r="J2522" s="7"/>
      <c r="K2522" s="7"/>
      <c r="L2522" s="4"/>
    </row>
    <row r="2523" spans="1:12" x14ac:dyDescent="0.25">
      <c r="A2523" s="5"/>
      <c r="B2523" s="7"/>
      <c r="C2523" s="7"/>
      <c r="D2523" s="6"/>
      <c r="E2523" s="6"/>
      <c r="F2523" s="7"/>
      <c r="G2523" s="7"/>
      <c r="H2523" s="7"/>
      <c r="I2523" s="2"/>
      <c r="J2523" s="7"/>
      <c r="K2523" s="7"/>
      <c r="L2523" s="4"/>
    </row>
    <row r="2524" spans="1:12" x14ac:dyDescent="0.25">
      <c r="A2524" s="5"/>
      <c r="B2524" s="7"/>
      <c r="C2524" s="7"/>
      <c r="D2524" s="6"/>
      <c r="E2524" s="6"/>
      <c r="F2524" s="7"/>
      <c r="G2524" s="7"/>
      <c r="H2524" s="7"/>
      <c r="I2524" s="2"/>
      <c r="J2524" s="7"/>
      <c r="K2524" s="7"/>
      <c r="L2524" s="4"/>
    </row>
    <row r="2525" spans="1:12" x14ac:dyDescent="0.25">
      <c r="A2525" s="5"/>
      <c r="B2525" s="7"/>
      <c r="C2525" s="7"/>
      <c r="D2525" s="6"/>
      <c r="E2525" s="6"/>
      <c r="F2525" s="7"/>
      <c r="G2525" s="7"/>
      <c r="H2525" s="7"/>
      <c r="I2525" s="2"/>
      <c r="J2525" s="7"/>
      <c r="K2525" s="7"/>
      <c r="L2525" s="4"/>
    </row>
    <row r="2526" spans="1:12" x14ac:dyDescent="0.25">
      <c r="A2526" s="5"/>
      <c r="B2526" s="7"/>
      <c r="C2526" s="7"/>
      <c r="D2526" s="6"/>
      <c r="E2526" s="6"/>
      <c r="F2526" s="7"/>
      <c r="G2526" s="7"/>
      <c r="H2526" s="7"/>
      <c r="I2526" s="2"/>
      <c r="J2526" s="7"/>
      <c r="K2526" s="7"/>
      <c r="L2526" s="4"/>
    </row>
    <row r="2527" spans="1:12" x14ac:dyDescent="0.25">
      <c r="A2527" s="5"/>
      <c r="B2527" s="7"/>
      <c r="C2527" s="7"/>
      <c r="D2527" s="6"/>
      <c r="E2527" s="6"/>
      <c r="F2527" s="7"/>
      <c r="G2527" s="7"/>
      <c r="H2527" s="7"/>
      <c r="I2527" s="2"/>
      <c r="J2527" s="7"/>
      <c r="K2527" s="7"/>
      <c r="L2527" s="4"/>
    </row>
    <row r="2528" spans="1:12" x14ac:dyDescent="0.25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 x14ac:dyDescent="0.25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 x14ac:dyDescent="0.25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 x14ac:dyDescent="0.25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 x14ac:dyDescent="0.25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 x14ac:dyDescent="0.25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 x14ac:dyDescent="0.25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 x14ac:dyDescent="0.25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 x14ac:dyDescent="0.25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 x14ac:dyDescent="0.25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 x14ac:dyDescent="0.25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 x14ac:dyDescent="0.25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 x14ac:dyDescent="0.25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 x14ac:dyDescent="0.25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 x14ac:dyDescent="0.25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 x14ac:dyDescent="0.25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 x14ac:dyDescent="0.25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 x14ac:dyDescent="0.25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 x14ac:dyDescent="0.25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 x14ac:dyDescent="0.25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 x14ac:dyDescent="0.25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 x14ac:dyDescent="0.25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 x14ac:dyDescent="0.25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 x14ac:dyDescent="0.25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 x14ac:dyDescent="0.25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 x14ac:dyDescent="0.25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 x14ac:dyDescent="0.25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 x14ac:dyDescent="0.25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 x14ac:dyDescent="0.25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 x14ac:dyDescent="0.25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 x14ac:dyDescent="0.25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 x14ac:dyDescent="0.25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 x14ac:dyDescent="0.25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 x14ac:dyDescent="0.25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 x14ac:dyDescent="0.25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 x14ac:dyDescent="0.25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 x14ac:dyDescent="0.25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 x14ac:dyDescent="0.25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 x14ac:dyDescent="0.25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 x14ac:dyDescent="0.25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 x14ac:dyDescent="0.25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 x14ac:dyDescent="0.25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 x14ac:dyDescent="0.25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 x14ac:dyDescent="0.25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 x14ac:dyDescent="0.25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 x14ac:dyDescent="0.25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 x14ac:dyDescent="0.25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 x14ac:dyDescent="0.25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 x14ac:dyDescent="0.25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 x14ac:dyDescent="0.25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 x14ac:dyDescent="0.25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 x14ac:dyDescent="0.25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 x14ac:dyDescent="0.25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 x14ac:dyDescent="0.25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 x14ac:dyDescent="0.25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 x14ac:dyDescent="0.25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 x14ac:dyDescent="0.25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 x14ac:dyDescent="0.25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 x14ac:dyDescent="0.25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 x14ac:dyDescent="0.25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 x14ac:dyDescent="0.25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 x14ac:dyDescent="0.25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 x14ac:dyDescent="0.25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 x14ac:dyDescent="0.25">
      <c r="A2591" s="5"/>
      <c r="B2591" s="3"/>
      <c r="C2591" s="3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 x14ac:dyDescent="0.25">
      <c r="A2592" s="5"/>
      <c r="B2592" s="3"/>
      <c r="C2592" s="3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 x14ac:dyDescent="0.25">
      <c r="A2593" s="5"/>
      <c r="D2593" s="9"/>
      <c r="E2593" s="9"/>
      <c r="I2593" s="2"/>
      <c r="J2593" s="3"/>
      <c r="K2593" s="3"/>
      <c r="L2593" s="4"/>
    </row>
    <row r="2594" spans="1:12" x14ac:dyDescent="0.25">
      <c r="A2594" s="5"/>
      <c r="D2594" s="9"/>
      <c r="E2594" s="9"/>
      <c r="I2594" s="2"/>
      <c r="J2594" s="3"/>
      <c r="K2594" s="3"/>
      <c r="L2594" s="4"/>
    </row>
    <row r="2595" spans="1:12" x14ac:dyDescent="0.25">
      <c r="A2595" s="5"/>
      <c r="D2595" s="9"/>
      <c r="E2595" s="9"/>
      <c r="I2595" s="2"/>
      <c r="J2595" s="3"/>
      <c r="K2595" s="3"/>
      <c r="L2595" s="4"/>
    </row>
    <row r="2596" spans="1:12" x14ac:dyDescent="0.25">
      <c r="A2596" s="5"/>
      <c r="D2596" s="9"/>
      <c r="E2596" s="9"/>
      <c r="I2596" s="2"/>
      <c r="J2596" s="3"/>
      <c r="K2596" s="3"/>
      <c r="L2596" s="4"/>
    </row>
    <row r="2597" spans="1:12" x14ac:dyDescent="0.25">
      <c r="A2597" s="5"/>
      <c r="D2597" s="9"/>
      <c r="E2597" s="9"/>
      <c r="I2597" s="2"/>
      <c r="J2597" s="3"/>
      <c r="K2597" s="3"/>
      <c r="L2597" s="4"/>
    </row>
    <row r="2598" spans="1:12" x14ac:dyDescent="0.25">
      <c r="A2598" s="5"/>
      <c r="B2598" s="3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 x14ac:dyDescent="0.25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 x14ac:dyDescent="0.25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 x14ac:dyDescent="0.25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 x14ac:dyDescent="0.25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 x14ac:dyDescent="0.25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 x14ac:dyDescent="0.25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 x14ac:dyDescent="0.25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 x14ac:dyDescent="0.25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 x14ac:dyDescent="0.25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 x14ac:dyDescent="0.25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 x14ac:dyDescent="0.25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 x14ac:dyDescent="0.25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 x14ac:dyDescent="0.25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 x14ac:dyDescent="0.25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 x14ac:dyDescent="0.25">
      <c r="A2613" s="5"/>
      <c r="B2613" s="3"/>
      <c r="C2613" s="3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 x14ac:dyDescent="0.25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 x14ac:dyDescent="0.25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 x14ac:dyDescent="0.25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 x14ac:dyDescent="0.25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 x14ac:dyDescent="0.25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 x14ac:dyDescent="0.25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 x14ac:dyDescent="0.25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 x14ac:dyDescent="0.25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 x14ac:dyDescent="0.25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 x14ac:dyDescent="0.25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 x14ac:dyDescent="0.25">
      <c r="A2624" s="5"/>
      <c r="B2624" s="3"/>
      <c r="C2624" s="3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 x14ac:dyDescent="0.25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 x14ac:dyDescent="0.25">
      <c r="A2626" s="5"/>
      <c r="B2626" s="3"/>
      <c r="C2626" s="3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 x14ac:dyDescent="0.25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 x14ac:dyDescent="0.25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 x14ac:dyDescent="0.25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 x14ac:dyDescent="0.25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 x14ac:dyDescent="0.25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 x14ac:dyDescent="0.25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 x14ac:dyDescent="0.25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 x14ac:dyDescent="0.25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 x14ac:dyDescent="0.25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 x14ac:dyDescent="0.25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 x14ac:dyDescent="0.25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 x14ac:dyDescent="0.25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 x14ac:dyDescent="0.25">
      <c r="A2639" s="5"/>
      <c r="B2639" s="3"/>
      <c r="C2639" s="3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 x14ac:dyDescent="0.25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 x14ac:dyDescent="0.25">
      <c r="A2641" s="5"/>
      <c r="B2641" s="3"/>
      <c r="C2641" s="3"/>
      <c r="D2641" s="8"/>
      <c r="E2641" s="8"/>
      <c r="F2641" s="3"/>
      <c r="H2641" s="3"/>
      <c r="I2641" s="2"/>
      <c r="J2641" s="3"/>
      <c r="K2641" s="3"/>
      <c r="L2641" s="4"/>
    </row>
    <row r="2642" spans="1:12" x14ac:dyDescent="0.25">
      <c r="A2642" s="5"/>
      <c r="B2642" s="3"/>
      <c r="C2642" s="3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 x14ac:dyDescent="0.25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 x14ac:dyDescent="0.25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 x14ac:dyDescent="0.25">
      <c r="A2645" s="5"/>
      <c r="B2645" s="10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 x14ac:dyDescent="0.25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 x14ac:dyDescent="0.25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 x14ac:dyDescent="0.25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 x14ac:dyDescent="0.25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 x14ac:dyDescent="0.25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 x14ac:dyDescent="0.25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 x14ac:dyDescent="0.25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 x14ac:dyDescent="0.25">
      <c r="A2653" s="5"/>
      <c r="B2653" s="3"/>
      <c r="C2653" s="3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 x14ac:dyDescent="0.25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 x14ac:dyDescent="0.25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 x14ac:dyDescent="0.25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 x14ac:dyDescent="0.25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 x14ac:dyDescent="0.25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 x14ac:dyDescent="0.25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 x14ac:dyDescent="0.25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 x14ac:dyDescent="0.25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 x14ac:dyDescent="0.25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 x14ac:dyDescent="0.25">
      <c r="A2663" s="5"/>
      <c r="B2663" s="3"/>
      <c r="C2663" s="2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 x14ac:dyDescent="0.25">
      <c r="A2664" s="5"/>
      <c r="B2664" s="3"/>
      <c r="C2664" s="2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 x14ac:dyDescent="0.25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 x14ac:dyDescent="0.25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 x14ac:dyDescent="0.25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 x14ac:dyDescent="0.25">
      <c r="A2668" s="5"/>
      <c r="B2668" s="10"/>
      <c r="C2668" s="3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 x14ac:dyDescent="0.25">
      <c r="A2669" s="5"/>
      <c r="B2669" s="10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 x14ac:dyDescent="0.25">
      <c r="A2670" s="5"/>
      <c r="B2670" s="10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 x14ac:dyDescent="0.25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 x14ac:dyDescent="0.25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 x14ac:dyDescent="0.25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 x14ac:dyDescent="0.25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 x14ac:dyDescent="0.25">
      <c r="A2675" s="5"/>
      <c r="B2675" s="3"/>
      <c r="C2675" s="3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 x14ac:dyDescent="0.25">
      <c r="A2676" s="5"/>
      <c r="B2676" s="3"/>
      <c r="C2676" s="3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 x14ac:dyDescent="0.25">
      <c r="A2677" s="5"/>
      <c r="B2677" s="3"/>
      <c r="C2677" s="3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 x14ac:dyDescent="0.25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 x14ac:dyDescent="0.25">
      <c r="A2679" s="5"/>
      <c r="B2679" s="3"/>
      <c r="C2679" s="3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 x14ac:dyDescent="0.25">
      <c r="A2680" s="5"/>
      <c r="B2680" s="3"/>
      <c r="C2680" s="3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 x14ac:dyDescent="0.25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 x14ac:dyDescent="0.25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 x14ac:dyDescent="0.25">
      <c r="A2683" s="5"/>
      <c r="B2683" s="3"/>
      <c r="C2683" s="3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 x14ac:dyDescent="0.25">
      <c r="A2684" s="5"/>
      <c r="B2684" s="3"/>
      <c r="C2684" s="3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 x14ac:dyDescent="0.25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 x14ac:dyDescent="0.25">
      <c r="A2686" s="5"/>
      <c r="B2686" s="3"/>
      <c r="C2686" s="3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 x14ac:dyDescent="0.25">
      <c r="A2687" s="5"/>
      <c r="B2687" s="3"/>
      <c r="C2687" s="3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 x14ac:dyDescent="0.25">
      <c r="A2688" s="5"/>
      <c r="B2688" s="3"/>
      <c r="C2688" s="3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 x14ac:dyDescent="0.25">
      <c r="A2689" s="5"/>
      <c r="B2689" s="3"/>
      <c r="C2689" s="3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 x14ac:dyDescent="0.25">
      <c r="A2690" s="5"/>
      <c r="B2690" s="3"/>
      <c r="C2690" s="3"/>
      <c r="D2690" s="8"/>
      <c r="E2690" s="8"/>
      <c r="F2690" s="3"/>
      <c r="G2690" s="3"/>
      <c r="H2690" s="3"/>
      <c r="I2690" s="2"/>
      <c r="J2690" s="3"/>
      <c r="K2690" s="3"/>
      <c r="L2690" s="4"/>
    </row>
    <row r="2691" spans="1:12" x14ac:dyDescent="0.25">
      <c r="A2691" s="5"/>
      <c r="B2691" s="3"/>
      <c r="C2691" s="3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 x14ac:dyDescent="0.25">
      <c r="A2692" s="5"/>
      <c r="B2692" s="3"/>
      <c r="C2692" s="3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 x14ac:dyDescent="0.25">
      <c r="A2693" s="5"/>
      <c r="B2693" s="3"/>
      <c r="C2693" s="3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 x14ac:dyDescent="0.25">
      <c r="A2694" s="5"/>
      <c r="B2694" s="3"/>
      <c r="C2694" s="3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 x14ac:dyDescent="0.25">
      <c r="A2695" s="5"/>
      <c r="B2695" s="3"/>
      <c r="C2695" s="3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 x14ac:dyDescent="0.25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 x14ac:dyDescent="0.25">
      <c r="A2697" s="5"/>
      <c r="B2697" s="3"/>
      <c r="C2697" s="3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 x14ac:dyDescent="0.25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 x14ac:dyDescent="0.25">
      <c r="A2699" s="5"/>
      <c r="B2699" s="3"/>
      <c r="C2699" s="3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 x14ac:dyDescent="0.25">
      <c r="A2700" s="5"/>
      <c r="B2700" s="3"/>
      <c r="C2700" s="3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 x14ac:dyDescent="0.25">
      <c r="A2701" s="5"/>
      <c r="B2701" s="3"/>
      <c r="C2701" s="3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 x14ac:dyDescent="0.25">
      <c r="A2702" s="5"/>
      <c r="B2702" s="3"/>
      <c r="C2702" s="3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 x14ac:dyDescent="0.25">
      <c r="A2703" s="5"/>
      <c r="B2703" s="3"/>
      <c r="C2703" s="3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 x14ac:dyDescent="0.25">
      <c r="A2704" s="5"/>
      <c r="B2704" s="3"/>
      <c r="C2704" s="3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 x14ac:dyDescent="0.25">
      <c r="A2705" s="5"/>
      <c r="B2705" s="3"/>
      <c r="C2705" s="3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 x14ac:dyDescent="0.25">
      <c r="A2706" s="5"/>
      <c r="B2706" s="3"/>
      <c r="C2706" s="3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 x14ac:dyDescent="0.25">
      <c r="A2707" s="5"/>
      <c r="B2707" s="3"/>
      <c r="C2707" s="3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 x14ac:dyDescent="0.25">
      <c r="A2708" s="5"/>
      <c r="B2708" s="3"/>
      <c r="C2708" s="3"/>
      <c r="D2708" s="8"/>
      <c r="E2708" s="8"/>
      <c r="F2708" s="3"/>
      <c r="G2708" s="3"/>
      <c r="H2708" s="3"/>
      <c r="I2708" s="2"/>
      <c r="J2708" s="3"/>
      <c r="K2708" s="3"/>
      <c r="L2708" s="4"/>
    </row>
    <row r="2709" spans="1:12" x14ac:dyDescent="0.25">
      <c r="A2709" s="5"/>
      <c r="B2709" s="3"/>
      <c r="C2709" s="3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 x14ac:dyDescent="0.25">
      <c r="A2710" s="5"/>
      <c r="B2710" s="3"/>
      <c r="C2710" s="3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 x14ac:dyDescent="0.25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 x14ac:dyDescent="0.25">
      <c r="A2712" s="5"/>
      <c r="B2712" s="3"/>
      <c r="C2712" s="3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 x14ac:dyDescent="0.25">
      <c r="A2713" s="5"/>
      <c r="B2713" s="3"/>
      <c r="C2713" s="3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 x14ac:dyDescent="0.25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 x14ac:dyDescent="0.25">
      <c r="A2715" s="5"/>
      <c r="B2715" s="3"/>
      <c r="C2715" s="3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 x14ac:dyDescent="0.25">
      <c r="A2716" s="5"/>
      <c r="B2716" s="3"/>
      <c r="C2716" s="3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 x14ac:dyDescent="0.25">
      <c r="A2717" s="5"/>
      <c r="B2717" s="3"/>
      <c r="C2717" s="3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 x14ac:dyDescent="0.25">
      <c r="A2718" s="5"/>
      <c r="B2718" s="3"/>
      <c r="C2718" s="3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 x14ac:dyDescent="0.25">
      <c r="A2719" s="5"/>
      <c r="B2719" s="3"/>
      <c r="C2719" s="3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 x14ac:dyDescent="0.25">
      <c r="A2720" s="5"/>
      <c r="B2720" s="3"/>
      <c r="C2720" s="3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 x14ac:dyDescent="0.25">
      <c r="A2721" s="5"/>
      <c r="B2721" s="3"/>
      <c r="C2721" s="3"/>
      <c r="D2721" s="8"/>
      <c r="E2721" s="8"/>
      <c r="F2721" s="3"/>
      <c r="G2721" s="3"/>
      <c r="H2721" s="3"/>
      <c r="I2721" s="2"/>
      <c r="J2721" s="3"/>
      <c r="K2721" s="3"/>
      <c r="L2721" s="4"/>
    </row>
    <row r="2722" spans="1:12" x14ac:dyDescent="0.25">
      <c r="A2722" s="5"/>
      <c r="B2722" s="3"/>
      <c r="C2722" s="3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 x14ac:dyDescent="0.25">
      <c r="A2723" s="5"/>
      <c r="B2723" s="3"/>
      <c r="C2723" s="3"/>
      <c r="D2723" s="8"/>
      <c r="E2723" s="8"/>
      <c r="F2723" s="3"/>
      <c r="G2723" s="3"/>
      <c r="H2723" s="3"/>
      <c r="I2723" s="2"/>
      <c r="J2723" s="3"/>
      <c r="K2723" s="3"/>
      <c r="L2723" s="4"/>
    </row>
    <row r="2724" spans="1:12" x14ac:dyDescent="0.25">
      <c r="A2724" s="5"/>
      <c r="B2724" s="3"/>
      <c r="C2724" s="3"/>
      <c r="D2724" s="8"/>
      <c r="E2724" s="8"/>
      <c r="F2724" s="3"/>
      <c r="G2724" s="3"/>
      <c r="H2724" s="3"/>
      <c r="I2724" s="2"/>
      <c r="J2724" s="3"/>
      <c r="K2724" s="3"/>
      <c r="L2724" s="4"/>
    </row>
    <row r="2725" spans="1:12" x14ac:dyDescent="0.25">
      <c r="A2725" s="5"/>
      <c r="B2725" s="3"/>
      <c r="C2725" s="2"/>
      <c r="D2725" s="8"/>
      <c r="E2725" s="8"/>
      <c r="F2725" s="3"/>
      <c r="G2725" s="3"/>
      <c r="H2725" s="3"/>
      <c r="I2725" s="2"/>
      <c r="J2725" s="3"/>
      <c r="K2725" s="3"/>
      <c r="L2725" s="4"/>
    </row>
    <row r="2726" spans="1:12" x14ac:dyDescent="0.25">
      <c r="A2726" s="5"/>
      <c r="B2726" s="3"/>
      <c r="C2726" s="3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 x14ac:dyDescent="0.25">
      <c r="A2727" s="5"/>
      <c r="B2727" s="3"/>
      <c r="C2727" s="3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 x14ac:dyDescent="0.25">
      <c r="A2728" s="5"/>
      <c r="B2728" s="3"/>
      <c r="C2728" s="3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 x14ac:dyDescent="0.25">
      <c r="A2729" s="5"/>
      <c r="B2729" s="3"/>
      <c r="C2729" s="3"/>
      <c r="D2729" s="8"/>
      <c r="E2729" s="8"/>
      <c r="F2729" s="3"/>
      <c r="G2729" s="3"/>
      <c r="H2729" s="3"/>
      <c r="I2729" s="2"/>
      <c r="J2729" s="3"/>
      <c r="K2729" s="3"/>
      <c r="L2729" s="4"/>
    </row>
    <row r="2730" spans="1:12" x14ac:dyDescent="0.25">
      <c r="A2730" s="5"/>
      <c r="B2730" s="3"/>
      <c r="C2730" s="3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 x14ac:dyDescent="0.25">
      <c r="A2731" s="5"/>
      <c r="B2731" s="3"/>
      <c r="C2731" s="3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 x14ac:dyDescent="0.25">
      <c r="A2732" s="5"/>
      <c r="B2732" s="3"/>
      <c r="C2732" s="3"/>
      <c r="D2732" s="8"/>
      <c r="E2732" s="8"/>
      <c r="F2732" s="3"/>
      <c r="G2732" s="3"/>
      <c r="H2732" s="3"/>
      <c r="I2732" s="2"/>
      <c r="J2732" s="3"/>
      <c r="K2732" s="3"/>
      <c r="L2732" s="4"/>
    </row>
    <row r="2733" spans="1:12" x14ac:dyDescent="0.25">
      <c r="A2733" s="5"/>
      <c r="B2733" s="3"/>
      <c r="C2733" s="3"/>
      <c r="D2733" s="8"/>
      <c r="E2733" s="8"/>
      <c r="F2733" s="3"/>
      <c r="G2733" s="3"/>
      <c r="H2733" s="3"/>
      <c r="I2733" s="2"/>
      <c r="J2733" s="3"/>
      <c r="K2733" s="3"/>
      <c r="L2733" s="4"/>
    </row>
    <row r="2734" spans="1:12" x14ac:dyDescent="0.25">
      <c r="A2734" s="5"/>
      <c r="B2734" s="3"/>
      <c r="C2734" s="3"/>
      <c r="D2734" s="8"/>
      <c r="E2734" s="8"/>
      <c r="F2734" s="3"/>
      <c r="G2734" s="3"/>
      <c r="H2734" s="3"/>
      <c r="I2734" s="2"/>
      <c r="J2734" s="3"/>
      <c r="K2734" s="3"/>
      <c r="L2734" s="4"/>
    </row>
    <row r="2735" spans="1:12" x14ac:dyDescent="0.25">
      <c r="A2735" s="5"/>
      <c r="B2735" s="3"/>
      <c r="C2735" s="3"/>
      <c r="D2735" s="8"/>
      <c r="E2735" s="8"/>
      <c r="F2735" s="3"/>
      <c r="G2735" s="3"/>
      <c r="H2735" s="3"/>
      <c r="I2735" s="2"/>
      <c r="J2735" s="3"/>
      <c r="K2735" s="3"/>
      <c r="L2735" s="4"/>
    </row>
    <row r="2736" spans="1:12" x14ac:dyDescent="0.25">
      <c r="A2736" s="5"/>
      <c r="B2736" s="3"/>
      <c r="C2736" s="3"/>
      <c r="D2736" s="8"/>
      <c r="E2736" s="8"/>
      <c r="F2736" s="3"/>
      <c r="G2736" s="3"/>
      <c r="H2736" s="3"/>
      <c r="I2736" s="2"/>
      <c r="J2736" s="3"/>
      <c r="K2736" s="3"/>
      <c r="L2736" s="4"/>
    </row>
    <row r="2737" spans="1:12" x14ac:dyDescent="0.25">
      <c r="A2737" s="5"/>
      <c r="B2737" s="3"/>
      <c r="C2737" s="3"/>
      <c r="D2737" s="8"/>
      <c r="E2737" s="8"/>
      <c r="F2737" s="3"/>
      <c r="G2737" s="3"/>
      <c r="H2737" s="3"/>
      <c r="I2737" s="2"/>
      <c r="J2737" s="3"/>
      <c r="K2737" s="3"/>
      <c r="L2737" s="4"/>
    </row>
    <row r="2738" spans="1:12" s="11" customFormat="1" x14ac:dyDescent="0.25">
      <c r="A2738" s="5"/>
      <c r="B2738" s="3"/>
      <c r="C2738" s="3"/>
      <c r="D2738" s="8"/>
      <c r="E2738" s="8"/>
      <c r="F2738" s="3"/>
      <c r="G2738" s="3"/>
      <c r="H2738" s="3"/>
      <c r="I2738" s="2"/>
      <c r="J2738" s="3"/>
      <c r="K2738" s="3"/>
      <c r="L2738" s="4"/>
    </row>
    <row r="2739" spans="1:12" x14ac:dyDescent="0.25">
      <c r="A2739" s="5"/>
      <c r="B2739" s="3"/>
      <c r="C2739" s="3"/>
      <c r="D2739" s="8"/>
      <c r="E2739" s="8"/>
      <c r="F2739" s="3"/>
      <c r="G2739" s="3"/>
      <c r="H2739" s="3"/>
      <c r="I2739" s="2"/>
      <c r="J2739" s="3"/>
      <c r="K2739" s="3"/>
      <c r="L2739" s="4"/>
    </row>
    <row r="2740" spans="1:12" x14ac:dyDescent="0.25">
      <c r="A2740" s="5"/>
      <c r="B2740" s="3"/>
      <c r="C2740" s="2"/>
      <c r="D2740" s="8"/>
      <c r="E2740" s="8"/>
      <c r="F2740" s="3"/>
      <c r="G2740" s="3"/>
      <c r="H2740" s="3"/>
      <c r="I2740" s="2"/>
      <c r="J2740" s="3"/>
      <c r="K2740" s="3"/>
      <c r="L2740" s="4"/>
    </row>
    <row r="2741" spans="1:12" x14ac:dyDescent="0.25">
      <c r="A2741" s="5"/>
      <c r="B2741" s="3"/>
      <c r="C2741" s="3"/>
      <c r="D2741" s="8"/>
      <c r="E2741" s="8"/>
      <c r="F2741" s="3"/>
      <c r="G2741" s="3"/>
      <c r="H2741" s="3"/>
      <c r="I2741" s="2"/>
      <c r="J2741" s="3"/>
      <c r="K2741" s="3"/>
      <c r="L2741" s="4"/>
    </row>
    <row r="2742" spans="1:12" x14ac:dyDescent="0.25">
      <c r="A2742" s="5"/>
      <c r="B2742" s="3"/>
      <c r="C2742" s="3"/>
      <c r="D2742" s="8"/>
      <c r="E2742" s="8"/>
      <c r="F2742" s="3"/>
      <c r="G2742" s="3"/>
      <c r="H2742" s="3"/>
      <c r="I2742" s="2"/>
      <c r="J2742" s="3"/>
      <c r="K2742" s="3"/>
      <c r="L2742" s="4"/>
    </row>
    <row r="2743" spans="1:12" x14ac:dyDescent="0.25">
      <c r="A2743" s="5"/>
      <c r="B2743" s="3"/>
      <c r="C2743" s="3"/>
      <c r="D2743" s="8"/>
      <c r="E2743" s="8"/>
      <c r="F2743" s="3"/>
      <c r="G2743" s="3"/>
      <c r="H2743" s="3"/>
      <c r="I2743" s="2"/>
      <c r="J2743" s="3"/>
      <c r="K2743" s="3"/>
      <c r="L2743" s="4"/>
    </row>
    <row r="2744" spans="1:12" x14ac:dyDescent="0.25">
      <c r="A2744" s="5"/>
      <c r="B2744" s="3"/>
      <c r="C2744" s="3"/>
      <c r="D2744" s="8"/>
      <c r="E2744" s="8"/>
      <c r="F2744" s="3"/>
      <c r="G2744" s="3"/>
      <c r="H2744" s="3"/>
      <c r="I2744" s="2"/>
      <c r="J2744" s="3"/>
      <c r="K2744" s="3"/>
      <c r="L2744" s="4"/>
    </row>
    <row r="2745" spans="1:12" x14ac:dyDescent="0.25">
      <c r="A2745" s="5"/>
      <c r="B2745" s="3"/>
      <c r="C2745" s="3"/>
      <c r="D2745" s="8"/>
      <c r="E2745" s="8"/>
      <c r="F2745" s="3"/>
      <c r="G2745" s="3"/>
      <c r="H2745" s="3"/>
      <c r="I2745" s="2"/>
      <c r="J2745" s="3"/>
      <c r="K2745" s="3"/>
      <c r="L2745" s="4"/>
    </row>
    <row r="2746" spans="1:12" ht="13.5" customHeight="1" x14ac:dyDescent="0.25">
      <c r="A2746" s="5"/>
      <c r="B2746" s="3"/>
      <c r="C2746" s="3"/>
      <c r="D2746" s="8"/>
      <c r="E2746" s="8"/>
      <c r="F2746" s="3"/>
      <c r="G2746" s="3"/>
      <c r="H2746" s="3"/>
      <c r="I2746" s="2"/>
      <c r="J2746" s="3"/>
      <c r="K2746" s="3"/>
      <c r="L2746" s="4"/>
    </row>
    <row r="2747" spans="1:12" ht="13.5" customHeight="1" x14ac:dyDescent="0.25">
      <c r="A2747" s="5"/>
      <c r="B2747" s="3"/>
      <c r="C2747" s="2"/>
      <c r="D2747" s="8"/>
      <c r="E2747" s="8"/>
      <c r="F2747" s="3"/>
      <c r="G2747" s="3"/>
      <c r="H2747" s="3"/>
      <c r="I2747" s="2"/>
      <c r="J2747" s="3"/>
      <c r="K2747" s="3"/>
      <c r="L2747" s="4"/>
    </row>
    <row r="2748" spans="1:12" ht="13.5" customHeight="1" x14ac:dyDescent="0.25">
      <c r="A2748" s="5"/>
      <c r="B2748" s="3"/>
      <c r="C2748" s="2"/>
      <c r="D2748" s="8"/>
      <c r="E2748" s="8"/>
      <c r="F2748" s="3"/>
      <c r="G2748" s="3"/>
      <c r="H2748" s="3"/>
      <c r="I2748" s="2"/>
      <c r="J2748" s="3"/>
      <c r="K2748" s="3"/>
      <c r="L2748" s="4"/>
    </row>
    <row r="2749" spans="1:12" ht="13.5" customHeight="1" x14ac:dyDescent="0.25">
      <c r="A2749" s="5"/>
      <c r="B2749" s="3"/>
      <c r="C2749" s="2"/>
      <c r="D2749" s="8"/>
      <c r="E2749" s="8"/>
      <c r="F2749" s="3"/>
      <c r="G2749" s="3"/>
      <c r="H2749" s="3"/>
      <c r="I2749" s="2"/>
      <c r="J2749" s="3"/>
      <c r="K2749" s="3"/>
      <c r="L2749" s="4"/>
    </row>
    <row r="2750" spans="1:12" ht="13.5" customHeight="1" x14ac:dyDescent="0.25">
      <c r="A2750" s="5"/>
      <c r="B2750" s="3"/>
      <c r="C2750" s="3"/>
      <c r="D2750" s="8"/>
      <c r="E2750" s="8"/>
      <c r="F2750" s="3"/>
      <c r="G2750" s="3"/>
      <c r="H2750" s="3"/>
      <c r="I2750" s="2"/>
      <c r="J2750" s="3"/>
      <c r="K2750" s="3"/>
      <c r="L2750" s="4"/>
    </row>
    <row r="2751" spans="1:12" ht="13.5" customHeight="1" x14ac:dyDescent="0.25">
      <c r="A2751" s="5"/>
      <c r="B2751" s="3"/>
      <c r="C2751" s="2"/>
      <c r="D2751" s="8"/>
      <c r="E2751" s="8"/>
      <c r="F2751" s="3"/>
      <c r="G2751" s="3"/>
      <c r="H2751" s="3"/>
      <c r="I2751" s="2"/>
      <c r="J2751" s="3"/>
      <c r="K2751" s="3"/>
      <c r="L2751" s="4"/>
    </row>
    <row r="2752" spans="1:12" ht="13.5" customHeight="1" x14ac:dyDescent="0.25">
      <c r="A2752" s="5"/>
      <c r="B2752" s="3"/>
      <c r="C2752" s="2"/>
      <c r="D2752" s="8"/>
      <c r="E2752" s="8"/>
      <c r="F2752" s="3"/>
      <c r="G2752" s="3"/>
      <c r="H2752" s="3"/>
      <c r="I2752" s="2"/>
      <c r="J2752" s="3"/>
      <c r="K2752" s="3"/>
      <c r="L2752" s="4"/>
    </row>
    <row r="2753" spans="1:12" ht="13.5" customHeight="1" x14ac:dyDescent="0.25">
      <c r="A2753" s="5"/>
      <c r="B2753" s="3"/>
      <c r="C2753" s="3"/>
      <c r="D2753" s="8"/>
      <c r="E2753" s="8"/>
      <c r="F2753" s="3"/>
      <c r="G2753" s="3"/>
      <c r="H2753" s="3"/>
      <c r="I2753" s="2"/>
      <c r="J2753" s="3"/>
      <c r="K2753" s="3"/>
      <c r="L2753" s="4"/>
    </row>
    <row r="2754" spans="1:12" ht="13.5" customHeight="1" x14ac:dyDescent="0.25">
      <c r="A2754" s="5"/>
      <c r="B2754" s="3"/>
      <c r="C2754" s="3"/>
      <c r="D2754" s="8"/>
      <c r="E2754" s="8"/>
      <c r="F2754" s="3"/>
      <c r="G2754" s="3"/>
      <c r="H2754" s="3"/>
      <c r="I2754" s="2"/>
      <c r="J2754" s="3"/>
      <c r="K2754" s="3"/>
      <c r="L2754" s="4"/>
    </row>
    <row r="2755" spans="1:12" ht="13.5" customHeight="1" x14ac:dyDescent="0.25">
      <c r="A2755" s="5"/>
      <c r="B2755" s="3"/>
      <c r="C2755" s="2"/>
      <c r="D2755" s="8"/>
      <c r="E2755" s="8"/>
      <c r="F2755" s="3"/>
      <c r="G2755" s="3"/>
      <c r="H2755" s="3"/>
      <c r="I2755" s="2"/>
      <c r="J2755" s="3"/>
      <c r="K2755" s="3"/>
      <c r="L2755" s="4"/>
    </row>
    <row r="2756" spans="1:12" ht="13.5" customHeight="1" x14ac:dyDescent="0.25">
      <c r="A2756" s="5"/>
      <c r="B2756" s="3"/>
      <c r="C2756" s="2"/>
      <c r="D2756" s="8"/>
      <c r="E2756" s="8"/>
      <c r="F2756" s="3"/>
      <c r="G2756" s="3"/>
      <c r="H2756" s="3"/>
      <c r="I2756" s="2"/>
      <c r="J2756" s="3"/>
      <c r="K2756" s="3"/>
      <c r="L2756" s="4"/>
    </row>
    <row r="2757" spans="1:12" ht="13.5" customHeight="1" x14ac:dyDescent="0.25">
      <c r="A2757" s="5"/>
      <c r="B2757" s="3"/>
      <c r="C2757" s="2"/>
      <c r="D2757" s="8"/>
      <c r="E2757" s="8"/>
      <c r="F2757" s="3"/>
      <c r="G2757" s="3"/>
      <c r="H2757" s="3"/>
      <c r="I2757" s="2"/>
      <c r="J2757" s="3"/>
      <c r="K2757" s="3"/>
      <c r="L2757" s="4"/>
    </row>
    <row r="2758" spans="1:12" ht="13.5" customHeight="1" x14ac:dyDescent="0.25">
      <c r="A2758" s="5"/>
      <c r="B2758" s="3"/>
      <c r="C2758" s="2"/>
      <c r="D2758" s="8"/>
      <c r="E2758" s="8"/>
      <c r="F2758" s="3"/>
      <c r="G2758" s="3"/>
      <c r="H2758" s="3"/>
      <c r="I2758" s="2"/>
      <c r="J2758" s="3"/>
      <c r="K2758" s="3"/>
      <c r="L2758" s="4"/>
    </row>
    <row r="2759" spans="1:12" ht="13.5" customHeight="1" x14ac:dyDescent="0.25">
      <c r="A2759" s="5"/>
      <c r="B2759" s="3"/>
      <c r="C2759" s="2"/>
      <c r="D2759" s="8"/>
      <c r="E2759" s="8"/>
      <c r="F2759" s="3"/>
      <c r="G2759" s="3"/>
      <c r="H2759" s="3"/>
      <c r="I2759" s="2"/>
      <c r="J2759" s="3"/>
      <c r="K2759" s="3"/>
      <c r="L2759" s="4"/>
    </row>
    <row r="2760" spans="1:12" ht="13.5" customHeight="1" x14ac:dyDescent="0.25">
      <c r="A2760" s="5"/>
      <c r="B2760" s="3"/>
      <c r="C2760" s="2"/>
      <c r="D2760" s="8"/>
      <c r="E2760" s="8"/>
      <c r="F2760" s="3"/>
      <c r="G2760" s="3"/>
      <c r="H2760" s="3"/>
      <c r="I2760" s="2"/>
      <c r="J2760" s="3"/>
      <c r="K2760" s="3"/>
      <c r="L2760" s="4"/>
    </row>
    <row r="2761" spans="1:12" ht="13.5" customHeight="1" x14ac:dyDescent="0.25">
      <c r="A2761" s="5"/>
      <c r="B2761" s="3"/>
      <c r="C2761" s="2"/>
      <c r="D2761" s="8"/>
      <c r="E2761" s="8"/>
      <c r="F2761" s="3"/>
      <c r="G2761" s="3"/>
      <c r="H2761" s="3"/>
      <c r="I2761" s="2"/>
      <c r="J2761" s="3"/>
      <c r="K2761" s="3"/>
      <c r="L2761" s="4"/>
    </row>
    <row r="2762" spans="1:12" ht="13.5" customHeight="1" x14ac:dyDescent="0.25">
      <c r="A2762" s="5"/>
      <c r="B2762" s="3"/>
      <c r="C2762" s="2"/>
      <c r="D2762" s="8"/>
      <c r="E2762" s="3"/>
      <c r="F2762" s="3"/>
      <c r="G2762" s="3"/>
      <c r="H2762" s="3"/>
      <c r="I2762" s="2"/>
      <c r="J2762" s="3"/>
      <c r="K2762" s="3"/>
      <c r="L2762" s="4"/>
    </row>
    <row r="2763" spans="1:12" ht="13.5" customHeight="1" x14ac:dyDescent="0.25">
      <c r="A2763" s="5"/>
      <c r="B2763" s="3"/>
      <c r="C2763" s="2"/>
      <c r="D2763" s="8"/>
      <c r="E2763" s="8"/>
      <c r="F2763" s="3"/>
      <c r="G2763" s="3"/>
      <c r="H2763" s="3"/>
      <c r="I2763" s="2"/>
      <c r="J2763" s="3"/>
      <c r="K2763" s="3"/>
      <c r="L2763" s="4"/>
    </row>
    <row r="2764" spans="1:12" ht="13.5" customHeight="1" x14ac:dyDescent="0.25">
      <c r="A2764" s="5"/>
      <c r="B2764" s="3"/>
      <c r="C2764" s="2"/>
      <c r="D2764" s="8"/>
      <c r="E2764" s="8"/>
      <c r="F2764" s="3"/>
      <c r="G2764" s="3"/>
      <c r="H2764" s="3"/>
      <c r="I2764" s="2"/>
      <c r="J2764" s="3"/>
      <c r="K2764" s="3"/>
      <c r="L2764" s="4"/>
    </row>
    <row r="2765" spans="1:12" ht="13.5" customHeight="1" x14ac:dyDescent="0.25">
      <c r="A2765" s="5"/>
      <c r="B2765" s="3"/>
      <c r="C2765" s="2"/>
      <c r="D2765" s="8"/>
      <c r="E2765" s="8"/>
      <c r="F2765" s="3"/>
      <c r="G2765" s="3"/>
      <c r="H2765" s="3"/>
      <c r="I2765" s="2"/>
      <c r="J2765" s="3"/>
      <c r="K2765" s="3"/>
      <c r="L2765" s="4"/>
    </row>
    <row r="2766" spans="1:12" ht="13.5" customHeight="1" x14ac:dyDescent="0.25">
      <c r="A2766" s="5"/>
      <c r="B2766" s="3"/>
      <c r="C2766" s="2"/>
      <c r="D2766" s="8"/>
      <c r="E2766" s="8"/>
      <c r="F2766" s="3"/>
      <c r="G2766" s="3"/>
      <c r="H2766" s="3"/>
      <c r="I2766" s="2"/>
      <c r="J2766" s="3"/>
      <c r="K2766" s="3"/>
      <c r="L2766" s="4"/>
    </row>
    <row r="2767" spans="1:12" ht="13.5" customHeight="1" x14ac:dyDescent="0.25">
      <c r="A2767" s="5"/>
      <c r="B2767" s="3"/>
      <c r="C2767" s="2"/>
      <c r="D2767" s="8"/>
      <c r="E2767" s="8"/>
      <c r="F2767" s="3"/>
      <c r="G2767" s="3"/>
      <c r="H2767" s="3"/>
      <c r="I2767" s="2"/>
      <c r="J2767" s="3"/>
      <c r="K2767" s="3"/>
      <c r="L2767" s="4"/>
    </row>
    <row r="2768" spans="1:12" ht="13.5" customHeight="1" x14ac:dyDescent="0.25">
      <c r="A2768" s="5"/>
      <c r="B2768" s="3"/>
      <c r="C2768" s="2"/>
      <c r="D2768" s="8"/>
      <c r="E2768" s="8"/>
      <c r="F2768" s="3"/>
      <c r="G2768" s="3"/>
      <c r="H2768" s="3"/>
      <c r="I2768" s="2"/>
      <c r="J2768" s="3"/>
      <c r="K2768" s="3"/>
      <c r="L2768" s="4"/>
    </row>
    <row r="2769" spans="1:12" ht="13.5" customHeight="1" x14ac:dyDescent="0.25">
      <c r="A2769" s="5"/>
      <c r="B2769" s="3"/>
      <c r="C2769" s="2"/>
      <c r="D2769" s="8"/>
      <c r="E2769" s="8"/>
      <c r="F2769" s="3"/>
      <c r="G2769" s="3"/>
      <c r="H2769" s="3"/>
      <c r="I2769" s="2"/>
      <c r="J2769" s="3"/>
      <c r="K2769" s="3"/>
      <c r="L2769" s="4"/>
    </row>
    <row r="2770" spans="1:12" ht="13.5" customHeight="1" x14ac:dyDescent="0.25">
      <c r="A2770" s="5"/>
      <c r="B2770" s="3"/>
      <c r="C2770" s="2"/>
      <c r="D2770" s="8"/>
      <c r="E2770" s="8"/>
      <c r="F2770" s="3"/>
      <c r="G2770" s="3"/>
      <c r="H2770" s="3"/>
      <c r="I2770" s="2"/>
      <c r="J2770" s="3"/>
      <c r="K2770" s="3"/>
      <c r="L2770" s="4"/>
    </row>
    <row r="2771" spans="1:12" ht="13.5" customHeight="1" x14ac:dyDescent="0.25">
      <c r="A2771" s="5"/>
      <c r="B2771" s="3"/>
      <c r="C2771" s="2"/>
      <c r="D2771" s="8"/>
      <c r="E2771" s="8"/>
      <c r="F2771" s="3"/>
      <c r="G2771" s="3"/>
      <c r="H2771" s="3"/>
      <c r="I2771" s="2"/>
      <c r="J2771" s="3"/>
      <c r="K2771" s="3"/>
      <c r="L2771" s="4"/>
    </row>
    <row r="2772" spans="1:12" ht="13.5" customHeight="1" x14ac:dyDescent="0.25">
      <c r="A2772" s="5"/>
      <c r="B2772" s="3"/>
      <c r="C2772" s="2"/>
      <c r="D2772" s="8"/>
      <c r="E2772" s="8"/>
      <c r="F2772" s="3"/>
      <c r="G2772" s="3"/>
      <c r="H2772" s="3"/>
      <c r="I2772" s="2"/>
      <c r="J2772" s="3"/>
      <c r="K2772" s="3"/>
      <c r="L2772" s="4"/>
    </row>
    <row r="2773" spans="1:12" ht="13.5" customHeight="1" x14ac:dyDescent="0.25">
      <c r="A2773" s="5"/>
      <c r="B2773" s="3"/>
      <c r="C2773" s="2"/>
      <c r="D2773" s="8"/>
      <c r="E2773" s="8"/>
      <c r="F2773" s="3"/>
      <c r="G2773" s="3"/>
      <c r="H2773" s="3"/>
      <c r="I2773" s="2"/>
      <c r="J2773" s="3"/>
      <c r="K2773" s="3"/>
      <c r="L2773" s="4"/>
    </row>
    <row r="2774" spans="1:12" ht="13.5" customHeight="1" x14ac:dyDescent="0.25">
      <c r="A2774" s="5"/>
      <c r="B2774" s="3"/>
      <c r="C2774" s="2"/>
      <c r="D2774" s="8"/>
      <c r="E2774" s="8"/>
      <c r="F2774" s="3"/>
      <c r="G2774" s="3"/>
      <c r="H2774" s="3"/>
      <c r="I2774" s="2"/>
      <c r="J2774" s="3"/>
      <c r="K2774" s="3"/>
      <c r="L2774" s="4"/>
    </row>
    <row r="2775" spans="1:12" ht="13.5" customHeight="1" x14ac:dyDescent="0.25">
      <c r="A2775" s="5"/>
      <c r="B2775" s="3"/>
      <c r="C2775" s="2"/>
      <c r="D2775" s="8"/>
      <c r="E2775" s="8"/>
      <c r="F2775" s="3"/>
      <c r="G2775" s="3"/>
      <c r="H2775" s="3"/>
      <c r="I2775" s="2"/>
      <c r="J2775" s="3"/>
      <c r="K2775" s="3"/>
      <c r="L2775" s="4"/>
    </row>
    <row r="2776" spans="1:12" ht="13.5" customHeight="1" x14ac:dyDescent="0.25">
      <c r="A2776" s="5"/>
      <c r="B2776" s="3"/>
      <c r="C2776" s="2"/>
      <c r="D2776" s="8"/>
      <c r="E2776" s="8"/>
      <c r="F2776" s="3"/>
      <c r="G2776" s="3"/>
      <c r="H2776" s="3"/>
      <c r="I2776" s="2"/>
      <c r="J2776" s="3"/>
      <c r="K2776" s="3"/>
      <c r="L2776" s="4"/>
    </row>
    <row r="2777" spans="1:12" ht="13.5" customHeight="1" x14ac:dyDescent="0.25">
      <c r="A2777" s="5"/>
      <c r="B2777" s="3"/>
      <c r="C2777" s="2"/>
      <c r="D2777" s="8"/>
      <c r="E2777" s="8"/>
      <c r="F2777" s="3"/>
      <c r="G2777" s="3"/>
      <c r="H2777" s="3"/>
      <c r="I2777" s="2"/>
      <c r="J2777" s="3"/>
      <c r="K2777" s="3"/>
      <c r="L2777" s="4"/>
    </row>
    <row r="2778" spans="1:12" ht="13.5" customHeight="1" x14ac:dyDescent="0.25">
      <c r="A2778" s="5"/>
      <c r="B2778" s="3"/>
      <c r="C2778" s="2"/>
      <c r="D2778" s="8"/>
      <c r="E2778" s="8"/>
      <c r="F2778" s="3"/>
      <c r="G2778" s="3"/>
      <c r="H2778" s="3"/>
      <c r="I2778" s="2"/>
      <c r="J2778" s="3"/>
      <c r="K2778" s="3"/>
      <c r="L2778" s="4"/>
    </row>
    <row r="2779" spans="1:12" ht="13.5" customHeight="1" x14ac:dyDescent="0.25">
      <c r="A2779" s="5"/>
      <c r="B2779" s="3"/>
      <c r="C2779" s="2"/>
      <c r="D2779" s="8"/>
      <c r="E2779" s="8"/>
      <c r="F2779" s="3"/>
      <c r="G2779" s="3"/>
      <c r="H2779" s="3"/>
      <c r="I2779" s="2"/>
      <c r="J2779" s="3"/>
      <c r="K2779" s="3"/>
      <c r="L2779" s="4"/>
    </row>
    <row r="2780" spans="1:12" ht="13.5" customHeight="1" x14ac:dyDescent="0.25">
      <c r="A2780" s="5"/>
      <c r="B2780" s="3"/>
      <c r="C2780" s="2"/>
      <c r="D2780" s="8"/>
      <c r="E2780" s="3"/>
      <c r="F2780" s="3"/>
      <c r="G2780" s="3"/>
      <c r="H2780" s="3"/>
      <c r="I2780" s="2"/>
      <c r="J2780" s="3"/>
      <c r="K2780" s="3"/>
      <c r="L2780" s="4"/>
    </row>
    <row r="2781" spans="1:12" ht="13.5" customHeight="1" x14ac:dyDescent="0.25">
      <c r="A2781" s="5"/>
      <c r="B2781" s="3"/>
      <c r="C2781" s="2"/>
      <c r="D2781" s="8"/>
      <c r="E2781" s="8"/>
      <c r="F2781" s="3"/>
      <c r="G2781" s="3"/>
      <c r="H2781" s="3"/>
      <c r="I2781" s="2"/>
      <c r="J2781" s="3"/>
      <c r="K2781" s="3"/>
      <c r="L2781" s="4"/>
    </row>
    <row r="2782" spans="1:12" ht="13.5" customHeight="1" x14ac:dyDescent="0.25">
      <c r="A2782" s="5"/>
      <c r="B2782" s="3"/>
      <c r="C2782" s="2"/>
      <c r="D2782" s="8"/>
      <c r="E2782" s="8"/>
      <c r="F2782" s="3"/>
      <c r="G2782" s="3"/>
      <c r="H2782" s="3"/>
      <c r="I2782" s="2"/>
      <c r="J2782" s="3"/>
      <c r="K2782" s="3"/>
      <c r="L2782" s="4"/>
    </row>
    <row r="2783" spans="1:12" ht="13.5" customHeight="1" x14ac:dyDescent="0.25">
      <c r="A2783" s="5"/>
      <c r="B2783" s="3"/>
      <c r="C2783" s="2"/>
      <c r="D2783" s="8"/>
      <c r="E2783" s="8"/>
      <c r="F2783" s="3"/>
      <c r="G2783" s="3"/>
      <c r="H2783" s="3"/>
      <c r="I2783" s="2"/>
      <c r="J2783" s="3"/>
      <c r="K2783" s="3"/>
      <c r="L2783" s="4"/>
    </row>
    <row r="2784" spans="1:12" ht="13.5" customHeight="1" x14ac:dyDescent="0.25">
      <c r="A2784" s="5"/>
      <c r="B2784" s="3"/>
      <c r="C2784" s="2"/>
      <c r="D2784" s="8"/>
      <c r="E2784" s="8"/>
      <c r="F2784" s="3"/>
      <c r="G2784" s="3"/>
      <c r="H2784" s="3"/>
      <c r="I2784" s="2"/>
      <c r="J2784" s="3"/>
      <c r="K2784" s="3"/>
      <c r="L2784" s="4"/>
    </row>
    <row r="2785" spans="1:12" ht="13.5" customHeight="1" x14ac:dyDescent="0.25">
      <c r="A2785" s="5"/>
      <c r="B2785" s="3"/>
      <c r="C2785" s="2"/>
      <c r="D2785" s="8"/>
      <c r="E2785" s="8"/>
      <c r="F2785" s="3"/>
      <c r="G2785" s="3"/>
      <c r="H2785" s="3"/>
      <c r="I2785" s="2"/>
      <c r="J2785" s="3"/>
      <c r="K2785" s="3"/>
      <c r="L2785" s="4"/>
    </row>
    <row r="2786" spans="1:12" ht="13.5" customHeight="1" x14ac:dyDescent="0.25">
      <c r="A2786" s="5"/>
      <c r="B2786" s="3"/>
      <c r="C2786" s="2"/>
      <c r="D2786" s="8"/>
      <c r="E2786" s="8"/>
      <c r="F2786" s="3"/>
      <c r="G2786" s="3"/>
      <c r="H2786" s="3"/>
      <c r="I2786" s="2"/>
      <c r="J2786" s="3"/>
      <c r="K2786" s="3"/>
      <c r="L2786" s="4"/>
    </row>
    <row r="2787" spans="1:12" ht="13.5" customHeight="1" x14ac:dyDescent="0.25">
      <c r="A2787" s="5"/>
      <c r="B2787" s="3"/>
      <c r="C2787" s="2"/>
      <c r="D2787" s="8"/>
      <c r="E2787" s="8"/>
      <c r="F2787" s="3"/>
      <c r="G2787" s="3"/>
      <c r="H2787" s="3"/>
      <c r="I2787" s="2"/>
      <c r="J2787" s="3"/>
      <c r="K2787" s="3"/>
      <c r="L2787" s="4"/>
    </row>
    <row r="2788" spans="1:12" ht="13.5" customHeight="1" x14ac:dyDescent="0.25">
      <c r="A2788" s="5"/>
      <c r="B2788" s="3"/>
      <c r="C2788" s="2"/>
      <c r="D2788" s="8"/>
      <c r="E2788" s="8"/>
      <c r="F2788" s="3"/>
      <c r="G2788" s="3"/>
      <c r="H2788" s="3"/>
      <c r="I2788" s="2"/>
      <c r="J2788" s="3"/>
      <c r="K2788" s="3"/>
      <c r="L2788" s="4"/>
    </row>
    <row r="2789" spans="1:12" ht="13.5" customHeight="1" x14ac:dyDescent="0.25">
      <c r="A2789" s="5"/>
      <c r="B2789" s="3"/>
      <c r="C2789" s="2"/>
      <c r="D2789" s="8"/>
      <c r="E2789" s="8"/>
      <c r="F2789" s="3"/>
      <c r="G2789" s="3"/>
      <c r="H2789" s="3"/>
      <c r="I2789" s="2"/>
      <c r="J2789" s="3"/>
      <c r="K2789" s="3"/>
      <c r="L2789" s="4"/>
    </row>
    <row r="2790" spans="1:12" ht="13.5" customHeight="1" x14ac:dyDescent="0.25">
      <c r="A2790" s="5"/>
      <c r="B2790" s="3"/>
      <c r="C2790" s="2"/>
      <c r="D2790" s="8"/>
      <c r="E2790" s="8"/>
      <c r="F2790" s="3"/>
      <c r="G2790" s="3"/>
      <c r="H2790" s="3"/>
      <c r="I2790" s="2"/>
      <c r="J2790" s="3"/>
      <c r="K2790" s="3"/>
      <c r="L2790" s="4"/>
    </row>
    <row r="2791" spans="1:12" ht="13.5" customHeight="1" x14ac:dyDescent="0.25">
      <c r="A2791" s="5"/>
      <c r="B2791" s="3"/>
      <c r="C2791" s="2"/>
      <c r="D2791" s="8"/>
      <c r="E2791" s="8"/>
      <c r="F2791" s="3"/>
      <c r="G2791" s="3"/>
      <c r="H2791" s="3"/>
      <c r="I2791" s="2"/>
      <c r="J2791" s="3"/>
      <c r="K2791" s="3"/>
      <c r="L2791" s="4"/>
    </row>
    <row r="2792" spans="1:12" ht="13.5" customHeight="1" thickBot="1" x14ac:dyDescent="0.3">
      <c r="A2792" s="5"/>
      <c r="B2792" s="3"/>
      <c r="C2792" s="2"/>
      <c r="D2792" s="8"/>
      <c r="E2792" s="8"/>
      <c r="F2792" s="3"/>
      <c r="G2792" s="3"/>
      <c r="H2792" s="3"/>
      <c r="I2792" s="2"/>
      <c r="J2792" s="3"/>
      <c r="K2792" s="3"/>
      <c r="L2792" s="4"/>
    </row>
    <row r="2793" spans="1:12" ht="13.5" customHeight="1" thickBot="1" x14ac:dyDescent="0.35">
      <c r="A2793" s="12"/>
      <c r="B2793" s="13"/>
      <c r="C2793" s="13"/>
      <c r="D2793" s="14"/>
      <c r="E2793" s="14"/>
      <c r="F2793" s="13"/>
      <c r="G2793" s="13"/>
      <c r="H2793" s="13"/>
      <c r="I2793" s="13"/>
      <c r="J2793" s="15"/>
      <c r="K2793" s="16"/>
      <c r="L2793" s="17"/>
    </row>
    <row r="2794" spans="1:12" ht="13.5" customHeight="1" x14ac:dyDescent="0.25">
      <c r="A2794" s="5"/>
      <c r="B2794" s="3"/>
      <c r="C2794" s="2"/>
      <c r="D2794" s="8"/>
      <c r="E2794" s="8"/>
      <c r="F2794" s="3"/>
      <c r="G2794" s="3"/>
      <c r="H2794" s="3"/>
      <c r="I2794" s="2"/>
      <c r="J2794" s="3"/>
      <c r="K2794" s="3"/>
      <c r="L2794" s="4"/>
    </row>
    <row r="2795" spans="1:12" ht="13.5" customHeight="1" x14ac:dyDescent="0.25">
      <c r="A2795" s="5"/>
      <c r="B2795" s="3"/>
      <c r="C2795" s="2"/>
      <c r="D2795" s="8"/>
      <c r="E2795" s="8"/>
      <c r="F2795" s="3"/>
      <c r="G2795" s="3"/>
      <c r="H2795" s="3"/>
      <c r="I2795" s="2"/>
      <c r="J2795" s="2"/>
      <c r="K2795" s="2"/>
      <c r="L2795" s="4"/>
    </row>
    <row r="2796" spans="1:12" ht="13.5" customHeight="1" x14ac:dyDescent="0.25">
      <c r="A2796" s="5"/>
      <c r="B2796" s="3"/>
      <c r="C2796" s="2"/>
      <c r="D2796" s="8"/>
      <c r="E2796" s="8"/>
      <c r="F2796" s="3"/>
      <c r="G2796" s="3"/>
      <c r="H2796" s="3"/>
      <c r="I2796" s="2"/>
      <c r="J2796" s="2"/>
      <c r="K2796" s="2"/>
      <c r="L2796" s="4"/>
    </row>
    <row r="2797" spans="1:12" ht="13.5" customHeight="1" x14ac:dyDescent="0.25">
      <c r="A2797" s="5"/>
      <c r="B2797" s="3"/>
      <c r="C2797" s="2"/>
      <c r="D2797" s="8"/>
      <c r="E2797" s="8"/>
      <c r="F2797" s="3"/>
      <c r="G2797" s="3"/>
      <c r="H2797" s="3"/>
      <c r="I2797" s="2"/>
      <c r="J2797" s="2"/>
      <c r="K2797" s="2"/>
      <c r="L2797" s="4"/>
    </row>
    <row r="2798" spans="1:12" ht="13.5" customHeight="1" x14ac:dyDescent="0.25">
      <c r="A2798" s="5"/>
      <c r="B2798" s="3"/>
      <c r="C2798" s="2"/>
      <c r="D2798" s="8"/>
      <c r="E2798" s="8"/>
      <c r="F2798" s="3"/>
      <c r="G2798" s="3"/>
      <c r="H2798" s="3"/>
      <c r="I2798" s="2"/>
      <c r="J2798" s="3"/>
      <c r="K2798" s="3"/>
      <c r="L2798" s="4"/>
    </row>
    <row r="2799" spans="1:12" ht="13.5" customHeight="1" x14ac:dyDescent="0.25">
      <c r="A2799" s="5"/>
      <c r="B2799" s="3"/>
      <c r="C2799" s="2"/>
      <c r="D2799" s="8"/>
      <c r="E2799" s="8"/>
      <c r="F2799" s="3"/>
      <c r="G2799" s="3"/>
      <c r="H2799" s="3"/>
      <c r="I2799" s="2"/>
      <c r="J2799" s="3"/>
      <c r="K2799" s="3"/>
      <c r="L2799" s="4"/>
    </row>
    <row r="2800" spans="1:12" ht="13.5" customHeight="1" x14ac:dyDescent="0.25">
      <c r="A2800" s="5"/>
      <c r="B2800" s="3"/>
      <c r="C2800" s="2"/>
      <c r="D2800" s="8"/>
      <c r="E2800" s="8"/>
      <c r="F2800" s="3"/>
      <c r="G2800" s="3"/>
      <c r="H2800" s="3"/>
      <c r="I2800" s="2"/>
      <c r="J2800" s="3"/>
      <c r="K2800" s="3"/>
      <c r="L2800" s="4"/>
    </row>
    <row r="2801" spans="1:12" ht="13.5" customHeight="1" x14ac:dyDescent="0.25">
      <c r="A2801" s="5"/>
      <c r="B2801" s="3"/>
      <c r="C2801" s="2"/>
      <c r="D2801" s="8"/>
      <c r="E2801" s="8"/>
      <c r="F2801" s="3"/>
      <c r="G2801" s="3"/>
      <c r="H2801" s="3"/>
      <c r="I2801" s="2"/>
      <c r="J2801" s="2"/>
      <c r="K2801" s="2"/>
      <c r="L2801" s="4"/>
    </row>
    <row r="2802" spans="1:12" ht="13.5" customHeight="1" x14ac:dyDescent="0.25">
      <c r="A2802" s="5"/>
      <c r="B2802" s="3"/>
      <c r="C2802" s="2"/>
      <c r="D2802" s="8"/>
      <c r="E2802" s="8"/>
      <c r="F2802" s="3"/>
      <c r="G2802" s="3"/>
      <c r="H2802" s="3"/>
      <c r="I2802" s="2"/>
      <c r="J2802" s="3"/>
      <c r="K2802" s="3"/>
      <c r="L2802" s="4"/>
    </row>
    <row r="2803" spans="1:12" ht="13.5" customHeight="1" x14ac:dyDescent="0.25">
      <c r="A2803" s="5"/>
      <c r="B2803" s="3"/>
      <c r="C2803" s="2"/>
      <c r="D2803" s="8"/>
      <c r="E2803" s="8"/>
      <c r="F2803" s="3"/>
      <c r="G2803" s="3"/>
      <c r="H2803" s="3"/>
      <c r="I2803" s="2"/>
      <c r="J2803" s="3"/>
      <c r="K2803" s="3"/>
      <c r="L2803" s="4"/>
    </row>
    <row r="2804" spans="1:12" ht="13.5" customHeight="1" x14ac:dyDescent="0.25">
      <c r="A2804" s="5"/>
      <c r="B2804" s="3"/>
      <c r="C2804" s="3"/>
      <c r="D2804" s="8"/>
      <c r="E2804" s="8"/>
      <c r="F2804" s="3"/>
      <c r="G2804" s="3"/>
      <c r="H2804" s="3"/>
      <c r="I2804" s="2"/>
      <c r="J2804" s="2"/>
      <c r="K2804" s="2"/>
      <c r="L2804" s="4"/>
    </row>
    <row r="2805" spans="1:12" ht="13.5" customHeight="1" x14ac:dyDescent="0.25">
      <c r="A2805" s="5"/>
      <c r="B2805" s="3"/>
      <c r="C2805" s="2"/>
      <c r="D2805" s="8"/>
      <c r="E2805" s="8"/>
      <c r="F2805" s="3"/>
      <c r="G2805" s="3"/>
      <c r="H2805" s="3"/>
      <c r="I2805" s="2"/>
      <c r="J2805" s="3"/>
      <c r="K2805" s="3"/>
      <c r="L2805" s="18"/>
    </row>
    <row r="2806" spans="1:12" ht="13.5" customHeight="1" x14ac:dyDescent="0.25">
      <c r="A2806" s="5"/>
      <c r="B2806" s="3"/>
      <c r="C2806" s="2"/>
      <c r="D2806" s="8"/>
      <c r="E2806" s="8"/>
      <c r="F2806" s="3"/>
      <c r="G2806" s="3"/>
      <c r="H2806" s="3"/>
      <c r="I2806" s="3"/>
      <c r="J2806" s="3"/>
      <c r="K2806" s="3"/>
      <c r="L2806" s="18"/>
    </row>
    <row r="2807" spans="1:12" ht="13.5" customHeight="1" x14ac:dyDescent="0.25">
      <c r="A2807" s="5"/>
      <c r="B2807" s="3"/>
      <c r="C2807" s="2"/>
      <c r="D2807" s="8"/>
      <c r="E2807" s="8"/>
      <c r="F2807" s="3"/>
      <c r="G2807" s="3"/>
      <c r="H2807" s="3"/>
      <c r="I2807" s="2"/>
      <c r="J2807" s="2"/>
      <c r="K2807" s="2"/>
      <c r="L2807" s="4"/>
    </row>
    <row r="2808" spans="1:12" ht="13.5" customHeight="1" x14ac:dyDescent="0.25">
      <c r="A2808" s="5"/>
      <c r="B2808" s="3"/>
      <c r="C2808" s="2"/>
      <c r="D2808" s="8"/>
      <c r="E2808" s="8"/>
      <c r="F2808" s="3"/>
      <c r="G2808" s="3"/>
      <c r="H2808" s="3"/>
      <c r="I2808" s="2"/>
      <c r="J2808" s="2"/>
      <c r="K2808" s="2"/>
      <c r="L2808" s="4"/>
    </row>
    <row r="2809" spans="1:12" ht="13.5" customHeight="1" x14ac:dyDescent="0.25">
      <c r="A2809" s="5"/>
      <c r="B2809" s="3"/>
      <c r="C2809" s="2"/>
      <c r="D2809" s="8"/>
      <c r="E2809" s="8"/>
      <c r="F2809" s="3"/>
      <c r="G2809" s="3"/>
      <c r="H2809" s="3"/>
      <c r="I2809" s="2"/>
      <c r="J2809" s="2"/>
      <c r="K2809" s="2"/>
      <c r="L2809" s="4"/>
    </row>
    <row r="2810" spans="1:12" ht="13.5" customHeight="1" x14ac:dyDescent="0.25">
      <c r="A2810" s="5"/>
      <c r="B2810" s="3"/>
      <c r="C2810" s="2"/>
      <c r="D2810" s="8"/>
      <c r="E2810" s="8"/>
      <c r="F2810" s="3"/>
      <c r="G2810" s="3"/>
      <c r="H2810" s="3"/>
      <c r="I2810" s="3"/>
      <c r="J2810" s="3"/>
      <c r="K2810" s="3"/>
      <c r="L2810" s="18"/>
    </row>
    <row r="2811" spans="1:12" ht="13.5" customHeight="1" x14ac:dyDescent="0.25">
      <c r="A2811" s="5"/>
      <c r="B2811" s="3"/>
      <c r="C2811" s="2"/>
      <c r="D2811" s="8"/>
      <c r="E2811" s="8"/>
      <c r="F2811" s="3"/>
      <c r="G2811" s="3"/>
      <c r="H2811" s="3"/>
      <c r="I2811" s="3"/>
      <c r="J2811" s="3"/>
      <c r="K2811" s="3"/>
      <c r="L2811" s="18"/>
    </row>
    <row r="2812" spans="1:12" ht="13.5" customHeight="1" x14ac:dyDescent="0.25">
      <c r="A2812" s="5"/>
      <c r="B2812" s="3"/>
      <c r="C2812" s="2"/>
      <c r="D2812" s="8"/>
      <c r="E2812" s="8"/>
      <c r="F2812" s="3"/>
      <c r="G2812" s="3"/>
      <c r="H2812" s="3"/>
      <c r="I2812" s="2"/>
      <c r="J2812" s="2"/>
      <c r="K2812" s="2"/>
      <c r="L2812" s="4"/>
    </row>
    <row r="2813" spans="1:12" ht="13.5" customHeight="1" x14ac:dyDescent="0.25">
      <c r="A2813" s="5"/>
      <c r="B2813" s="3"/>
      <c r="C2813" s="2"/>
      <c r="D2813" s="8"/>
      <c r="E2813" s="8"/>
      <c r="F2813" s="3"/>
      <c r="G2813" s="3"/>
      <c r="H2813" s="3"/>
      <c r="I2813" s="2"/>
      <c r="J2813" s="2"/>
      <c r="K2813" s="2"/>
      <c r="L2813" s="4"/>
    </row>
    <row r="2814" spans="1:12" ht="13.5" customHeight="1" x14ac:dyDescent="0.25">
      <c r="A2814" s="5"/>
      <c r="B2814" s="3"/>
      <c r="C2814" s="2"/>
      <c r="D2814" s="8"/>
      <c r="E2814" s="8"/>
      <c r="F2814" s="3"/>
      <c r="G2814" s="3"/>
      <c r="H2814" s="3"/>
      <c r="I2814" s="2"/>
      <c r="J2814" s="2"/>
      <c r="K2814" s="2"/>
      <c r="L2814" s="4"/>
    </row>
    <row r="2815" spans="1:12" ht="13.5" customHeight="1" x14ac:dyDescent="0.25">
      <c r="A2815" s="5"/>
      <c r="B2815" s="3"/>
      <c r="C2815" s="2"/>
      <c r="D2815" s="8"/>
      <c r="E2815" s="8"/>
      <c r="F2815" s="3"/>
      <c r="G2815" s="3"/>
      <c r="H2815" s="3"/>
      <c r="I2815" s="3"/>
      <c r="J2815" s="3"/>
      <c r="K2815" s="3"/>
      <c r="L2815" s="18"/>
    </row>
    <row r="2816" spans="1:12" ht="13.5" customHeight="1" x14ac:dyDescent="0.25">
      <c r="A2816" s="5"/>
      <c r="B2816" s="3"/>
      <c r="C2816" s="2"/>
      <c r="D2816" s="8"/>
      <c r="E2816" s="8"/>
      <c r="F2816" s="3"/>
      <c r="G2816" s="3"/>
      <c r="H2816" s="3"/>
      <c r="I2816" s="3"/>
      <c r="J2816" s="3"/>
      <c r="K2816" s="3"/>
      <c r="L2816" s="18"/>
    </row>
    <row r="2817" spans="1:12" ht="13.5" customHeight="1" x14ac:dyDescent="0.25">
      <c r="A2817" s="5"/>
      <c r="B2817" s="3"/>
      <c r="C2817" s="2"/>
      <c r="D2817" s="8"/>
      <c r="E2817" s="8"/>
      <c r="F2817" s="3"/>
      <c r="G2817" s="3"/>
      <c r="H2817" s="3"/>
      <c r="I2817" s="2"/>
      <c r="J2817" s="2"/>
      <c r="K2817" s="2"/>
      <c r="L2817" s="4"/>
    </row>
    <row r="2818" spans="1:12" ht="13.5" customHeight="1" x14ac:dyDescent="0.25">
      <c r="A2818" s="5"/>
      <c r="B2818" s="3"/>
      <c r="C2818" s="2"/>
      <c r="D2818" s="8"/>
      <c r="E2818" s="8"/>
      <c r="F2818" s="3"/>
      <c r="G2818" s="3"/>
      <c r="H2818" s="3"/>
      <c r="I2818" s="2"/>
      <c r="J2818" s="2"/>
      <c r="K2818" s="2"/>
      <c r="L2818" s="4"/>
    </row>
    <row r="2819" spans="1:12" ht="13.5" customHeight="1" x14ac:dyDescent="0.25">
      <c r="A2819" s="5"/>
      <c r="B2819" s="3"/>
      <c r="C2819" s="2"/>
      <c r="D2819" s="8"/>
      <c r="E2819" s="8"/>
      <c r="F2819" s="3"/>
      <c r="G2819" s="3"/>
      <c r="H2819" s="3"/>
      <c r="I2819" s="2"/>
      <c r="J2819" s="2"/>
      <c r="K2819" s="2"/>
      <c r="L2819" s="4"/>
    </row>
    <row r="2820" spans="1:12" ht="13.5" customHeight="1" x14ac:dyDescent="0.25">
      <c r="A2820" s="5"/>
      <c r="B2820" s="3"/>
      <c r="C2820" s="2"/>
      <c r="D2820" s="8"/>
      <c r="E2820" s="8"/>
      <c r="F2820" s="3"/>
      <c r="G2820" s="3"/>
      <c r="H2820" s="3"/>
      <c r="I2820" s="2"/>
      <c r="J2820" s="2"/>
      <c r="K2820" s="2"/>
      <c r="L2820" s="4"/>
    </row>
    <row r="2821" spans="1:12" ht="13.5" customHeight="1" x14ac:dyDescent="0.25">
      <c r="A2821" s="5"/>
      <c r="B2821" s="3"/>
      <c r="C2821" s="2"/>
      <c r="D2821" s="8"/>
      <c r="E2821" s="8"/>
      <c r="F2821" s="3"/>
      <c r="G2821" s="3"/>
      <c r="H2821" s="3"/>
      <c r="I2821" s="2"/>
      <c r="J2821" s="2"/>
      <c r="K2821" s="2"/>
      <c r="L2821" s="4"/>
    </row>
    <row r="2822" spans="1:12" ht="13.5" customHeight="1" x14ac:dyDescent="0.25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 x14ac:dyDescent="0.25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 x14ac:dyDescent="0.25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 x14ac:dyDescent="0.25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 x14ac:dyDescent="0.25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 x14ac:dyDescent="0.25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 x14ac:dyDescent="0.25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 x14ac:dyDescent="0.25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 x14ac:dyDescent="0.25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 x14ac:dyDescent="0.25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 x14ac:dyDescent="0.25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 x14ac:dyDescent="0.25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 x14ac:dyDescent="0.25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 x14ac:dyDescent="0.25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 x14ac:dyDescent="0.25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 x14ac:dyDescent="0.25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 x14ac:dyDescent="0.25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 x14ac:dyDescent="0.25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 x14ac:dyDescent="0.25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 x14ac:dyDescent="0.25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 x14ac:dyDescent="0.25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 x14ac:dyDescent="0.25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 x14ac:dyDescent="0.25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 x14ac:dyDescent="0.25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 x14ac:dyDescent="0.25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 x14ac:dyDescent="0.25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 x14ac:dyDescent="0.25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 x14ac:dyDescent="0.25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 x14ac:dyDescent="0.25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 x14ac:dyDescent="0.25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 x14ac:dyDescent="0.25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 x14ac:dyDescent="0.25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 x14ac:dyDescent="0.25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 x14ac:dyDescent="0.25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 x14ac:dyDescent="0.25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 x14ac:dyDescent="0.25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 x14ac:dyDescent="0.25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 x14ac:dyDescent="0.25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 x14ac:dyDescent="0.25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 x14ac:dyDescent="0.25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 x14ac:dyDescent="0.25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 x14ac:dyDescent="0.25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 x14ac:dyDescent="0.25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 x14ac:dyDescent="0.25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 x14ac:dyDescent="0.25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 x14ac:dyDescent="0.25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 x14ac:dyDescent="0.25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 x14ac:dyDescent="0.25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 x14ac:dyDescent="0.25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 x14ac:dyDescent="0.25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 x14ac:dyDescent="0.25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 x14ac:dyDescent="0.25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 x14ac:dyDescent="0.25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 x14ac:dyDescent="0.25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 x14ac:dyDescent="0.25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 x14ac:dyDescent="0.25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 x14ac:dyDescent="0.25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 x14ac:dyDescent="0.25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 x14ac:dyDescent="0.25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3" ht="13.5" customHeight="1" x14ac:dyDescent="0.25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3" ht="13.5" customHeight="1" x14ac:dyDescent="0.25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3" ht="13.5" customHeight="1" x14ac:dyDescent="0.25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3" ht="13.5" customHeight="1" x14ac:dyDescent="0.25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3" ht="13.5" customHeight="1" x14ac:dyDescent="0.25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3" ht="13.5" customHeight="1" x14ac:dyDescent="0.25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  <c r="M2886">
        <f>L2941*2000</f>
        <v>0</v>
      </c>
    </row>
    <row r="2887" spans="1:13" ht="13.5" customHeight="1" x14ac:dyDescent="0.25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  <c r="M2887">
        <f>L2942*2000</f>
        <v>0</v>
      </c>
    </row>
    <row r="2888" spans="1:13" ht="13.5" customHeight="1" x14ac:dyDescent="0.25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3" ht="13.5" customHeight="1" x14ac:dyDescent="0.25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3" ht="13.5" customHeight="1" x14ac:dyDescent="0.25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3" ht="13.5" customHeight="1" x14ac:dyDescent="0.25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3" ht="13.5" customHeight="1" x14ac:dyDescent="0.25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3" ht="13.5" customHeight="1" x14ac:dyDescent="0.25">
      <c r="A2893" s="19"/>
      <c r="B2893" s="2"/>
      <c r="C2893" s="2"/>
      <c r="D2893" s="20"/>
      <c r="E2893" s="2"/>
      <c r="F2893" s="2"/>
      <c r="G2893" s="2"/>
      <c r="H2893" s="2"/>
      <c r="I2893" s="2"/>
      <c r="J2893" s="2"/>
      <c r="K2893" s="2"/>
      <c r="L2893" s="4"/>
    </row>
    <row r="2894" spans="1:13" ht="13.5" customHeight="1" x14ac:dyDescent="0.25">
      <c r="A2894" s="19"/>
      <c r="B2894" s="2"/>
      <c r="C2894" s="2"/>
      <c r="D2894" s="20"/>
      <c r="E2894" s="2"/>
      <c r="F2894" s="2"/>
      <c r="G2894" s="2"/>
      <c r="H2894" s="2"/>
      <c r="I2894" s="2"/>
      <c r="J2894" s="2"/>
      <c r="K2894" s="2"/>
      <c r="L2894" s="4"/>
    </row>
    <row r="2895" spans="1:13" ht="13.5" customHeight="1" x14ac:dyDescent="0.25">
      <c r="A2895" s="19"/>
      <c r="B2895" s="2"/>
      <c r="C2895" s="2"/>
      <c r="D2895" s="20"/>
      <c r="E2895" s="2"/>
      <c r="F2895" s="2"/>
      <c r="G2895" s="2"/>
      <c r="H2895" s="2"/>
      <c r="I2895" s="2"/>
      <c r="J2895" s="2"/>
      <c r="K2895" s="2"/>
      <c r="L2895" s="4"/>
    </row>
    <row r="2896" spans="1:13" ht="13.5" customHeight="1" x14ac:dyDescent="0.25">
      <c r="A2896" s="19"/>
      <c r="B2896" s="2"/>
      <c r="C2896" s="2"/>
      <c r="D2896" s="20"/>
      <c r="E2896" s="2"/>
      <c r="F2896" s="2"/>
      <c r="G2896" s="2"/>
      <c r="H2896" s="2"/>
      <c r="I2896" s="2"/>
      <c r="J2896" s="2"/>
      <c r="K2896" s="2"/>
      <c r="L2896" s="4"/>
    </row>
    <row r="2897" spans="1:12" ht="13.5" customHeight="1" x14ac:dyDescent="0.25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 x14ac:dyDescent="0.25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 x14ac:dyDescent="0.25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 x14ac:dyDescent="0.25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 x14ac:dyDescent="0.25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 x14ac:dyDescent="0.25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 x14ac:dyDescent="0.25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 x14ac:dyDescent="0.25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 x14ac:dyDescent="0.25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 x14ac:dyDescent="0.25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 x14ac:dyDescent="0.25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3.5" customHeight="1" x14ac:dyDescent="0.25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 x14ac:dyDescent="0.25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 x14ac:dyDescent="0.25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 x14ac:dyDescent="0.25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 x14ac:dyDescent="0.25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 x14ac:dyDescent="0.25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 x14ac:dyDescent="0.25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 x14ac:dyDescent="0.25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 x14ac:dyDescent="0.25">
      <c r="A2916" s="19"/>
      <c r="B2916" s="2"/>
      <c r="C2916" s="2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3.5" customHeight="1" x14ac:dyDescent="0.25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3.5" customHeight="1" x14ac:dyDescent="0.25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3.5" customHeight="1" x14ac:dyDescent="0.25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3.5" customHeight="1" x14ac:dyDescent="0.25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3.5" customHeight="1" x14ac:dyDescent="0.25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3.5" customHeight="1" x14ac:dyDescent="0.25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3.5" customHeight="1" x14ac:dyDescent="0.25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3.5" customHeight="1" x14ac:dyDescent="0.25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3.5" customHeight="1" x14ac:dyDescent="0.25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3.5" customHeight="1" x14ac:dyDescent="0.25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3.5" customHeight="1" x14ac:dyDescent="0.25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3.5" customHeight="1" x14ac:dyDescent="0.25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3.5" customHeight="1" x14ac:dyDescent="0.25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3.5" customHeight="1" x14ac:dyDescent="0.25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3.5" customHeight="1" x14ac:dyDescent="0.25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3.5" customHeight="1" x14ac:dyDescent="0.25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3.5" customHeight="1" x14ac:dyDescent="0.25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3.5" customHeight="1" x14ac:dyDescent="0.25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3.5" customHeight="1" x14ac:dyDescent="0.25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3.5" customHeight="1" x14ac:dyDescent="0.25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3.5" customHeight="1" x14ac:dyDescent="0.25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3.5" customHeight="1" x14ac:dyDescent="0.25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3.5" customHeight="1" x14ac:dyDescent="0.25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3.5" customHeight="1" x14ac:dyDescent="0.25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3.5" customHeight="1" x14ac:dyDescent="0.25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3.5" customHeight="1" x14ac:dyDescent="0.25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3.5" customHeight="1" x14ac:dyDescent="0.25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3.5" customHeight="1" x14ac:dyDescent="0.25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3.5" customHeight="1" x14ac:dyDescent="0.25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3.5" customHeight="1" x14ac:dyDescent="0.25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3.5" customHeight="1" x14ac:dyDescent="0.25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3.5" customHeight="1" x14ac:dyDescent="0.25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3.5" customHeight="1" x14ac:dyDescent="0.25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3.5" customHeight="1" x14ac:dyDescent="0.25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3.5" customHeight="1" x14ac:dyDescent="0.25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3.5" customHeight="1" x14ac:dyDescent="0.25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3.5" customHeight="1" x14ac:dyDescent="0.25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3.5" customHeight="1" x14ac:dyDescent="0.25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3.5" customHeight="1" x14ac:dyDescent="0.25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3.5" customHeight="1" x14ac:dyDescent="0.25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3.5" customHeight="1" x14ac:dyDescent="0.25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3.5" customHeight="1" x14ac:dyDescent="0.25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3.5" customHeight="1" x14ac:dyDescent="0.25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3.5" customHeight="1" x14ac:dyDescent="0.25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3.5" customHeight="1" x14ac:dyDescent="0.25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3.5" customHeight="1" x14ac:dyDescent="0.25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3.5" customHeight="1" x14ac:dyDescent="0.25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3.5" customHeight="1" x14ac:dyDescent="0.25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3.5" customHeight="1" x14ac:dyDescent="0.25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3.5" customHeight="1" x14ac:dyDescent="0.25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3.5" customHeight="1" x14ac:dyDescent="0.25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3.5" customHeight="1" x14ac:dyDescent="0.25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3.5" customHeight="1" x14ac:dyDescent="0.25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3.5" customHeight="1" x14ac:dyDescent="0.25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3.5" customHeight="1" x14ac:dyDescent="0.25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3.5" customHeight="1" x14ac:dyDescent="0.25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3.5" customHeight="1" x14ac:dyDescent="0.25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3.5" customHeight="1" x14ac:dyDescent="0.25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3.5" customHeight="1" x14ac:dyDescent="0.25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3.5" customHeight="1" x14ac:dyDescent="0.25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3.5" customHeight="1" x14ac:dyDescent="0.25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3.5" customHeight="1" x14ac:dyDescent="0.25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3.5" customHeight="1" x14ac:dyDescent="0.25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 x14ac:dyDescent="0.25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3.5" customHeight="1" x14ac:dyDescent="0.25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3.5" customHeight="1" x14ac:dyDescent="0.25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3.5" customHeight="1" x14ac:dyDescent="0.25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3.5" customHeight="1" x14ac:dyDescent="0.25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3.5" customHeight="1" x14ac:dyDescent="0.25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3.5" customHeight="1" x14ac:dyDescent="0.25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3.5" customHeight="1" x14ac:dyDescent="0.25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3.5" customHeight="1" x14ac:dyDescent="0.25">
      <c r="A2988" s="19"/>
      <c r="B2988" s="2"/>
      <c r="C2988" s="2"/>
      <c r="D2988" s="20"/>
      <c r="E2988" s="2"/>
      <c r="F2988" s="2"/>
      <c r="G2988" s="2"/>
      <c r="H2988" s="2"/>
      <c r="I2988" s="2"/>
      <c r="J2988" s="2"/>
      <c r="K2988" s="2"/>
      <c r="L2988" s="4"/>
    </row>
    <row r="2989" spans="1:12" ht="14.25" customHeight="1" x14ac:dyDescent="0.25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 x14ac:dyDescent="0.25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 x14ac:dyDescent="0.25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 x14ac:dyDescent="0.25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 x14ac:dyDescent="0.25">
      <c r="A2993" s="19"/>
      <c r="B2993" s="2"/>
      <c r="C2993" s="2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 x14ac:dyDescent="0.25">
      <c r="A2994" s="19"/>
      <c r="B2994" s="2"/>
      <c r="C2994" s="2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 x14ac:dyDescent="0.25">
      <c r="A2995" s="19"/>
      <c r="B2995" s="2"/>
      <c r="C2995" s="2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 x14ac:dyDescent="0.25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 x14ac:dyDescent="0.25">
      <c r="A2997" s="19"/>
      <c r="B2997" s="2"/>
      <c r="C2997" s="2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 x14ac:dyDescent="0.25">
      <c r="A2998" s="19"/>
      <c r="B2998" s="2"/>
      <c r="C2998" s="2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 x14ac:dyDescent="0.25">
      <c r="A2999" s="19"/>
      <c r="B2999" s="2"/>
      <c r="C2999" s="2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 x14ac:dyDescent="0.25">
      <c r="A3000" s="19"/>
      <c r="B3000" s="2"/>
      <c r="C3000" s="2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 x14ac:dyDescent="0.25">
      <c r="A3001" s="19"/>
      <c r="B3001" s="2"/>
      <c r="C3001" s="2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 x14ac:dyDescent="0.25">
      <c r="A3002" s="19"/>
      <c r="B3002" s="2"/>
      <c r="C3002" s="2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 x14ac:dyDescent="0.25">
      <c r="A3003" s="19"/>
      <c r="B3003" s="2"/>
      <c r="C3003" s="2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 x14ac:dyDescent="0.25">
      <c r="A3004" s="19"/>
      <c r="B3004" s="2"/>
      <c r="C3004" s="2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 x14ac:dyDescent="0.25">
      <c r="A3005" s="19"/>
      <c r="B3005" s="2"/>
      <c r="C3005" s="2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 x14ac:dyDescent="0.25">
      <c r="A3006" s="19"/>
      <c r="B3006" s="2"/>
      <c r="C3006" s="2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 x14ac:dyDescent="0.25">
      <c r="A3007" s="19"/>
      <c r="B3007" s="2"/>
      <c r="C3007" s="2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 x14ac:dyDescent="0.25">
      <c r="A3008" s="19"/>
      <c r="B3008" s="2"/>
      <c r="C3008" s="2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 x14ac:dyDescent="0.25">
      <c r="A3009" s="19"/>
      <c r="B3009" s="2"/>
      <c r="C3009" s="2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 x14ac:dyDescent="0.25">
      <c r="A3010" s="19"/>
      <c r="B3010" s="2"/>
      <c r="C3010" s="2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 x14ac:dyDescent="0.25">
      <c r="A3011" s="19"/>
      <c r="B3011" s="2"/>
      <c r="C3011" s="2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 x14ac:dyDescent="0.25">
      <c r="A3012" s="19"/>
      <c r="B3012" s="2"/>
      <c r="C3012" s="2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 x14ac:dyDescent="0.25">
      <c r="A3013" s="19"/>
      <c r="B3013" s="2"/>
      <c r="C3013" s="2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 x14ac:dyDescent="0.25">
      <c r="A3014" s="19"/>
      <c r="B3014" s="2"/>
      <c r="C3014" s="2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 x14ac:dyDescent="0.25">
      <c r="A3015" s="19"/>
      <c r="B3015" s="2"/>
      <c r="C3015" s="2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 x14ac:dyDescent="0.25">
      <c r="A3016" s="19"/>
      <c r="B3016" s="2"/>
      <c r="C3016" s="2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 x14ac:dyDescent="0.25">
      <c r="A3017" s="19"/>
      <c r="B3017" s="2"/>
      <c r="C3017" s="2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 x14ac:dyDescent="0.25">
      <c r="A3018" s="19"/>
      <c r="B3018" s="2"/>
      <c r="C3018" s="2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 x14ac:dyDescent="0.25">
      <c r="A3019" s="19"/>
      <c r="B3019" s="2"/>
      <c r="C3019" s="2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 x14ac:dyDescent="0.25">
      <c r="A3020" s="19"/>
      <c r="B3020" s="2"/>
      <c r="C3020" s="2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 x14ac:dyDescent="0.25">
      <c r="A3021" s="19"/>
      <c r="B3021" s="2"/>
      <c r="C3021" s="2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 x14ac:dyDescent="0.25">
      <c r="A3022" s="19"/>
      <c r="B3022" s="2"/>
      <c r="C3022" s="2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 x14ac:dyDescent="0.25">
      <c r="A3023" s="19"/>
      <c r="B3023" s="2"/>
      <c r="C3023" s="2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 x14ac:dyDescent="0.25">
      <c r="A3024" s="19"/>
      <c r="B3024" s="2"/>
      <c r="C3024" s="2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 x14ac:dyDescent="0.25">
      <c r="A3025" s="19"/>
      <c r="B3025" s="2"/>
      <c r="C3025" s="2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 x14ac:dyDescent="0.25">
      <c r="A3026" s="19"/>
      <c r="B3026" s="2"/>
      <c r="C3026" s="2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 x14ac:dyDescent="0.25">
      <c r="A3027" s="19"/>
      <c r="B3027" s="2"/>
      <c r="C3027" s="2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 x14ac:dyDescent="0.25">
      <c r="A3028" s="19"/>
      <c r="B3028" s="2"/>
      <c r="C3028" s="2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 x14ac:dyDescent="0.25">
      <c r="A3029" s="19"/>
      <c r="B3029" s="2"/>
      <c r="C3029" s="2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 x14ac:dyDescent="0.25">
      <c r="A3030" s="19"/>
      <c r="B3030" s="2"/>
      <c r="C3030" s="2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 x14ac:dyDescent="0.25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 x14ac:dyDescent="0.25">
      <c r="A3032" s="19"/>
      <c r="B3032" s="2"/>
      <c r="C3032" s="2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 x14ac:dyDescent="0.25">
      <c r="A3033" s="19"/>
      <c r="B3033" s="2"/>
      <c r="C3033" s="2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 ht="14.25" customHeight="1" x14ac:dyDescent="0.25">
      <c r="A3034" s="19"/>
      <c r="B3034" s="2"/>
      <c r="C3034" s="2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 x14ac:dyDescent="0.25">
      <c r="A3035" s="19"/>
      <c r="B3035" s="2"/>
      <c r="C3035" s="2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 x14ac:dyDescent="0.25">
      <c r="A3036" s="19"/>
      <c r="B3036" s="2"/>
      <c r="C3036" s="2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 x14ac:dyDescent="0.25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 x14ac:dyDescent="0.25">
      <c r="A3038" s="19"/>
      <c r="B3038" s="2"/>
      <c r="C3038" s="2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 x14ac:dyDescent="0.25">
      <c r="A3039" s="19"/>
      <c r="B3039" s="2"/>
      <c r="C3039" s="2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 x14ac:dyDescent="0.25">
      <c r="A3040" s="19"/>
      <c r="B3040" s="2"/>
      <c r="C3040" s="2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 x14ac:dyDescent="0.25">
      <c r="A3041" s="19"/>
      <c r="B3041" s="2"/>
      <c r="C3041" s="2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 x14ac:dyDescent="0.25">
      <c r="A3042" s="19"/>
      <c r="B3042" s="2"/>
      <c r="C3042" s="2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 x14ac:dyDescent="0.25">
      <c r="A3043" s="19"/>
      <c r="B3043" s="2"/>
      <c r="C3043" s="2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 ht="14.25" customHeight="1" x14ac:dyDescent="0.25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 ht="14.25" customHeight="1" x14ac:dyDescent="0.25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 ht="14.25" customHeight="1" x14ac:dyDescent="0.25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 x14ac:dyDescent="0.25">
      <c r="A3047" s="19"/>
      <c r="B3047" s="2"/>
      <c r="C3047" s="21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 x14ac:dyDescent="0.25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 x14ac:dyDescent="0.25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 x14ac:dyDescent="0.25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 x14ac:dyDescent="0.25">
      <c r="A3051" s="19"/>
      <c r="B3051" s="2"/>
      <c r="C3051" s="21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 x14ac:dyDescent="0.25">
      <c r="A3052" s="19"/>
      <c r="B3052" s="2"/>
      <c r="C3052" s="21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 x14ac:dyDescent="0.25">
      <c r="A3053" s="19"/>
      <c r="B3053" s="2"/>
      <c r="C3053" s="21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 x14ac:dyDescent="0.25">
      <c r="A3054" s="19"/>
      <c r="B3054" s="2"/>
      <c r="C3054" s="21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 x14ac:dyDescent="0.25">
      <c r="A3055" s="19"/>
      <c r="B3055" s="2"/>
      <c r="C3055" s="21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 x14ac:dyDescent="0.25">
      <c r="A3056" s="19"/>
      <c r="B3056" s="2"/>
      <c r="C3056" s="21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 x14ac:dyDescent="0.25">
      <c r="A3057" s="19"/>
      <c r="B3057" s="2"/>
      <c r="C3057" s="21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 x14ac:dyDescent="0.25">
      <c r="A3058" s="19"/>
      <c r="B3058" s="2"/>
      <c r="C3058" s="21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 x14ac:dyDescent="0.25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 x14ac:dyDescent="0.25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 x14ac:dyDescent="0.25">
      <c r="A3061" s="19"/>
      <c r="B3061" s="2"/>
      <c r="C3061" s="21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 x14ac:dyDescent="0.25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 x14ac:dyDescent="0.25">
      <c r="A3063" s="19"/>
      <c r="B3063" s="2"/>
      <c r="C3063" s="21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 x14ac:dyDescent="0.25">
      <c r="A3064" s="19"/>
      <c r="B3064" s="2"/>
      <c r="C3064" s="21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 x14ac:dyDescent="0.25">
      <c r="A3065" s="19"/>
      <c r="B3065" s="2"/>
      <c r="C3065" s="21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 x14ac:dyDescent="0.25">
      <c r="A3066" s="19"/>
      <c r="B3066" s="2"/>
      <c r="C3066" s="21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 x14ac:dyDescent="0.25">
      <c r="A3067" s="19"/>
      <c r="B3067" s="2"/>
      <c r="C3067" s="21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 x14ac:dyDescent="0.25">
      <c r="A3068" s="19"/>
      <c r="B3068" s="2"/>
      <c r="C3068" s="21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 x14ac:dyDescent="0.25">
      <c r="A3069" s="19"/>
      <c r="B3069" s="2"/>
      <c r="C3069" s="21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 x14ac:dyDescent="0.25">
      <c r="A3070" s="19"/>
      <c r="B3070" s="2"/>
      <c r="C3070" s="21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 x14ac:dyDescent="0.25">
      <c r="A3071" s="19"/>
      <c r="B3071" s="2"/>
      <c r="C3071" s="21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 x14ac:dyDescent="0.25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 x14ac:dyDescent="0.25">
      <c r="A3073" s="19"/>
      <c r="B3073" s="2"/>
      <c r="C3073" s="21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 x14ac:dyDescent="0.25">
      <c r="A3074" s="19"/>
      <c r="B3074" s="2"/>
      <c r="C3074" s="21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 x14ac:dyDescent="0.25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 x14ac:dyDescent="0.25">
      <c r="A3076" s="19"/>
      <c r="B3076" s="2"/>
      <c r="C3076" s="21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 x14ac:dyDescent="0.25">
      <c r="A3077" s="19"/>
      <c r="B3077" s="2"/>
      <c r="C3077" s="21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 x14ac:dyDescent="0.25">
      <c r="A3078" s="19"/>
      <c r="B3078" s="2"/>
      <c r="C3078" s="21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 x14ac:dyDescent="0.25">
      <c r="A3079" s="19"/>
      <c r="B3079" s="2"/>
      <c r="C3079" s="21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 x14ac:dyDescent="0.25">
      <c r="A3080" s="19"/>
      <c r="B3080" s="2"/>
      <c r="C3080" s="21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 x14ac:dyDescent="0.25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 x14ac:dyDescent="0.25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 x14ac:dyDescent="0.25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 x14ac:dyDescent="0.25">
      <c r="A3084" s="19"/>
      <c r="B3084" s="2"/>
      <c r="C3084" s="21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 x14ac:dyDescent="0.25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 x14ac:dyDescent="0.25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 x14ac:dyDescent="0.25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 x14ac:dyDescent="0.25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 x14ac:dyDescent="0.25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 x14ac:dyDescent="0.25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 x14ac:dyDescent="0.25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 x14ac:dyDescent="0.25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 x14ac:dyDescent="0.25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 x14ac:dyDescent="0.25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 x14ac:dyDescent="0.25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 x14ac:dyDescent="0.25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 x14ac:dyDescent="0.25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 x14ac:dyDescent="0.25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 x14ac:dyDescent="0.25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 x14ac:dyDescent="0.25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 x14ac:dyDescent="0.25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 x14ac:dyDescent="0.25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 x14ac:dyDescent="0.25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 x14ac:dyDescent="0.25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4.25" customHeight="1" x14ac:dyDescent="0.25">
      <c r="A3105" s="19"/>
      <c r="B3105" s="2"/>
      <c r="C3105" s="21"/>
      <c r="D3105" s="20"/>
      <c r="E3105" s="20"/>
      <c r="F3105" s="20"/>
      <c r="G3105" s="2"/>
      <c r="H3105" s="2"/>
      <c r="I3105" s="2"/>
      <c r="J3105" s="2"/>
      <c r="K3105" s="2"/>
      <c r="L3105" s="4"/>
    </row>
    <row r="3106" spans="1:12" ht="14.25" customHeight="1" x14ac:dyDescent="0.25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 x14ac:dyDescent="0.25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 x14ac:dyDescent="0.25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 x14ac:dyDescent="0.25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 ht="14.25" customHeight="1" x14ac:dyDescent="0.25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 ht="14.25" customHeight="1" x14ac:dyDescent="0.25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 ht="14.25" customHeight="1" x14ac:dyDescent="0.25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 ht="14.25" customHeight="1" x14ac:dyDescent="0.25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 ht="14.25" customHeight="1" x14ac:dyDescent="0.25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 ht="14.25" customHeight="1" x14ac:dyDescent="0.25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 ht="14.25" customHeight="1" x14ac:dyDescent="0.25">
      <c r="A3116" s="19"/>
      <c r="B3116" s="21"/>
      <c r="C3116" s="21"/>
      <c r="D3116" s="21"/>
      <c r="E3116" s="21"/>
      <c r="F3116" s="2"/>
      <c r="G3116" s="2"/>
      <c r="H3116" s="2"/>
      <c r="I3116" s="2"/>
      <c r="J3116" s="2"/>
      <c r="K3116" s="2"/>
      <c r="L3116" s="4"/>
    </row>
    <row r="3117" spans="1:12" ht="14.25" customHeight="1" x14ac:dyDescent="0.25">
      <c r="A3117" s="19"/>
      <c r="B3117" s="21"/>
      <c r="C3117" s="21"/>
      <c r="D3117" s="21"/>
      <c r="E3117" s="21"/>
      <c r="F3117" s="2"/>
      <c r="G3117" s="2"/>
      <c r="H3117" s="2"/>
      <c r="I3117" s="2"/>
      <c r="J3117" s="2"/>
      <c r="K3117" s="2"/>
      <c r="L3117" s="4"/>
    </row>
    <row r="3118" spans="1:12" ht="14.25" customHeight="1" x14ac:dyDescent="0.25">
      <c r="A3118" s="19"/>
      <c r="B3118" s="2"/>
      <c r="C3118" s="2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 ht="14.25" customHeight="1" x14ac:dyDescent="0.25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 ht="14.25" customHeight="1" x14ac:dyDescent="0.25">
      <c r="A3120" s="19"/>
      <c r="B3120" s="2"/>
      <c r="C3120" s="2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 ht="14.25" customHeight="1" x14ac:dyDescent="0.25">
      <c r="A3121" s="19"/>
      <c r="B3121" s="2"/>
      <c r="C3121" s="2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 ht="14.25" customHeight="1" x14ac:dyDescent="0.25">
      <c r="A3122" s="19"/>
      <c r="B3122" s="2"/>
      <c r="C3122" s="2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 ht="14.25" customHeight="1" x14ac:dyDescent="0.25">
      <c r="A3123" s="19"/>
      <c r="B3123" s="2"/>
      <c r="C3123" s="2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 ht="14.25" customHeight="1" x14ac:dyDescent="0.25">
      <c r="A3124" s="19"/>
      <c r="B3124" s="2"/>
      <c r="C3124" s="2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 ht="14.25" customHeight="1" x14ac:dyDescent="0.25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 ht="14.25" customHeight="1" x14ac:dyDescent="0.25">
      <c r="A3126" s="19"/>
      <c r="B3126" s="2"/>
      <c r="C3126" s="2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 ht="14.25" customHeight="1" x14ac:dyDescent="0.25">
      <c r="A3127" s="19"/>
      <c r="B3127" s="2"/>
      <c r="C3127" s="2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 ht="14.25" customHeight="1" x14ac:dyDescent="0.25">
      <c r="A3128" s="19"/>
      <c r="B3128" s="2"/>
      <c r="C3128" s="2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 ht="14.25" customHeight="1" x14ac:dyDescent="0.25">
      <c r="A3129" s="19"/>
      <c r="B3129" s="2"/>
      <c r="C3129" s="2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 ht="14.25" customHeight="1" x14ac:dyDescent="0.25">
      <c r="A3130" s="19"/>
      <c r="B3130" s="2"/>
      <c r="C3130" s="2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 ht="14.25" customHeight="1" x14ac:dyDescent="0.25">
      <c r="A3131" s="19"/>
      <c r="B3131" s="2"/>
      <c r="C3131" s="2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 ht="14.25" customHeight="1" x14ac:dyDescent="0.25">
      <c r="A3132" s="19"/>
      <c r="B3132" s="2"/>
      <c r="C3132" s="2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 ht="14.25" customHeight="1" x14ac:dyDescent="0.25">
      <c r="A3133" s="19"/>
      <c r="B3133" s="2"/>
      <c r="C3133" s="2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 ht="14.25" customHeight="1" x14ac:dyDescent="0.25">
      <c r="A3134" s="19"/>
      <c r="B3134" s="2"/>
      <c r="C3134" s="2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 ht="14.25" customHeight="1" x14ac:dyDescent="0.25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 ht="14.25" customHeight="1" x14ac:dyDescent="0.25">
      <c r="A3136" s="19"/>
      <c r="B3136" s="2"/>
      <c r="C3136" s="2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 ht="14.25" customHeight="1" x14ac:dyDescent="0.25">
      <c r="A3137" s="19"/>
      <c r="B3137" s="2"/>
      <c r="C3137" s="2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 ht="14.25" customHeight="1" x14ac:dyDescent="0.25">
      <c r="A3138" s="19"/>
      <c r="B3138" s="2"/>
      <c r="C3138" s="2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 ht="14.25" customHeight="1" x14ac:dyDescent="0.25">
      <c r="A3139" s="19"/>
      <c r="B3139" s="2"/>
      <c r="C3139" s="2"/>
      <c r="D3139" s="20"/>
      <c r="E3139" s="20"/>
      <c r="F3139" s="2"/>
      <c r="G3139" s="2"/>
      <c r="H3139" s="2"/>
      <c r="I3139" s="2"/>
      <c r="J3139" s="2"/>
      <c r="K3139" s="2"/>
      <c r="L3139" s="4"/>
    </row>
    <row r="3140" spans="1:12" ht="14.25" customHeight="1" x14ac:dyDescent="0.25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 ht="14.25" customHeight="1" x14ac:dyDescent="0.25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 ht="14.25" customHeight="1" x14ac:dyDescent="0.25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 ht="14.25" customHeight="1" x14ac:dyDescent="0.25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 ht="14.25" customHeight="1" x14ac:dyDescent="0.25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 ht="14.25" customHeight="1" x14ac:dyDescent="0.25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 ht="14.25" customHeight="1" x14ac:dyDescent="0.25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 ht="14.25" customHeight="1" x14ac:dyDescent="0.25">
      <c r="A3147" s="19"/>
      <c r="B3147" s="2"/>
      <c r="C3147" s="2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 ht="14.25" customHeight="1" x14ac:dyDescent="0.25">
      <c r="A3148" s="19"/>
      <c r="B3148" s="2"/>
      <c r="C3148" s="2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 ht="14.25" customHeight="1" x14ac:dyDescent="0.25">
      <c r="A3149" s="19"/>
      <c r="B3149" s="2"/>
      <c r="C3149" s="2"/>
      <c r="D3149" s="20"/>
      <c r="E3149" s="20"/>
      <c r="F3149" s="2"/>
      <c r="G3149" s="2"/>
      <c r="H3149" s="2"/>
      <c r="I3149" s="2"/>
      <c r="J3149" s="2"/>
      <c r="K3149" s="2"/>
      <c r="L3149" s="4"/>
    </row>
    <row r="3150" spans="1:12" ht="14.25" customHeight="1" x14ac:dyDescent="0.25">
      <c r="A3150" s="19"/>
      <c r="B3150" s="2"/>
      <c r="C3150" s="2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 ht="14.25" customHeight="1" x14ac:dyDescent="0.25">
      <c r="A3151" s="19"/>
      <c r="B3151" s="2"/>
      <c r="C3151" s="2"/>
      <c r="D3151" s="20"/>
      <c r="E3151" s="20"/>
      <c r="F3151" s="2"/>
      <c r="G3151" s="2"/>
      <c r="H3151" s="2"/>
      <c r="I3151" s="2"/>
      <c r="J3151" s="2"/>
      <c r="K3151" s="2"/>
      <c r="L3151" s="4"/>
    </row>
    <row r="3152" spans="1:12" ht="14.25" customHeight="1" x14ac:dyDescent="0.25">
      <c r="A3152" s="19"/>
      <c r="B3152" s="2"/>
      <c r="C3152" s="2"/>
      <c r="D3152" s="20"/>
      <c r="E3152" s="20"/>
      <c r="F3152" s="2"/>
      <c r="G3152" s="2"/>
      <c r="H3152" s="2"/>
      <c r="I3152" s="2"/>
      <c r="J3152" s="2"/>
      <c r="K3152" s="2"/>
      <c r="L3152" s="4"/>
    </row>
    <row r="3153" spans="1:12" ht="14.25" customHeight="1" x14ac:dyDescent="0.25">
      <c r="A3153" s="19"/>
      <c r="B3153" s="2"/>
      <c r="C3153" s="21"/>
      <c r="D3153" s="20"/>
      <c r="E3153" s="20"/>
      <c r="F3153" s="2"/>
      <c r="G3153" s="2"/>
      <c r="H3153" s="2"/>
      <c r="I3153" s="2"/>
      <c r="J3153" s="2"/>
      <c r="K3153" s="2"/>
      <c r="L3153" s="4"/>
    </row>
    <row r="3154" spans="1:12" ht="14.25" customHeight="1" x14ac:dyDescent="0.25">
      <c r="A3154" s="19"/>
      <c r="B3154" s="2"/>
      <c r="C3154" s="21"/>
      <c r="D3154" s="20"/>
      <c r="E3154" s="20"/>
      <c r="F3154" s="2"/>
      <c r="G3154" s="2"/>
      <c r="H3154" s="2"/>
      <c r="I3154" s="2"/>
      <c r="J3154" s="2"/>
      <c r="K3154" s="2"/>
      <c r="L3154" s="4"/>
    </row>
    <row r="3155" spans="1:12" ht="14.25" customHeight="1" x14ac:dyDescent="0.25">
      <c r="A3155" s="19"/>
      <c r="B3155" s="2"/>
      <c r="C3155" s="21"/>
      <c r="D3155" s="20"/>
      <c r="E3155" s="20"/>
      <c r="F3155" s="2"/>
      <c r="G3155" s="2"/>
      <c r="H3155" s="2"/>
      <c r="I3155" s="2"/>
      <c r="J3155" s="2"/>
      <c r="K3155" s="2"/>
      <c r="L3155" s="4"/>
    </row>
    <row r="3156" spans="1:12" ht="14.25" customHeight="1" x14ac:dyDescent="0.25">
      <c r="A3156" s="19"/>
      <c r="B3156" s="2"/>
      <c r="C3156" s="2"/>
      <c r="D3156" s="20"/>
      <c r="E3156" s="20"/>
      <c r="F3156" s="2"/>
      <c r="G3156" s="2"/>
      <c r="H3156" s="2"/>
      <c r="I3156" s="2"/>
      <c r="J3156" s="2"/>
      <c r="K3156" s="2"/>
      <c r="L3156" s="4"/>
    </row>
    <row r="3157" spans="1:12" ht="14.25" customHeight="1" x14ac:dyDescent="0.25">
      <c r="A3157" s="19"/>
      <c r="B3157" s="2"/>
      <c r="C3157" s="21"/>
      <c r="D3157" s="20"/>
      <c r="E3157" s="20"/>
      <c r="F3157" s="2"/>
      <c r="G3157" s="2"/>
      <c r="H3157" s="2"/>
      <c r="I3157" s="2"/>
      <c r="J3157" s="2"/>
      <c r="K3157" s="2"/>
      <c r="L3157" s="4"/>
    </row>
    <row r="3158" spans="1:12" ht="14.25" customHeight="1" x14ac:dyDescent="0.25">
      <c r="A3158" s="19"/>
      <c r="B3158" s="2"/>
      <c r="C3158" s="21"/>
      <c r="D3158" s="20"/>
      <c r="E3158" s="20"/>
      <c r="F3158" s="2"/>
      <c r="G3158" s="2"/>
      <c r="H3158" s="2"/>
      <c r="I3158" s="2"/>
      <c r="J3158" s="2"/>
      <c r="K3158" s="2"/>
      <c r="L3158" s="4"/>
    </row>
    <row r="3159" spans="1:12" ht="14.25" customHeight="1" x14ac:dyDescent="0.25">
      <c r="A3159" s="19"/>
      <c r="B3159" s="2"/>
      <c r="C3159" s="21"/>
      <c r="D3159" s="20"/>
      <c r="E3159" s="20"/>
      <c r="F3159" s="2"/>
      <c r="G3159" s="2"/>
      <c r="H3159" s="2"/>
      <c r="I3159" s="2"/>
      <c r="J3159" s="2"/>
      <c r="K3159" s="2"/>
      <c r="L3159" s="4"/>
    </row>
    <row r="3160" spans="1:12" ht="14.25" customHeight="1" x14ac:dyDescent="0.25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 ht="14.25" customHeight="1" x14ac:dyDescent="0.25">
      <c r="A3161" s="19"/>
      <c r="B3161" s="2"/>
      <c r="C3161" s="21"/>
      <c r="D3161" s="20"/>
      <c r="E3161" s="20"/>
      <c r="F3161" s="2"/>
      <c r="G3161" s="2"/>
      <c r="H3161" s="2"/>
      <c r="I3161" s="2"/>
      <c r="J3161" s="2"/>
      <c r="K3161" s="2"/>
      <c r="L3161" s="4"/>
    </row>
    <row r="3162" spans="1:12" ht="14.25" customHeight="1" x14ac:dyDescent="0.25">
      <c r="A3162" s="19"/>
      <c r="B3162" s="2"/>
      <c r="C3162" s="21"/>
      <c r="D3162" s="20"/>
      <c r="E3162" s="20"/>
      <c r="F3162" s="2"/>
      <c r="G3162" s="2"/>
      <c r="H3162" s="2"/>
      <c r="I3162" s="2"/>
      <c r="J3162" s="2"/>
      <c r="K3162" s="2"/>
      <c r="L3162" s="4"/>
    </row>
    <row r="3163" spans="1:12" ht="14.25" customHeight="1" x14ac:dyDescent="0.25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 ht="14.25" customHeight="1" x14ac:dyDescent="0.25">
      <c r="A3164" s="19"/>
      <c r="B3164" s="2"/>
      <c r="C3164" s="21"/>
      <c r="D3164" s="20"/>
      <c r="E3164" s="20"/>
      <c r="F3164" s="2"/>
      <c r="G3164" s="2"/>
      <c r="H3164" s="2"/>
      <c r="I3164" s="2"/>
      <c r="J3164" s="2"/>
      <c r="K3164" s="2"/>
      <c r="L3164" s="4"/>
    </row>
    <row r="3165" spans="1:12" ht="14.25" customHeight="1" x14ac:dyDescent="0.25">
      <c r="A3165" s="19"/>
      <c r="B3165" s="2"/>
      <c r="C3165" s="21"/>
      <c r="D3165" s="20"/>
      <c r="E3165" s="20"/>
      <c r="F3165" s="2"/>
      <c r="G3165" s="2"/>
      <c r="H3165" s="2"/>
      <c r="I3165" s="2"/>
      <c r="J3165" s="2"/>
      <c r="K3165" s="2"/>
      <c r="L3165" s="4"/>
    </row>
    <row r="3166" spans="1:12" ht="14.25" customHeight="1" x14ac:dyDescent="0.25">
      <c r="A3166" s="19"/>
      <c r="B3166" s="2"/>
      <c r="C3166" s="21"/>
      <c r="D3166" s="20"/>
      <c r="E3166" s="20"/>
      <c r="F3166" s="2"/>
      <c r="G3166" s="2"/>
      <c r="H3166" s="2"/>
      <c r="I3166" s="2"/>
      <c r="J3166" s="2"/>
      <c r="K3166" s="2"/>
      <c r="L3166" s="4"/>
    </row>
    <row r="3167" spans="1:12" ht="14.25" customHeight="1" x14ac:dyDescent="0.25">
      <c r="A3167" s="19"/>
      <c r="B3167" s="2"/>
      <c r="C3167" s="21"/>
      <c r="D3167" s="20"/>
      <c r="E3167" s="20"/>
      <c r="F3167" s="2"/>
      <c r="G3167" s="2"/>
      <c r="H3167" s="2"/>
      <c r="I3167" s="2"/>
      <c r="J3167" s="2"/>
      <c r="K3167" s="2"/>
      <c r="L3167" s="4"/>
    </row>
    <row r="3168" spans="1:12" ht="14.25" customHeight="1" x14ac:dyDescent="0.25">
      <c r="A3168" s="19"/>
      <c r="B3168" s="2"/>
      <c r="C3168" s="21"/>
      <c r="D3168" s="20"/>
      <c r="E3168" s="20"/>
      <c r="F3168" s="2"/>
      <c r="G3168" s="2"/>
      <c r="H3168" s="2"/>
      <c r="I3168" s="2"/>
      <c r="J3168" s="2"/>
      <c r="K3168" s="2"/>
      <c r="L3168" s="4"/>
    </row>
    <row r="3169" spans="1:12" ht="14.25" customHeight="1" x14ac:dyDescent="0.25">
      <c r="A3169" s="19"/>
      <c r="B3169" s="2"/>
      <c r="C3169" s="21"/>
      <c r="D3169" s="20"/>
      <c r="E3169" s="20"/>
      <c r="F3169" s="2"/>
      <c r="G3169" s="2"/>
      <c r="H3169" s="2"/>
      <c r="I3169" s="2"/>
      <c r="J3169" s="2"/>
      <c r="K3169" s="2"/>
      <c r="L3169" s="4"/>
    </row>
    <row r="3170" spans="1:12" ht="14.25" customHeight="1" x14ac:dyDescent="0.25">
      <c r="A3170" s="19"/>
      <c r="B3170" s="2"/>
      <c r="C3170" s="21"/>
      <c r="D3170" s="20"/>
      <c r="E3170" s="20"/>
      <c r="F3170" s="2"/>
      <c r="G3170" s="2"/>
      <c r="H3170" s="2"/>
      <c r="I3170" s="2"/>
      <c r="J3170" s="2"/>
      <c r="K3170" s="2"/>
      <c r="L3170" s="4"/>
    </row>
    <row r="3171" spans="1:12" ht="14.25" customHeight="1" x14ac:dyDescent="0.25">
      <c r="A3171" s="19"/>
      <c r="B3171" s="2"/>
      <c r="C3171" s="21"/>
      <c r="D3171" s="20"/>
      <c r="E3171" s="20"/>
      <c r="F3171" s="2"/>
      <c r="G3171" s="2"/>
      <c r="H3171" s="2"/>
      <c r="I3171" s="2"/>
      <c r="J3171" s="2"/>
      <c r="K3171" s="2"/>
      <c r="L3171" s="4"/>
    </row>
    <row r="3172" spans="1:12" ht="14.25" customHeight="1" x14ac:dyDescent="0.25">
      <c r="A3172" s="19"/>
      <c r="B3172" s="2"/>
      <c r="C3172" s="21"/>
      <c r="D3172" s="20"/>
      <c r="E3172" s="20"/>
      <c r="F3172" s="2"/>
      <c r="G3172" s="2"/>
      <c r="H3172" s="2"/>
      <c r="I3172" s="2"/>
      <c r="J3172" s="2"/>
      <c r="K3172" s="2"/>
      <c r="L3172" s="4"/>
    </row>
    <row r="3173" spans="1:12" ht="14.25" customHeight="1" x14ac:dyDescent="0.25">
      <c r="A3173" s="19"/>
      <c r="B3173" s="2"/>
      <c r="C3173" s="21"/>
      <c r="D3173" s="20"/>
      <c r="E3173" s="20"/>
      <c r="F3173" s="2"/>
      <c r="G3173" s="2"/>
      <c r="H3173" s="2"/>
      <c r="I3173" s="2"/>
      <c r="J3173" s="2"/>
      <c r="K3173" s="2"/>
      <c r="L3173" s="4"/>
    </row>
    <row r="3174" spans="1:12" ht="14.25" customHeight="1" x14ac:dyDescent="0.25">
      <c r="A3174" s="19"/>
      <c r="B3174" s="2"/>
      <c r="C3174" s="21"/>
      <c r="D3174" s="20"/>
      <c r="E3174" s="20"/>
      <c r="F3174" s="2"/>
      <c r="G3174" s="2"/>
      <c r="H3174" s="2"/>
      <c r="I3174" s="2"/>
      <c r="J3174" s="2"/>
      <c r="K3174" s="2"/>
      <c r="L3174" s="4"/>
    </row>
    <row r="3175" spans="1:12" ht="14.25" customHeight="1" x14ac:dyDescent="0.25">
      <c r="A3175" s="19"/>
      <c r="B3175" s="2"/>
      <c r="C3175" s="21"/>
      <c r="D3175" s="20"/>
      <c r="E3175" s="20"/>
      <c r="F3175" s="2"/>
      <c r="G3175" s="2"/>
      <c r="H3175" s="2"/>
      <c r="I3175" s="2"/>
      <c r="J3175" s="2"/>
      <c r="K3175" s="2"/>
      <c r="L3175" s="4"/>
    </row>
    <row r="3176" spans="1:12" ht="14.25" customHeight="1" x14ac:dyDescent="0.25">
      <c r="A3176" s="19"/>
      <c r="B3176" s="2"/>
      <c r="C3176" s="21"/>
      <c r="D3176" s="20"/>
      <c r="E3176" s="20"/>
      <c r="F3176" s="2"/>
      <c r="G3176" s="2"/>
      <c r="H3176" s="2"/>
      <c r="I3176" s="2"/>
      <c r="J3176" s="2"/>
      <c r="K3176" s="2"/>
      <c r="L3176" s="4"/>
    </row>
    <row r="3177" spans="1:12" ht="13.5" customHeight="1" x14ac:dyDescent="0.25">
      <c r="A3177" s="19"/>
      <c r="B3177" s="2"/>
      <c r="C3177" s="21"/>
      <c r="D3177" s="20"/>
      <c r="E3177" s="20"/>
      <c r="F3177" s="2"/>
      <c r="G3177" s="2"/>
      <c r="H3177" s="2"/>
      <c r="I3177" s="2"/>
      <c r="J3177" s="2"/>
      <c r="K3177" s="2"/>
      <c r="L3177" s="4"/>
    </row>
    <row r="3178" spans="1:12" ht="14.25" customHeight="1" x14ac:dyDescent="0.25">
      <c r="A3178" s="19"/>
      <c r="B3178" s="2"/>
      <c r="C3178" s="21"/>
      <c r="D3178" s="20"/>
      <c r="E3178" s="20"/>
      <c r="F3178" s="2"/>
      <c r="G3178" s="2"/>
      <c r="H3178" s="2"/>
      <c r="I3178" s="2"/>
      <c r="J3178" s="2"/>
      <c r="K3178" s="2"/>
      <c r="L3178" s="4"/>
    </row>
    <row r="3179" spans="1:12" ht="14.25" customHeight="1" x14ac:dyDescent="0.25">
      <c r="A3179" s="19"/>
      <c r="B3179" s="2"/>
      <c r="C3179" s="21"/>
      <c r="D3179" s="20"/>
      <c r="E3179" s="20"/>
      <c r="F3179" s="2"/>
      <c r="G3179" s="2"/>
      <c r="H3179" s="2"/>
      <c r="I3179" s="2"/>
      <c r="J3179" s="2"/>
      <c r="K3179" s="2"/>
      <c r="L3179" s="4"/>
    </row>
    <row r="3180" spans="1:12" ht="14.25" customHeight="1" x14ac:dyDescent="0.25">
      <c r="A3180" s="19"/>
      <c r="B3180" s="2"/>
      <c r="C3180" s="21"/>
      <c r="D3180" s="20"/>
      <c r="E3180" s="20"/>
      <c r="F3180" s="2"/>
      <c r="G3180" s="2"/>
      <c r="H3180" s="2"/>
      <c r="I3180" s="2"/>
      <c r="J3180" s="2"/>
      <c r="K3180" s="2"/>
      <c r="L3180" s="4"/>
    </row>
    <row r="3181" spans="1:12" ht="14.25" customHeight="1" x14ac:dyDescent="0.25">
      <c r="A3181" s="19"/>
      <c r="B3181" s="2"/>
      <c r="C3181" s="21"/>
      <c r="D3181" s="20"/>
      <c r="E3181" s="20"/>
      <c r="F3181" s="2"/>
      <c r="G3181" s="2"/>
      <c r="H3181" s="2"/>
      <c r="I3181" s="2"/>
      <c r="J3181" s="2"/>
      <c r="K3181" s="2"/>
      <c r="L3181" s="4"/>
    </row>
    <row r="3182" spans="1:12" x14ac:dyDescent="0.25">
      <c r="A3182" s="19"/>
      <c r="B3182" s="2"/>
      <c r="C3182" s="21"/>
      <c r="D3182" s="20"/>
      <c r="E3182" s="20"/>
      <c r="F3182" s="2"/>
      <c r="G3182" s="2"/>
      <c r="H3182" s="2"/>
      <c r="I3182" s="2"/>
      <c r="J3182" s="2"/>
      <c r="K3182" s="2"/>
      <c r="L3182" s="4"/>
    </row>
    <row r="3183" spans="1:12" x14ac:dyDescent="0.25">
      <c r="A3183" s="19"/>
      <c r="B3183" s="2"/>
      <c r="C3183" s="21"/>
      <c r="D3183" s="20"/>
      <c r="E3183" s="20"/>
      <c r="F3183" s="2"/>
      <c r="G3183" s="2"/>
      <c r="H3183" s="2"/>
      <c r="I3183" s="2"/>
      <c r="J3183" s="2"/>
      <c r="K3183" s="2"/>
      <c r="L3183" s="4"/>
    </row>
    <row r="3184" spans="1:12" x14ac:dyDescent="0.25">
      <c r="A3184" s="19"/>
      <c r="B3184" s="2"/>
      <c r="C3184" s="21"/>
      <c r="D3184" s="20"/>
      <c r="E3184" s="20"/>
      <c r="F3184" s="2"/>
      <c r="G3184" s="2"/>
      <c r="H3184" s="2"/>
      <c r="I3184" s="2"/>
      <c r="J3184" s="2"/>
      <c r="K3184" s="2"/>
      <c r="L3184" s="4"/>
    </row>
    <row r="3185" spans="1:12" x14ac:dyDescent="0.25">
      <c r="A3185" s="19"/>
      <c r="B3185" s="2"/>
      <c r="C3185" s="21"/>
      <c r="D3185" s="20"/>
      <c r="E3185" s="20"/>
      <c r="F3185" s="2"/>
      <c r="G3185" s="2"/>
      <c r="H3185" s="2"/>
      <c r="I3185" s="2"/>
      <c r="J3185" s="2"/>
      <c r="K3185" s="2"/>
      <c r="L3185" s="4"/>
    </row>
    <row r="3186" spans="1:12" x14ac:dyDescent="0.25">
      <c r="A3186" s="19"/>
      <c r="B3186" s="2"/>
      <c r="C3186" s="21"/>
      <c r="D3186" s="20"/>
      <c r="E3186" s="20"/>
      <c r="F3186" s="2"/>
      <c r="G3186" s="2"/>
      <c r="H3186" s="2"/>
      <c r="I3186" s="2"/>
      <c r="J3186" s="2"/>
      <c r="K3186" s="2"/>
      <c r="L3186" s="4"/>
    </row>
    <row r="3187" spans="1:12" x14ac:dyDescent="0.25">
      <c r="A3187" s="19"/>
      <c r="B3187" s="2"/>
      <c r="C3187" s="21"/>
      <c r="D3187" s="20"/>
      <c r="E3187" s="20"/>
      <c r="F3187" s="2"/>
      <c r="G3187" s="2"/>
      <c r="H3187" s="2"/>
      <c r="I3187" s="2"/>
      <c r="J3187" s="2"/>
      <c r="K3187" s="2"/>
      <c r="L3187" s="4"/>
    </row>
    <row r="3188" spans="1:12" x14ac:dyDescent="0.25">
      <c r="A3188" s="19"/>
      <c r="B3188" s="2"/>
      <c r="C3188" s="21"/>
      <c r="D3188" s="20"/>
      <c r="E3188" s="20"/>
      <c r="F3188" s="2"/>
      <c r="G3188" s="2"/>
      <c r="H3188" s="2"/>
      <c r="I3188" s="2"/>
      <c r="J3188" s="2"/>
      <c r="K3188" s="2"/>
      <c r="L3188" s="4"/>
    </row>
    <row r="3189" spans="1:12" x14ac:dyDescent="0.25">
      <c r="A3189" s="19"/>
      <c r="B3189" s="2"/>
      <c r="C3189" s="21"/>
      <c r="D3189" s="20"/>
      <c r="E3189" s="20"/>
      <c r="F3189" s="2"/>
      <c r="G3189" s="2"/>
      <c r="H3189" s="2"/>
      <c r="I3189" s="2"/>
      <c r="J3189" s="2"/>
      <c r="K3189" s="2"/>
      <c r="L3189" s="4"/>
    </row>
    <row r="3190" spans="1:12" x14ac:dyDescent="0.25">
      <c r="A3190" s="19"/>
      <c r="B3190" s="2"/>
      <c r="C3190" s="21"/>
      <c r="D3190" s="20"/>
      <c r="E3190" s="20"/>
      <c r="F3190" s="2"/>
      <c r="G3190" s="2"/>
      <c r="H3190" s="2"/>
      <c r="I3190" s="2"/>
      <c r="J3190" s="2"/>
      <c r="K3190" s="2"/>
      <c r="L3190" s="4"/>
    </row>
    <row r="3191" spans="1:12" x14ac:dyDescent="0.25">
      <c r="A3191" s="19"/>
      <c r="B3191" s="2"/>
      <c r="C3191" s="2"/>
      <c r="D3191" s="20"/>
      <c r="E3191" s="20"/>
      <c r="F3191" s="2"/>
      <c r="G3191" s="2"/>
      <c r="H3191" s="2"/>
      <c r="I3191" s="2"/>
      <c r="J3191" s="2"/>
      <c r="K3191" s="2"/>
      <c r="L3191" s="4"/>
    </row>
    <row r="3192" spans="1:12" x14ac:dyDescent="0.25">
      <c r="A3192" s="19"/>
      <c r="B3192" s="2"/>
      <c r="C3192" s="21"/>
      <c r="D3192" s="20"/>
      <c r="E3192" s="20"/>
      <c r="F3192" s="2"/>
      <c r="G3192" s="2"/>
      <c r="H3192" s="2"/>
      <c r="I3192" s="2"/>
      <c r="J3192" s="2"/>
      <c r="K3192" s="2"/>
      <c r="L3192" s="4"/>
    </row>
    <row r="3193" spans="1:12" x14ac:dyDescent="0.25">
      <c r="A3193" s="19"/>
      <c r="B3193" s="2"/>
      <c r="C3193" s="21"/>
      <c r="D3193" s="20"/>
      <c r="E3193" s="20"/>
      <c r="F3193" s="2"/>
      <c r="G3193" s="2"/>
      <c r="H3193" s="2"/>
      <c r="I3193" s="2"/>
      <c r="J3193" s="2"/>
      <c r="K3193" s="2"/>
      <c r="L3193" s="4"/>
    </row>
    <row r="3194" spans="1:12" x14ac:dyDescent="0.25">
      <c r="A3194" s="19"/>
      <c r="B3194" s="2"/>
      <c r="C3194" s="21"/>
      <c r="D3194" s="20"/>
      <c r="E3194" s="20"/>
      <c r="F3194" s="2"/>
      <c r="G3194" s="2"/>
      <c r="H3194" s="2"/>
      <c r="I3194" s="2"/>
      <c r="J3194" s="2"/>
      <c r="K3194" s="2"/>
      <c r="L3194" s="4"/>
    </row>
    <row r="3195" spans="1:12" x14ac:dyDescent="0.25">
      <c r="A3195" s="19"/>
      <c r="B3195" s="2"/>
      <c r="C3195" s="21"/>
      <c r="D3195" s="20"/>
      <c r="E3195" s="20"/>
      <c r="F3195" s="2"/>
      <c r="G3195" s="2"/>
      <c r="H3195" s="2"/>
      <c r="I3195" s="2"/>
      <c r="J3195" s="2"/>
      <c r="K3195" s="2"/>
      <c r="L3195" s="4"/>
    </row>
    <row r="3196" spans="1:12" x14ac:dyDescent="0.25">
      <c r="A3196" s="19"/>
      <c r="B3196" s="2"/>
      <c r="C3196" s="21"/>
      <c r="D3196" s="20"/>
      <c r="E3196" s="20"/>
      <c r="F3196" s="2"/>
      <c r="G3196" s="2"/>
      <c r="H3196" s="2"/>
      <c r="I3196" s="2"/>
      <c r="J3196" s="2"/>
      <c r="K3196" s="2"/>
      <c r="L3196" s="4"/>
    </row>
    <row r="3197" spans="1:12" x14ac:dyDescent="0.25">
      <c r="A3197" s="19"/>
      <c r="B3197" s="2"/>
      <c r="C3197" s="2"/>
      <c r="D3197" s="20"/>
      <c r="E3197" s="20"/>
      <c r="F3197" s="2"/>
      <c r="G3197" s="2"/>
      <c r="H3197" s="2"/>
      <c r="I3197" s="2"/>
      <c r="J3197" s="2"/>
      <c r="K3197" s="2"/>
      <c r="L3197" s="4"/>
    </row>
    <row r="3198" spans="1:12" x14ac:dyDescent="0.25">
      <c r="A3198" s="19"/>
      <c r="B3198" s="2"/>
      <c r="C3198" s="21"/>
      <c r="D3198" s="20"/>
      <c r="E3198" s="20"/>
      <c r="F3198" s="2"/>
      <c r="G3198" s="2"/>
      <c r="H3198" s="2"/>
      <c r="I3198" s="2"/>
      <c r="J3198" s="2"/>
      <c r="K3198" s="2"/>
      <c r="L3198" s="4"/>
    </row>
    <row r="3199" spans="1:12" x14ac:dyDescent="0.25">
      <c r="A3199" s="19"/>
      <c r="B3199" s="2"/>
      <c r="C3199" s="21"/>
      <c r="D3199" s="20"/>
      <c r="E3199" s="20"/>
      <c r="F3199" s="2"/>
      <c r="G3199" s="2"/>
      <c r="H3199" s="2"/>
      <c r="I3199" s="2"/>
      <c r="J3199" s="2"/>
      <c r="K3199" s="2"/>
      <c r="L3199" s="4"/>
    </row>
    <row r="3200" spans="1:12" x14ac:dyDescent="0.25">
      <c r="A3200" s="19"/>
      <c r="B3200" s="2"/>
      <c r="C3200" s="21"/>
      <c r="D3200" s="20"/>
      <c r="E3200" s="20"/>
      <c r="F3200" s="2"/>
      <c r="G3200" s="2"/>
      <c r="H3200" s="2"/>
      <c r="I3200" s="2"/>
      <c r="J3200" s="2"/>
      <c r="K3200" s="2"/>
      <c r="L3200" s="4"/>
    </row>
    <row r="3201" spans="1:12" x14ac:dyDescent="0.25">
      <c r="A3201" s="19"/>
      <c r="B3201" s="2"/>
      <c r="C3201" s="21"/>
      <c r="D3201" s="20"/>
      <c r="E3201" s="20"/>
      <c r="F3201" s="2"/>
      <c r="G3201" s="2"/>
      <c r="H3201" s="2"/>
      <c r="I3201" s="2"/>
      <c r="J3201" s="2"/>
      <c r="K3201" s="2"/>
      <c r="L3201" s="4"/>
    </row>
    <row r="3202" spans="1:12" x14ac:dyDescent="0.25">
      <c r="A3202" s="19"/>
      <c r="B3202" s="2"/>
      <c r="C3202" s="21"/>
      <c r="D3202" s="20"/>
      <c r="E3202" s="20"/>
      <c r="F3202" s="2"/>
      <c r="G3202" s="2"/>
      <c r="H3202" s="2"/>
      <c r="I3202" s="2"/>
      <c r="J3202" s="2"/>
      <c r="K3202" s="2"/>
      <c r="L3202" s="4"/>
    </row>
    <row r="3203" spans="1:12" x14ac:dyDescent="0.25">
      <c r="A3203" s="19"/>
      <c r="B3203" s="2"/>
      <c r="C3203" s="21"/>
      <c r="D3203" s="20"/>
      <c r="E3203" s="20"/>
      <c r="F3203" s="2"/>
      <c r="G3203" s="2"/>
      <c r="H3203" s="2"/>
      <c r="I3203" s="2"/>
      <c r="J3203" s="2"/>
      <c r="K3203" s="2"/>
      <c r="L3203" s="4"/>
    </row>
    <row r="3204" spans="1:12" x14ac:dyDescent="0.25">
      <c r="A3204" s="19"/>
      <c r="B3204" s="2"/>
      <c r="C3204" s="21"/>
      <c r="D3204" s="20"/>
      <c r="E3204" s="20"/>
      <c r="F3204" s="2"/>
      <c r="G3204" s="2"/>
      <c r="H3204" s="2"/>
      <c r="I3204" s="2"/>
      <c r="J3204" s="2"/>
      <c r="K3204" s="2"/>
      <c r="L3204" s="4"/>
    </row>
    <row r="3205" spans="1:12" x14ac:dyDescent="0.25">
      <c r="A3205" s="19"/>
      <c r="B3205" s="2"/>
      <c r="C3205" s="21"/>
      <c r="D3205" s="20"/>
      <c r="E3205" s="20"/>
      <c r="F3205" s="2"/>
      <c r="G3205" s="2"/>
      <c r="H3205" s="2"/>
      <c r="I3205" s="2"/>
      <c r="J3205" s="2"/>
      <c r="K3205" s="2"/>
      <c r="L3205" s="4"/>
    </row>
    <row r="3206" spans="1:12" x14ac:dyDescent="0.25">
      <c r="A3206" s="19"/>
      <c r="B3206" s="2"/>
      <c r="C3206" s="21"/>
      <c r="D3206" s="20"/>
      <c r="E3206" s="20"/>
      <c r="F3206" s="2"/>
      <c r="G3206" s="2"/>
      <c r="H3206" s="2"/>
      <c r="I3206" s="2"/>
      <c r="J3206" s="2"/>
      <c r="K3206" s="2"/>
      <c r="L3206" s="4"/>
    </row>
    <row r="3207" spans="1:12" x14ac:dyDescent="0.25">
      <c r="A3207" s="19"/>
      <c r="B3207" s="2"/>
      <c r="C3207" s="2"/>
      <c r="D3207" s="20"/>
      <c r="E3207" s="20"/>
      <c r="F3207" s="2"/>
      <c r="G3207" s="2"/>
      <c r="H3207" s="2"/>
      <c r="I3207" s="2"/>
      <c r="J3207" s="2"/>
      <c r="K3207" s="2"/>
      <c r="L3207" s="4"/>
    </row>
    <row r="3208" spans="1:12" x14ac:dyDescent="0.25">
      <c r="A3208" s="19"/>
      <c r="B3208" s="2"/>
      <c r="C3208" s="21"/>
      <c r="D3208" s="20"/>
      <c r="E3208" s="20"/>
      <c r="F3208" s="2"/>
      <c r="G3208" s="2"/>
      <c r="H3208" s="2"/>
      <c r="I3208" s="2"/>
      <c r="J3208" s="2"/>
      <c r="K3208" s="2"/>
      <c r="L3208" s="4"/>
    </row>
    <row r="3209" spans="1:12" x14ac:dyDescent="0.25">
      <c r="A3209" s="19"/>
      <c r="B3209" s="2"/>
      <c r="C3209" s="21"/>
      <c r="D3209" s="20"/>
      <c r="E3209" s="20"/>
      <c r="F3209" s="2"/>
      <c r="G3209" s="2"/>
      <c r="H3209" s="2"/>
      <c r="I3209" s="2"/>
      <c r="J3209" s="2"/>
      <c r="K3209" s="2"/>
      <c r="L3209" s="4"/>
    </row>
    <row r="3210" spans="1:12" x14ac:dyDescent="0.25">
      <c r="A3210" s="19"/>
      <c r="B3210" s="2"/>
      <c r="C3210" s="21"/>
      <c r="D3210" s="20"/>
      <c r="E3210" s="20"/>
      <c r="F3210" s="2"/>
      <c r="G3210" s="2"/>
      <c r="H3210" s="2"/>
      <c r="I3210" s="2"/>
      <c r="J3210" s="2"/>
      <c r="K3210" s="2"/>
      <c r="L3210" s="4"/>
    </row>
    <row r="3211" spans="1:12" x14ac:dyDescent="0.25">
      <c r="A3211" s="19"/>
      <c r="B3211" s="2"/>
      <c r="C3211" s="21"/>
      <c r="D3211" s="21"/>
      <c r="E3211" s="20"/>
      <c r="F3211" s="2"/>
      <c r="G3211" s="2"/>
      <c r="H3211" s="2"/>
      <c r="I3211" s="2"/>
      <c r="J3211" s="2"/>
      <c r="K3211" s="2"/>
      <c r="L3211" s="4"/>
    </row>
    <row r="3212" spans="1:12" x14ac:dyDescent="0.25">
      <c r="A3212" s="19"/>
      <c r="B3212" s="2"/>
      <c r="C3212" s="2"/>
      <c r="D3212" s="20"/>
      <c r="E3212" s="20"/>
      <c r="F3212" s="2"/>
      <c r="G3212" s="2"/>
      <c r="H3212" s="2"/>
      <c r="I3212" s="2"/>
      <c r="J3212" s="2"/>
      <c r="K3212" s="2"/>
      <c r="L3212" s="4"/>
    </row>
    <row r="3213" spans="1:12" x14ac:dyDescent="0.25">
      <c r="A3213" s="19"/>
      <c r="B3213" s="2"/>
      <c r="C3213" s="2"/>
      <c r="D3213" s="20"/>
      <c r="E3213" s="20"/>
      <c r="F3213" s="2"/>
      <c r="G3213" s="2"/>
      <c r="H3213" s="2"/>
      <c r="I3213" s="2"/>
      <c r="J3213" s="2"/>
      <c r="K3213" s="2"/>
      <c r="L3213" s="4"/>
    </row>
    <row r="3214" spans="1:12" x14ac:dyDescent="0.25">
      <c r="A3214" s="19"/>
      <c r="B3214" s="2"/>
      <c r="C3214" s="2"/>
      <c r="D3214" s="20"/>
      <c r="E3214" s="20"/>
      <c r="F3214" s="2"/>
      <c r="G3214" s="2"/>
      <c r="H3214" s="2"/>
      <c r="I3214" s="2"/>
      <c r="J3214" s="2"/>
      <c r="K3214" s="2"/>
      <c r="L3214" s="4"/>
    </row>
    <row r="3215" spans="1:12" x14ac:dyDescent="0.25">
      <c r="A3215" s="19"/>
      <c r="B3215" s="2"/>
      <c r="C3215" s="2"/>
      <c r="D3215" s="20"/>
      <c r="E3215" s="20"/>
      <c r="F3215" s="2"/>
      <c r="G3215" s="2"/>
      <c r="H3215" s="2"/>
      <c r="I3215" s="2"/>
      <c r="J3215" s="2"/>
      <c r="K3215" s="2"/>
      <c r="L3215" s="4"/>
    </row>
    <row r="3216" spans="1:12" x14ac:dyDescent="0.25">
      <c r="A3216" s="19"/>
      <c r="B3216" s="2"/>
      <c r="C3216" s="2"/>
      <c r="D3216" s="20"/>
      <c r="E3216" s="20"/>
      <c r="F3216" s="2"/>
      <c r="G3216" s="2"/>
      <c r="H3216" s="2"/>
      <c r="I3216" s="2"/>
      <c r="J3216" s="2"/>
      <c r="K3216" s="2"/>
      <c r="L3216" s="4"/>
    </row>
    <row r="3217" spans="1:12" x14ac:dyDescent="0.25">
      <c r="A3217" s="19"/>
      <c r="B3217" s="2"/>
      <c r="C3217" s="2"/>
      <c r="D3217" s="20"/>
      <c r="E3217" s="20"/>
      <c r="F3217" s="2"/>
      <c r="G3217" s="2"/>
      <c r="H3217" s="2"/>
      <c r="I3217" s="2"/>
      <c r="J3217" s="2"/>
      <c r="K3217" s="2"/>
      <c r="L3217" s="4"/>
    </row>
    <row r="3218" spans="1:12" x14ac:dyDescent="0.25">
      <c r="A3218" s="19"/>
      <c r="B3218" s="2"/>
      <c r="C3218" s="2"/>
      <c r="D3218" s="20"/>
      <c r="E3218" s="20"/>
      <c r="F3218" s="2"/>
      <c r="G3218" s="2"/>
      <c r="H3218" s="2"/>
      <c r="I3218" s="2"/>
      <c r="J3218" s="2"/>
      <c r="K3218" s="2"/>
      <c r="L3218" s="4"/>
    </row>
    <row r="3219" spans="1:12" x14ac:dyDescent="0.25">
      <c r="A3219" s="19"/>
      <c r="B3219" s="2"/>
      <c r="C3219" s="21"/>
      <c r="D3219" s="20"/>
      <c r="E3219" s="20"/>
      <c r="F3219" s="2"/>
      <c r="G3219" s="2"/>
      <c r="H3219" s="2"/>
      <c r="I3219" s="2"/>
      <c r="J3219" s="2"/>
      <c r="K3219" s="2"/>
      <c r="L3219" s="4"/>
    </row>
    <row r="3220" spans="1:12" x14ac:dyDescent="0.25">
      <c r="A3220" s="19"/>
      <c r="B3220" s="2"/>
      <c r="C3220" s="21"/>
      <c r="D3220" s="20"/>
      <c r="E3220" s="20"/>
      <c r="F3220" s="2"/>
      <c r="G3220" s="2"/>
      <c r="H3220" s="2"/>
      <c r="I3220" s="2"/>
      <c r="J3220" s="2"/>
      <c r="K3220" s="2"/>
      <c r="L3220" s="4"/>
    </row>
    <row r="3221" spans="1:12" x14ac:dyDescent="0.25">
      <c r="A3221" s="19"/>
      <c r="B3221" s="2"/>
      <c r="C3221" s="21"/>
      <c r="D3221" s="21"/>
      <c r="E3221" s="20"/>
      <c r="F3221" s="2"/>
      <c r="G3221" s="2"/>
      <c r="H3221" s="2"/>
      <c r="I3221" s="2"/>
      <c r="J3221" s="2"/>
      <c r="K3221" s="2"/>
      <c r="L3221" s="4"/>
    </row>
    <row r="3222" spans="1:12" x14ac:dyDescent="0.25">
      <c r="A3222" s="19"/>
      <c r="B3222" s="2"/>
      <c r="C3222" s="21"/>
      <c r="D3222" s="20"/>
      <c r="E3222" s="20"/>
      <c r="F3222" s="2"/>
      <c r="G3222" s="2"/>
      <c r="H3222" s="2"/>
      <c r="I3222" s="2"/>
      <c r="J3222" s="2"/>
      <c r="K3222" s="2"/>
      <c r="L3222" s="4"/>
    </row>
    <row r="3223" spans="1:12" x14ac:dyDescent="0.25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 x14ac:dyDescent="0.25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 x14ac:dyDescent="0.25">
      <c r="A3225" s="19"/>
      <c r="B3225" s="2"/>
      <c r="C3225" s="21"/>
      <c r="D3225" s="21"/>
      <c r="E3225" s="20"/>
      <c r="F3225" s="2"/>
      <c r="G3225" s="2"/>
      <c r="H3225" s="2"/>
      <c r="I3225" s="2"/>
      <c r="J3225" s="2"/>
      <c r="K3225" s="2"/>
      <c r="L3225" s="4"/>
    </row>
    <row r="3226" spans="1:12" x14ac:dyDescent="0.25">
      <c r="A3226" s="19"/>
      <c r="B3226" s="2"/>
      <c r="C3226" s="21"/>
      <c r="D3226" s="21"/>
      <c r="E3226" s="20"/>
      <c r="F3226" s="2"/>
      <c r="G3226" s="2"/>
      <c r="H3226" s="2"/>
      <c r="I3226" s="2"/>
      <c r="J3226" s="2"/>
      <c r="K3226" s="2"/>
      <c r="L3226" s="4"/>
    </row>
    <row r="3227" spans="1:12" x14ac:dyDescent="0.25">
      <c r="A3227" s="19"/>
      <c r="B3227" s="2"/>
      <c r="C3227" s="21"/>
      <c r="D3227" s="21"/>
      <c r="E3227" s="20"/>
      <c r="F3227" s="2"/>
      <c r="G3227" s="2"/>
      <c r="H3227" s="2"/>
      <c r="I3227" s="2"/>
      <c r="J3227" s="2"/>
      <c r="K3227" s="2"/>
      <c r="L3227" s="4"/>
    </row>
    <row r="3228" spans="1:12" x14ac:dyDescent="0.25">
      <c r="A3228" s="19"/>
      <c r="B3228" s="2"/>
      <c r="C3228" s="21"/>
      <c r="D3228" s="21"/>
      <c r="E3228" s="20"/>
      <c r="F3228" s="2"/>
      <c r="G3228" s="2"/>
      <c r="H3228" s="2"/>
      <c r="I3228" s="2"/>
      <c r="J3228" s="2"/>
      <c r="K3228" s="2"/>
      <c r="L3228" s="4"/>
    </row>
    <row r="3229" spans="1:12" x14ac:dyDescent="0.25">
      <c r="A3229" s="19"/>
      <c r="B3229" s="2"/>
      <c r="C3229" s="21"/>
      <c r="D3229" s="21"/>
      <c r="E3229" s="20"/>
      <c r="F3229" s="2"/>
      <c r="G3229" s="2"/>
      <c r="H3229" s="2"/>
      <c r="I3229" s="2"/>
      <c r="J3229" s="2"/>
      <c r="K3229" s="2"/>
      <c r="L3229" s="4"/>
    </row>
    <row r="3230" spans="1:12" x14ac:dyDescent="0.25">
      <c r="A3230" s="19"/>
      <c r="B3230" s="2"/>
      <c r="C3230" s="21"/>
      <c r="D3230" s="21"/>
      <c r="E3230" s="20"/>
      <c r="F3230" s="2"/>
      <c r="G3230" s="2"/>
      <c r="H3230" s="2"/>
      <c r="I3230" s="2"/>
      <c r="J3230" s="2"/>
      <c r="K3230" s="2"/>
      <c r="L3230" s="4"/>
    </row>
    <row r="3231" spans="1:12" x14ac:dyDescent="0.25">
      <c r="A3231" s="19"/>
      <c r="B3231" s="2"/>
      <c r="C3231" s="21"/>
      <c r="D3231" s="21"/>
      <c r="E3231" s="20"/>
      <c r="F3231" s="2"/>
      <c r="G3231" s="2"/>
      <c r="H3231" s="2"/>
      <c r="I3231" s="2"/>
      <c r="J3231" s="2"/>
      <c r="K3231" s="2"/>
      <c r="L3231" s="4"/>
    </row>
    <row r="3232" spans="1:12" x14ac:dyDescent="0.25">
      <c r="A3232" s="19"/>
      <c r="B3232" s="2"/>
      <c r="C3232" s="21"/>
      <c r="D3232" s="20"/>
      <c r="E3232" s="20"/>
      <c r="F3232" s="2"/>
      <c r="G3232" s="2"/>
      <c r="H3232" s="2"/>
      <c r="I3232" s="2"/>
      <c r="J3232" s="2"/>
      <c r="K3232" s="2"/>
      <c r="L3232" s="4"/>
    </row>
    <row r="3233" spans="1:12" x14ac:dyDescent="0.25">
      <c r="A3233" s="19"/>
      <c r="B3233" s="2"/>
      <c r="C3233" s="21"/>
      <c r="D3233" s="21"/>
      <c r="E3233" s="20"/>
      <c r="F3233" s="2"/>
      <c r="G3233" s="2"/>
      <c r="H3233" s="2"/>
      <c r="I3233" s="2"/>
      <c r="J3233" s="2"/>
      <c r="K3233" s="2"/>
      <c r="L3233" s="4"/>
    </row>
    <row r="3234" spans="1:12" x14ac:dyDescent="0.25">
      <c r="A3234" s="19"/>
      <c r="B3234" s="21"/>
      <c r="C3234" s="21"/>
      <c r="D3234" s="21"/>
      <c r="E3234" s="20"/>
      <c r="F3234" s="2"/>
      <c r="G3234" s="2"/>
      <c r="H3234" s="2"/>
      <c r="I3234" s="2"/>
      <c r="J3234" s="2"/>
      <c r="K3234" s="2"/>
      <c r="L3234" s="4"/>
    </row>
    <row r="3235" spans="1:12" x14ac:dyDescent="0.25">
      <c r="A3235" s="19"/>
      <c r="B3235" s="2"/>
      <c r="C3235" s="21"/>
      <c r="D3235" s="20"/>
      <c r="E3235" s="20"/>
      <c r="F3235" s="2"/>
      <c r="G3235" s="2"/>
      <c r="H3235" s="2"/>
      <c r="I3235" s="2"/>
      <c r="J3235" s="2"/>
      <c r="K3235" s="2"/>
      <c r="L3235" s="4"/>
    </row>
    <row r="3236" spans="1:12" x14ac:dyDescent="0.25">
      <c r="A3236" s="19"/>
      <c r="B3236" s="21"/>
      <c r="C3236" s="21"/>
      <c r="D3236" s="21"/>
      <c r="E3236" s="20"/>
      <c r="F3236" s="2"/>
      <c r="G3236" s="2"/>
      <c r="H3236" s="2"/>
      <c r="I3236" s="2"/>
      <c r="J3236" s="2"/>
      <c r="K3236" s="2"/>
      <c r="L3236" s="4"/>
    </row>
    <row r="3237" spans="1:12" x14ac:dyDescent="0.25">
      <c r="A3237" s="19"/>
      <c r="B3237" s="21"/>
      <c r="C3237" s="21"/>
      <c r="D3237" s="21"/>
      <c r="E3237" s="20"/>
      <c r="F3237" s="2"/>
      <c r="G3237" s="2"/>
      <c r="H3237" s="2"/>
      <c r="I3237" s="2"/>
      <c r="J3237" s="2"/>
      <c r="K3237" s="2"/>
      <c r="L3237" s="4"/>
    </row>
    <row r="3238" spans="1:12" x14ac:dyDescent="0.25">
      <c r="A3238" s="19"/>
      <c r="B3238" s="21"/>
      <c r="C3238" s="21"/>
      <c r="D3238" s="21"/>
      <c r="E3238" s="20"/>
      <c r="F3238" s="2"/>
      <c r="G3238" s="2"/>
      <c r="H3238" s="2"/>
      <c r="I3238" s="2"/>
      <c r="J3238" s="2"/>
      <c r="K3238" s="2"/>
      <c r="L3238" s="4"/>
    </row>
    <row r="3239" spans="1:12" x14ac:dyDescent="0.25">
      <c r="A3239" s="19"/>
      <c r="B3239" s="21"/>
      <c r="C3239" s="21"/>
      <c r="D3239" s="21"/>
      <c r="E3239" s="20"/>
      <c r="F3239" s="2"/>
      <c r="G3239" s="2"/>
      <c r="H3239" s="2"/>
      <c r="I3239" s="2"/>
      <c r="J3239" s="2"/>
      <c r="K3239" s="2"/>
      <c r="L3239" s="4"/>
    </row>
    <row r="3240" spans="1:12" x14ac:dyDescent="0.25">
      <c r="A3240" s="19"/>
      <c r="B3240" s="21"/>
      <c r="C3240" s="21"/>
      <c r="D3240" s="21"/>
      <c r="E3240" s="20"/>
      <c r="F3240" s="2"/>
      <c r="G3240" s="2"/>
      <c r="H3240" s="2"/>
      <c r="I3240" s="2"/>
      <c r="J3240" s="2"/>
      <c r="K3240" s="2"/>
      <c r="L3240" s="4"/>
    </row>
    <row r="3241" spans="1:12" x14ac:dyDescent="0.25">
      <c r="A3241" s="19"/>
      <c r="B3241" s="21"/>
      <c r="C3241" s="21"/>
      <c r="D3241" s="21"/>
      <c r="E3241" s="20"/>
      <c r="F3241" s="2"/>
      <c r="G3241" s="2"/>
      <c r="H3241" s="2"/>
      <c r="I3241" s="2"/>
      <c r="J3241" s="2"/>
      <c r="K3241" s="2"/>
      <c r="L3241" s="4"/>
    </row>
    <row r="3242" spans="1:12" x14ac:dyDescent="0.25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 x14ac:dyDescent="0.25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 x14ac:dyDescent="0.25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 x14ac:dyDescent="0.25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 x14ac:dyDescent="0.25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 x14ac:dyDescent="0.25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 x14ac:dyDescent="0.25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 x14ac:dyDescent="0.25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 x14ac:dyDescent="0.25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 x14ac:dyDescent="0.25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 x14ac:dyDescent="0.25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 x14ac:dyDescent="0.25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 x14ac:dyDescent="0.25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 x14ac:dyDescent="0.25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 x14ac:dyDescent="0.25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 x14ac:dyDescent="0.25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 x14ac:dyDescent="0.25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 x14ac:dyDescent="0.25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 x14ac:dyDescent="0.25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 x14ac:dyDescent="0.25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 x14ac:dyDescent="0.25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 x14ac:dyDescent="0.25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 x14ac:dyDescent="0.25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 x14ac:dyDescent="0.25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 x14ac:dyDescent="0.25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 x14ac:dyDescent="0.25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 x14ac:dyDescent="0.25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 x14ac:dyDescent="0.25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 x14ac:dyDescent="0.25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 x14ac:dyDescent="0.25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 x14ac:dyDescent="0.25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 x14ac:dyDescent="0.25">
      <c r="A3273" s="19"/>
      <c r="B3273" s="21"/>
      <c r="C3273" s="21"/>
      <c r="D3273" s="21"/>
      <c r="E3273" s="21"/>
      <c r="F3273" s="2"/>
      <c r="G3273" s="2"/>
      <c r="H3273" s="2"/>
      <c r="I3273" s="2"/>
      <c r="J3273" s="2"/>
      <c r="K3273" s="2"/>
      <c r="L3273" s="4"/>
    </row>
    <row r="3274" spans="1:12" x14ac:dyDescent="0.25">
      <c r="A3274" s="19"/>
      <c r="B3274" s="21"/>
      <c r="C3274" s="21"/>
      <c r="D3274" s="21"/>
      <c r="E3274" s="21"/>
      <c r="F3274" s="2"/>
      <c r="G3274" s="2"/>
      <c r="H3274" s="2"/>
      <c r="I3274" s="2"/>
      <c r="J3274" s="2"/>
      <c r="K3274" s="2"/>
      <c r="L3274" s="4"/>
    </row>
    <row r="3275" spans="1:12" x14ac:dyDescent="0.25">
      <c r="A3275" s="19"/>
      <c r="B3275" s="21"/>
      <c r="C3275" s="21"/>
      <c r="D3275" s="21"/>
      <c r="E3275" s="21"/>
      <c r="F3275" s="2"/>
      <c r="G3275" s="2"/>
      <c r="H3275" s="2"/>
      <c r="I3275" s="2"/>
      <c r="J3275" s="2"/>
      <c r="K3275" s="2"/>
      <c r="L3275" s="4"/>
    </row>
    <row r="3276" spans="1:12" x14ac:dyDescent="0.25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 x14ac:dyDescent="0.25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 x14ac:dyDescent="0.25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 x14ac:dyDescent="0.25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 x14ac:dyDescent="0.25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 x14ac:dyDescent="0.25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 x14ac:dyDescent="0.25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 x14ac:dyDescent="0.25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 x14ac:dyDescent="0.25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 x14ac:dyDescent="0.25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 x14ac:dyDescent="0.25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 x14ac:dyDescent="0.25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 x14ac:dyDescent="0.25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 x14ac:dyDescent="0.25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 x14ac:dyDescent="0.25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 x14ac:dyDescent="0.25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 x14ac:dyDescent="0.25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 x14ac:dyDescent="0.25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 x14ac:dyDescent="0.25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 x14ac:dyDescent="0.25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 x14ac:dyDescent="0.25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 x14ac:dyDescent="0.25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 x14ac:dyDescent="0.25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 x14ac:dyDescent="0.25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 x14ac:dyDescent="0.25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 x14ac:dyDescent="0.25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 x14ac:dyDescent="0.25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 x14ac:dyDescent="0.25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 x14ac:dyDescent="0.25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 x14ac:dyDescent="0.25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 x14ac:dyDescent="0.25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 x14ac:dyDescent="0.25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 x14ac:dyDescent="0.25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 x14ac:dyDescent="0.25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 x14ac:dyDescent="0.25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 x14ac:dyDescent="0.25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 x14ac:dyDescent="0.25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 x14ac:dyDescent="0.25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 x14ac:dyDescent="0.25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 x14ac:dyDescent="0.25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 x14ac:dyDescent="0.25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 x14ac:dyDescent="0.25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 x14ac:dyDescent="0.25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 x14ac:dyDescent="0.25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 x14ac:dyDescent="0.25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 x14ac:dyDescent="0.25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 x14ac:dyDescent="0.25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 x14ac:dyDescent="0.25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 x14ac:dyDescent="0.25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 x14ac:dyDescent="0.25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 x14ac:dyDescent="0.25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 x14ac:dyDescent="0.25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 x14ac:dyDescent="0.25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 x14ac:dyDescent="0.25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 x14ac:dyDescent="0.25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 x14ac:dyDescent="0.25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 x14ac:dyDescent="0.25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 x14ac:dyDescent="0.25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 x14ac:dyDescent="0.25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 x14ac:dyDescent="0.25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 x14ac:dyDescent="0.25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 x14ac:dyDescent="0.25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 x14ac:dyDescent="0.25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 x14ac:dyDescent="0.25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 x14ac:dyDescent="0.25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 x14ac:dyDescent="0.25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 x14ac:dyDescent="0.25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 x14ac:dyDescent="0.25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 x14ac:dyDescent="0.25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 x14ac:dyDescent="0.25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 x14ac:dyDescent="0.25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 x14ac:dyDescent="0.25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 x14ac:dyDescent="0.25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 x14ac:dyDescent="0.25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 x14ac:dyDescent="0.25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 x14ac:dyDescent="0.25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 x14ac:dyDescent="0.25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 x14ac:dyDescent="0.25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 x14ac:dyDescent="0.25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 x14ac:dyDescent="0.25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 x14ac:dyDescent="0.25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 x14ac:dyDescent="0.25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 x14ac:dyDescent="0.25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 x14ac:dyDescent="0.25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 x14ac:dyDescent="0.25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 x14ac:dyDescent="0.25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 x14ac:dyDescent="0.25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 x14ac:dyDescent="0.25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 x14ac:dyDescent="0.25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 x14ac:dyDescent="0.25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 x14ac:dyDescent="0.25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 x14ac:dyDescent="0.25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 x14ac:dyDescent="0.25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 x14ac:dyDescent="0.25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 x14ac:dyDescent="0.25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 x14ac:dyDescent="0.25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 x14ac:dyDescent="0.25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 x14ac:dyDescent="0.25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 x14ac:dyDescent="0.25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 x14ac:dyDescent="0.25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 x14ac:dyDescent="0.25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 x14ac:dyDescent="0.25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 x14ac:dyDescent="0.25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 x14ac:dyDescent="0.25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 x14ac:dyDescent="0.25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 x14ac:dyDescent="0.25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 x14ac:dyDescent="0.25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 x14ac:dyDescent="0.25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 x14ac:dyDescent="0.25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 x14ac:dyDescent="0.25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 x14ac:dyDescent="0.25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 x14ac:dyDescent="0.25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 x14ac:dyDescent="0.25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 x14ac:dyDescent="0.25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 x14ac:dyDescent="0.25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 x14ac:dyDescent="0.25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 x14ac:dyDescent="0.25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 x14ac:dyDescent="0.25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 x14ac:dyDescent="0.25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 x14ac:dyDescent="0.25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 x14ac:dyDescent="0.25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 x14ac:dyDescent="0.25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 x14ac:dyDescent="0.25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 x14ac:dyDescent="0.25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 x14ac:dyDescent="0.25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 x14ac:dyDescent="0.25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 x14ac:dyDescent="0.25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 x14ac:dyDescent="0.25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 x14ac:dyDescent="0.25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 x14ac:dyDescent="0.25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 x14ac:dyDescent="0.25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 x14ac:dyDescent="0.25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 x14ac:dyDescent="0.25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 x14ac:dyDescent="0.25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 x14ac:dyDescent="0.25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 x14ac:dyDescent="0.25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 x14ac:dyDescent="0.25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 x14ac:dyDescent="0.25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 x14ac:dyDescent="0.25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 x14ac:dyDescent="0.25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 x14ac:dyDescent="0.25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 x14ac:dyDescent="0.25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 x14ac:dyDescent="0.25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 x14ac:dyDescent="0.25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 x14ac:dyDescent="0.25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 x14ac:dyDescent="0.25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 x14ac:dyDescent="0.25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 x14ac:dyDescent="0.25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 x14ac:dyDescent="0.25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 x14ac:dyDescent="0.25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 x14ac:dyDescent="0.25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 x14ac:dyDescent="0.25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 x14ac:dyDescent="0.25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 x14ac:dyDescent="0.25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 x14ac:dyDescent="0.25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 x14ac:dyDescent="0.25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 x14ac:dyDescent="0.25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 x14ac:dyDescent="0.25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 x14ac:dyDescent="0.25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 x14ac:dyDescent="0.25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 x14ac:dyDescent="0.25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 x14ac:dyDescent="0.25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 x14ac:dyDescent="0.25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 x14ac:dyDescent="0.25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 x14ac:dyDescent="0.25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 x14ac:dyDescent="0.25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 x14ac:dyDescent="0.25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 x14ac:dyDescent="0.25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 x14ac:dyDescent="0.25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 x14ac:dyDescent="0.25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 x14ac:dyDescent="0.25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 x14ac:dyDescent="0.25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 x14ac:dyDescent="0.25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 x14ac:dyDescent="0.25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 x14ac:dyDescent="0.25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 x14ac:dyDescent="0.25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 x14ac:dyDescent="0.25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 x14ac:dyDescent="0.25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 x14ac:dyDescent="0.25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 x14ac:dyDescent="0.25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 x14ac:dyDescent="0.25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 x14ac:dyDescent="0.25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 x14ac:dyDescent="0.25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 x14ac:dyDescent="0.25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 x14ac:dyDescent="0.25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 x14ac:dyDescent="0.25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 x14ac:dyDescent="0.25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 x14ac:dyDescent="0.25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 x14ac:dyDescent="0.25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 x14ac:dyDescent="0.25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 x14ac:dyDescent="0.25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 x14ac:dyDescent="0.25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 x14ac:dyDescent="0.25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 x14ac:dyDescent="0.25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 x14ac:dyDescent="0.25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 x14ac:dyDescent="0.25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 x14ac:dyDescent="0.25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 x14ac:dyDescent="0.25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 x14ac:dyDescent="0.25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 x14ac:dyDescent="0.25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 x14ac:dyDescent="0.25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 x14ac:dyDescent="0.25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 x14ac:dyDescent="0.25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 x14ac:dyDescent="0.25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 x14ac:dyDescent="0.25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 x14ac:dyDescent="0.25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 x14ac:dyDescent="0.25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 x14ac:dyDescent="0.25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 x14ac:dyDescent="0.25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 x14ac:dyDescent="0.25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 x14ac:dyDescent="0.25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 x14ac:dyDescent="0.25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 x14ac:dyDescent="0.25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 x14ac:dyDescent="0.25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 x14ac:dyDescent="0.25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 x14ac:dyDescent="0.25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 x14ac:dyDescent="0.25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 x14ac:dyDescent="0.25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 x14ac:dyDescent="0.25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 x14ac:dyDescent="0.25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 x14ac:dyDescent="0.25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 x14ac:dyDescent="0.25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 x14ac:dyDescent="0.25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 x14ac:dyDescent="0.25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 x14ac:dyDescent="0.25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 x14ac:dyDescent="0.25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 x14ac:dyDescent="0.25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 x14ac:dyDescent="0.25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 x14ac:dyDescent="0.25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 x14ac:dyDescent="0.25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 x14ac:dyDescent="0.25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 x14ac:dyDescent="0.25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 x14ac:dyDescent="0.25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 x14ac:dyDescent="0.25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 x14ac:dyDescent="0.25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 x14ac:dyDescent="0.25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 x14ac:dyDescent="0.25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 x14ac:dyDescent="0.25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 x14ac:dyDescent="0.25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 x14ac:dyDescent="0.25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 x14ac:dyDescent="0.25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 x14ac:dyDescent="0.25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 x14ac:dyDescent="0.25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 x14ac:dyDescent="0.25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 x14ac:dyDescent="0.25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 x14ac:dyDescent="0.25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 x14ac:dyDescent="0.25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 x14ac:dyDescent="0.25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 x14ac:dyDescent="0.25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 x14ac:dyDescent="0.25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 x14ac:dyDescent="0.25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 x14ac:dyDescent="0.25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 x14ac:dyDescent="0.25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 x14ac:dyDescent="0.25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 x14ac:dyDescent="0.25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 x14ac:dyDescent="0.25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 x14ac:dyDescent="0.25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 x14ac:dyDescent="0.25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 x14ac:dyDescent="0.25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 x14ac:dyDescent="0.25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 x14ac:dyDescent="0.25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 x14ac:dyDescent="0.25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 x14ac:dyDescent="0.25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 x14ac:dyDescent="0.25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 x14ac:dyDescent="0.25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 x14ac:dyDescent="0.25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 x14ac:dyDescent="0.25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 x14ac:dyDescent="0.25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 x14ac:dyDescent="0.25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 x14ac:dyDescent="0.25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 x14ac:dyDescent="0.25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 x14ac:dyDescent="0.25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 x14ac:dyDescent="0.25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 x14ac:dyDescent="0.25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 x14ac:dyDescent="0.25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 x14ac:dyDescent="0.25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 x14ac:dyDescent="0.25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 x14ac:dyDescent="0.25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 x14ac:dyDescent="0.25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 x14ac:dyDescent="0.25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 x14ac:dyDescent="0.25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 x14ac:dyDescent="0.25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 x14ac:dyDescent="0.25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 x14ac:dyDescent="0.25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 x14ac:dyDescent="0.25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 x14ac:dyDescent="0.25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 x14ac:dyDescent="0.25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 x14ac:dyDescent="0.25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 x14ac:dyDescent="0.25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 x14ac:dyDescent="0.25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 x14ac:dyDescent="0.25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 x14ac:dyDescent="0.25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 x14ac:dyDescent="0.25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 x14ac:dyDescent="0.25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 x14ac:dyDescent="0.25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 x14ac:dyDescent="0.25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 x14ac:dyDescent="0.25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 x14ac:dyDescent="0.25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 x14ac:dyDescent="0.25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 x14ac:dyDescent="0.25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 x14ac:dyDescent="0.25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 x14ac:dyDescent="0.25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 x14ac:dyDescent="0.25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 x14ac:dyDescent="0.25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 x14ac:dyDescent="0.25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 x14ac:dyDescent="0.25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 x14ac:dyDescent="0.25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 x14ac:dyDescent="0.25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 x14ac:dyDescent="0.25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 x14ac:dyDescent="0.25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 x14ac:dyDescent="0.25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 x14ac:dyDescent="0.25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 x14ac:dyDescent="0.25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 x14ac:dyDescent="0.25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 x14ac:dyDescent="0.25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 x14ac:dyDescent="0.25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 x14ac:dyDescent="0.25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 x14ac:dyDescent="0.25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 x14ac:dyDescent="0.25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 x14ac:dyDescent="0.25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 x14ac:dyDescent="0.25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 x14ac:dyDescent="0.25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 x14ac:dyDescent="0.25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 x14ac:dyDescent="0.25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 x14ac:dyDescent="0.25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 x14ac:dyDescent="0.25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 x14ac:dyDescent="0.25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 x14ac:dyDescent="0.25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 x14ac:dyDescent="0.25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 x14ac:dyDescent="0.25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 x14ac:dyDescent="0.25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 x14ac:dyDescent="0.25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 x14ac:dyDescent="0.25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 x14ac:dyDescent="0.25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 x14ac:dyDescent="0.25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 x14ac:dyDescent="0.25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 x14ac:dyDescent="0.25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 x14ac:dyDescent="0.25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 x14ac:dyDescent="0.25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 x14ac:dyDescent="0.25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 x14ac:dyDescent="0.25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 x14ac:dyDescent="0.25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 x14ac:dyDescent="0.25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 x14ac:dyDescent="0.25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 x14ac:dyDescent="0.25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 x14ac:dyDescent="0.25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 x14ac:dyDescent="0.25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 x14ac:dyDescent="0.25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 x14ac:dyDescent="0.25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 x14ac:dyDescent="0.25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 x14ac:dyDescent="0.25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 x14ac:dyDescent="0.25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 x14ac:dyDescent="0.25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 x14ac:dyDescent="0.25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 x14ac:dyDescent="0.25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 x14ac:dyDescent="0.25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 x14ac:dyDescent="0.25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 x14ac:dyDescent="0.25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 x14ac:dyDescent="0.25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 x14ac:dyDescent="0.25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 x14ac:dyDescent="0.25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 x14ac:dyDescent="0.25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 x14ac:dyDescent="0.25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 x14ac:dyDescent="0.25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 x14ac:dyDescent="0.25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 x14ac:dyDescent="0.25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 x14ac:dyDescent="0.25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 x14ac:dyDescent="0.25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 x14ac:dyDescent="0.25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 x14ac:dyDescent="0.25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 x14ac:dyDescent="0.25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 x14ac:dyDescent="0.25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 x14ac:dyDescent="0.25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 x14ac:dyDescent="0.25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 x14ac:dyDescent="0.25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 x14ac:dyDescent="0.25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 x14ac:dyDescent="0.25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 x14ac:dyDescent="0.25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 x14ac:dyDescent="0.25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 x14ac:dyDescent="0.25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 x14ac:dyDescent="0.25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 x14ac:dyDescent="0.25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 x14ac:dyDescent="0.25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 x14ac:dyDescent="0.25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 x14ac:dyDescent="0.25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 x14ac:dyDescent="0.25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 x14ac:dyDescent="0.25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 x14ac:dyDescent="0.25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 x14ac:dyDescent="0.25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 x14ac:dyDescent="0.25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 x14ac:dyDescent="0.25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 x14ac:dyDescent="0.25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 x14ac:dyDescent="0.25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 x14ac:dyDescent="0.25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 x14ac:dyDescent="0.25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 x14ac:dyDescent="0.25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 x14ac:dyDescent="0.25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 x14ac:dyDescent="0.25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 x14ac:dyDescent="0.25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 x14ac:dyDescent="0.25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 x14ac:dyDescent="0.25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 x14ac:dyDescent="0.25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 x14ac:dyDescent="0.25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 x14ac:dyDescent="0.25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 x14ac:dyDescent="0.25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 x14ac:dyDescent="0.25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 x14ac:dyDescent="0.25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 x14ac:dyDescent="0.25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 x14ac:dyDescent="0.25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 x14ac:dyDescent="0.25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 x14ac:dyDescent="0.25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 x14ac:dyDescent="0.25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 x14ac:dyDescent="0.25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 x14ac:dyDescent="0.25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 x14ac:dyDescent="0.25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 x14ac:dyDescent="0.25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 x14ac:dyDescent="0.25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 x14ac:dyDescent="0.25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 x14ac:dyDescent="0.25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 x14ac:dyDescent="0.25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 x14ac:dyDescent="0.25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 x14ac:dyDescent="0.25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 x14ac:dyDescent="0.25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 x14ac:dyDescent="0.25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 x14ac:dyDescent="0.25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 x14ac:dyDescent="0.25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 x14ac:dyDescent="0.25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 x14ac:dyDescent="0.25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 x14ac:dyDescent="0.25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 x14ac:dyDescent="0.25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 x14ac:dyDescent="0.25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 x14ac:dyDescent="0.25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 x14ac:dyDescent="0.25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 x14ac:dyDescent="0.25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 x14ac:dyDescent="0.25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 x14ac:dyDescent="0.25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 x14ac:dyDescent="0.25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 x14ac:dyDescent="0.25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 x14ac:dyDescent="0.25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 x14ac:dyDescent="0.25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 x14ac:dyDescent="0.25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 x14ac:dyDescent="0.25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 x14ac:dyDescent="0.25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 x14ac:dyDescent="0.25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 x14ac:dyDescent="0.25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 x14ac:dyDescent="0.25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 x14ac:dyDescent="0.25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 x14ac:dyDescent="0.25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 x14ac:dyDescent="0.25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 x14ac:dyDescent="0.25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 x14ac:dyDescent="0.25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 x14ac:dyDescent="0.25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 x14ac:dyDescent="0.25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 x14ac:dyDescent="0.25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 x14ac:dyDescent="0.25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 x14ac:dyDescent="0.25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 x14ac:dyDescent="0.25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 x14ac:dyDescent="0.25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 x14ac:dyDescent="0.25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 x14ac:dyDescent="0.25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 x14ac:dyDescent="0.25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 x14ac:dyDescent="0.25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 x14ac:dyDescent="0.25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 x14ac:dyDescent="0.25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 x14ac:dyDescent="0.25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 x14ac:dyDescent="0.25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 x14ac:dyDescent="0.25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 x14ac:dyDescent="0.25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 x14ac:dyDescent="0.25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 x14ac:dyDescent="0.25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 x14ac:dyDescent="0.25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 x14ac:dyDescent="0.25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 x14ac:dyDescent="0.25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 x14ac:dyDescent="0.25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 x14ac:dyDescent="0.25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 x14ac:dyDescent="0.25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 x14ac:dyDescent="0.25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 x14ac:dyDescent="0.25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 x14ac:dyDescent="0.25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 x14ac:dyDescent="0.25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 x14ac:dyDescent="0.25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 x14ac:dyDescent="0.25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 x14ac:dyDescent="0.25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 x14ac:dyDescent="0.25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 x14ac:dyDescent="0.25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 x14ac:dyDescent="0.25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 x14ac:dyDescent="0.25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 x14ac:dyDescent="0.25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 x14ac:dyDescent="0.25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 x14ac:dyDescent="0.25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 x14ac:dyDescent="0.25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 x14ac:dyDescent="0.25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 x14ac:dyDescent="0.25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 x14ac:dyDescent="0.25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 x14ac:dyDescent="0.25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 x14ac:dyDescent="0.25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 x14ac:dyDescent="0.25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 x14ac:dyDescent="0.25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 x14ac:dyDescent="0.25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 x14ac:dyDescent="0.25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 x14ac:dyDescent="0.25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 x14ac:dyDescent="0.25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 x14ac:dyDescent="0.25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 x14ac:dyDescent="0.25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 x14ac:dyDescent="0.25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 x14ac:dyDescent="0.25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 x14ac:dyDescent="0.25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 x14ac:dyDescent="0.25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 x14ac:dyDescent="0.25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 x14ac:dyDescent="0.25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 x14ac:dyDescent="0.25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 x14ac:dyDescent="0.25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 x14ac:dyDescent="0.25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 x14ac:dyDescent="0.25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 x14ac:dyDescent="0.25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 x14ac:dyDescent="0.25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 x14ac:dyDescent="0.25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 x14ac:dyDescent="0.25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 x14ac:dyDescent="0.25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 x14ac:dyDescent="0.25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 x14ac:dyDescent="0.25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 x14ac:dyDescent="0.25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 x14ac:dyDescent="0.25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 x14ac:dyDescent="0.25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 x14ac:dyDescent="0.25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 x14ac:dyDescent="0.25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 x14ac:dyDescent="0.25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 x14ac:dyDescent="0.25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 x14ac:dyDescent="0.25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 x14ac:dyDescent="0.25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 x14ac:dyDescent="0.25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 x14ac:dyDescent="0.25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 x14ac:dyDescent="0.25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 x14ac:dyDescent="0.25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 x14ac:dyDescent="0.25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 x14ac:dyDescent="0.25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 x14ac:dyDescent="0.25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 x14ac:dyDescent="0.25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 x14ac:dyDescent="0.25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 x14ac:dyDescent="0.25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 x14ac:dyDescent="0.25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 x14ac:dyDescent="0.25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 x14ac:dyDescent="0.25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 x14ac:dyDescent="0.25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 x14ac:dyDescent="0.25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 x14ac:dyDescent="0.25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 x14ac:dyDescent="0.25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 x14ac:dyDescent="0.25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 x14ac:dyDescent="0.25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 x14ac:dyDescent="0.25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 x14ac:dyDescent="0.25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 x14ac:dyDescent="0.25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 x14ac:dyDescent="0.25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 x14ac:dyDescent="0.25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 x14ac:dyDescent="0.25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 x14ac:dyDescent="0.25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 x14ac:dyDescent="0.25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 x14ac:dyDescent="0.25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 x14ac:dyDescent="0.25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 x14ac:dyDescent="0.25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 x14ac:dyDescent="0.25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 x14ac:dyDescent="0.25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 x14ac:dyDescent="0.25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 x14ac:dyDescent="0.25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 x14ac:dyDescent="0.25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 x14ac:dyDescent="0.25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 x14ac:dyDescent="0.25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 x14ac:dyDescent="0.25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 x14ac:dyDescent="0.25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 x14ac:dyDescent="0.25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 x14ac:dyDescent="0.25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 x14ac:dyDescent="0.25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 x14ac:dyDescent="0.25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 x14ac:dyDescent="0.25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 x14ac:dyDescent="0.25">
      <c r="A3850" s="22"/>
      <c r="B3850" s="2"/>
      <c r="C3850" s="2"/>
      <c r="D3850" s="20"/>
      <c r="E3850" s="2"/>
      <c r="F3850" s="2"/>
      <c r="G3850" s="2"/>
      <c r="H3850" s="2"/>
      <c r="I3850" s="2"/>
      <c r="J3850" s="2"/>
      <c r="K3850" s="2"/>
      <c r="L3850" s="4"/>
    </row>
    <row r="3851" spans="1:12" x14ac:dyDescent="0.25">
      <c r="A3851" s="22"/>
      <c r="B3851" s="2"/>
      <c r="C3851" s="2"/>
      <c r="D3851" s="20"/>
      <c r="E3851" s="2"/>
      <c r="F3851" s="2"/>
      <c r="G3851" s="2"/>
      <c r="H3851" s="2"/>
      <c r="I3851" s="2"/>
      <c r="J3851" s="2"/>
      <c r="K3851" s="2"/>
      <c r="L3851" s="4"/>
    </row>
    <row r="3852" spans="1:12" x14ac:dyDescent="0.25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 x14ac:dyDescent="0.25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 x14ac:dyDescent="0.25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 x14ac:dyDescent="0.25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 x14ac:dyDescent="0.25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 x14ac:dyDescent="0.25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 x14ac:dyDescent="0.25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 x14ac:dyDescent="0.25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 x14ac:dyDescent="0.25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 x14ac:dyDescent="0.25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 x14ac:dyDescent="0.25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 x14ac:dyDescent="0.25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 x14ac:dyDescent="0.25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 x14ac:dyDescent="0.25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 x14ac:dyDescent="0.25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 x14ac:dyDescent="0.25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 x14ac:dyDescent="0.25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 x14ac:dyDescent="0.25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 x14ac:dyDescent="0.25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 x14ac:dyDescent="0.25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 x14ac:dyDescent="0.25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 x14ac:dyDescent="0.25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 x14ac:dyDescent="0.25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 x14ac:dyDescent="0.25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 x14ac:dyDescent="0.25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 x14ac:dyDescent="0.25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 x14ac:dyDescent="0.25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 x14ac:dyDescent="0.25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 x14ac:dyDescent="0.25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 x14ac:dyDescent="0.25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 x14ac:dyDescent="0.25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 x14ac:dyDescent="0.25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 x14ac:dyDescent="0.25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 x14ac:dyDescent="0.25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 x14ac:dyDescent="0.25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 x14ac:dyDescent="0.25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 x14ac:dyDescent="0.25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 x14ac:dyDescent="0.25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 x14ac:dyDescent="0.25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 x14ac:dyDescent="0.25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 x14ac:dyDescent="0.25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 x14ac:dyDescent="0.25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 x14ac:dyDescent="0.25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 x14ac:dyDescent="0.25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 x14ac:dyDescent="0.25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 x14ac:dyDescent="0.25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 x14ac:dyDescent="0.25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 x14ac:dyDescent="0.25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 x14ac:dyDescent="0.25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 x14ac:dyDescent="0.25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 x14ac:dyDescent="0.25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 x14ac:dyDescent="0.25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 x14ac:dyDescent="0.25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 x14ac:dyDescent="0.25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 x14ac:dyDescent="0.25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 x14ac:dyDescent="0.25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 x14ac:dyDescent="0.25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 x14ac:dyDescent="0.25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 x14ac:dyDescent="0.25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 x14ac:dyDescent="0.25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 x14ac:dyDescent="0.25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 x14ac:dyDescent="0.25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 x14ac:dyDescent="0.25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 x14ac:dyDescent="0.25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 x14ac:dyDescent="0.25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 x14ac:dyDescent="0.25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 x14ac:dyDescent="0.25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 x14ac:dyDescent="0.25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 x14ac:dyDescent="0.25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 x14ac:dyDescent="0.25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 x14ac:dyDescent="0.25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 x14ac:dyDescent="0.25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 x14ac:dyDescent="0.25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 x14ac:dyDescent="0.25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 x14ac:dyDescent="0.25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 x14ac:dyDescent="0.25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 x14ac:dyDescent="0.25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 x14ac:dyDescent="0.25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 x14ac:dyDescent="0.25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 x14ac:dyDescent="0.25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 x14ac:dyDescent="0.25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 x14ac:dyDescent="0.25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 x14ac:dyDescent="0.25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 x14ac:dyDescent="0.25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 x14ac:dyDescent="0.25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 x14ac:dyDescent="0.25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 x14ac:dyDescent="0.25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 x14ac:dyDescent="0.25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 x14ac:dyDescent="0.25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 x14ac:dyDescent="0.25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 x14ac:dyDescent="0.25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 x14ac:dyDescent="0.25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 x14ac:dyDescent="0.25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 x14ac:dyDescent="0.25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 x14ac:dyDescent="0.25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 x14ac:dyDescent="0.25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 x14ac:dyDescent="0.25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 x14ac:dyDescent="0.25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 x14ac:dyDescent="0.25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 x14ac:dyDescent="0.25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 x14ac:dyDescent="0.25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 x14ac:dyDescent="0.25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 x14ac:dyDescent="0.25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 x14ac:dyDescent="0.25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 x14ac:dyDescent="0.25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 x14ac:dyDescent="0.25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 x14ac:dyDescent="0.25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 x14ac:dyDescent="0.25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 x14ac:dyDescent="0.25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 x14ac:dyDescent="0.25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 x14ac:dyDescent="0.25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 x14ac:dyDescent="0.25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 x14ac:dyDescent="0.25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 x14ac:dyDescent="0.25">
      <c r="A3965" s="19"/>
      <c r="B3965" s="2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 x14ac:dyDescent="0.25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 x14ac:dyDescent="0.25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 x14ac:dyDescent="0.25">
      <c r="A3968" s="19"/>
      <c r="B3968" s="2"/>
      <c r="C3968" s="2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 x14ac:dyDescent="0.25">
      <c r="A3969" s="19"/>
      <c r="B3969" s="2"/>
      <c r="C3969" s="2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 x14ac:dyDescent="0.25">
      <c r="A3970" s="19"/>
      <c r="B3970" s="2"/>
      <c r="C3970" s="2"/>
      <c r="D3970" s="20"/>
      <c r="E3970" s="2"/>
      <c r="F3970" s="2"/>
      <c r="G3970" s="2"/>
      <c r="H3970" s="2"/>
      <c r="I3970" s="2"/>
      <c r="J3970" s="2"/>
      <c r="K3970" s="2"/>
      <c r="L3970" s="4"/>
    </row>
    <row r="3971" spans="1:12" x14ac:dyDescent="0.25">
      <c r="A3971" s="19"/>
      <c r="B3971" s="2"/>
      <c r="C3971" s="2"/>
      <c r="D3971" s="20"/>
      <c r="E3971" s="2"/>
      <c r="F3971" s="2"/>
      <c r="G3971" s="2"/>
      <c r="H3971" s="2"/>
      <c r="I3971" s="2"/>
      <c r="J3971" s="2"/>
      <c r="K3971" s="2"/>
      <c r="L3971" s="4"/>
    </row>
    <row r="3972" spans="1:12" x14ac:dyDescent="0.25">
      <c r="A3972" s="19"/>
      <c r="B3972" s="2"/>
      <c r="C3972" s="2"/>
      <c r="D3972" s="20"/>
      <c r="E3972" s="2"/>
      <c r="F3972" s="2"/>
      <c r="G3972" s="2"/>
      <c r="H3972" s="2"/>
      <c r="I3972" s="2"/>
      <c r="J3972" s="2"/>
      <c r="K3972" s="2"/>
      <c r="L3972" s="4"/>
    </row>
    <row r="3973" spans="1:12" x14ac:dyDescent="0.25">
      <c r="A3973" s="19"/>
      <c r="B3973" s="2"/>
      <c r="C3973" s="2"/>
      <c r="D3973" s="20"/>
      <c r="E3973" s="2"/>
      <c r="F3973" s="2"/>
      <c r="G3973" s="2"/>
      <c r="H3973" s="2"/>
      <c r="I3973" s="2"/>
      <c r="J3973" s="2"/>
      <c r="K3973" s="2"/>
      <c r="L3973" s="4"/>
    </row>
    <row r="3974" spans="1:12" x14ac:dyDescent="0.25">
      <c r="A3974" s="19"/>
      <c r="B3974" s="2"/>
      <c r="C3974" s="2"/>
      <c r="D3974" s="20"/>
      <c r="E3974" s="2"/>
      <c r="F3974" s="2"/>
      <c r="G3974" s="2"/>
      <c r="H3974" s="2"/>
      <c r="I3974" s="2"/>
      <c r="J3974" s="2"/>
      <c r="K3974" s="2"/>
      <c r="L3974" s="4"/>
    </row>
    <row r="3975" spans="1:12" x14ac:dyDescent="0.25">
      <c r="A3975" s="19"/>
      <c r="B3975" s="2"/>
      <c r="C3975" s="2"/>
      <c r="D3975" s="20"/>
      <c r="E3975" s="2"/>
      <c r="F3975" s="2"/>
      <c r="G3975" s="2"/>
      <c r="H3975" s="2"/>
      <c r="I3975" s="2"/>
      <c r="J3975" s="2"/>
      <c r="K3975" s="2"/>
      <c r="L3975" s="4"/>
    </row>
    <row r="3976" spans="1:12" x14ac:dyDescent="0.25">
      <c r="A3976" s="19"/>
      <c r="B3976" s="2"/>
      <c r="C3976" s="2"/>
      <c r="D3976" s="20"/>
      <c r="E3976" s="20"/>
      <c r="F3976" s="2"/>
      <c r="G3976" s="2"/>
      <c r="H3976" s="2"/>
      <c r="I3976" s="2"/>
      <c r="J3976" s="2"/>
      <c r="K3976" s="2"/>
      <c r="L3976" s="4"/>
    </row>
    <row r="3977" spans="1:12" x14ac:dyDescent="0.25">
      <c r="A3977" s="19"/>
      <c r="B3977" s="2"/>
      <c r="C3977" s="2"/>
      <c r="D3977" s="20"/>
      <c r="E3977" s="20"/>
      <c r="F3977" s="2"/>
      <c r="G3977" s="2"/>
      <c r="H3977" s="2"/>
      <c r="I3977" s="2"/>
      <c r="J3977" s="2"/>
      <c r="K3977" s="2"/>
      <c r="L3977" s="4"/>
    </row>
    <row r="3978" spans="1:12" x14ac:dyDescent="0.25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 x14ac:dyDescent="0.25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 x14ac:dyDescent="0.25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 x14ac:dyDescent="0.25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 x14ac:dyDescent="0.25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 x14ac:dyDescent="0.25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 x14ac:dyDescent="0.25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 x14ac:dyDescent="0.25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 x14ac:dyDescent="0.25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 x14ac:dyDescent="0.25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 x14ac:dyDescent="0.25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 x14ac:dyDescent="0.25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 x14ac:dyDescent="0.25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 x14ac:dyDescent="0.25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 x14ac:dyDescent="0.25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 x14ac:dyDescent="0.25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 x14ac:dyDescent="0.25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 x14ac:dyDescent="0.25">
      <c r="A3995" s="19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 x14ac:dyDescent="0.25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 x14ac:dyDescent="0.25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 x14ac:dyDescent="0.25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 x14ac:dyDescent="0.25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 x14ac:dyDescent="0.25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 x14ac:dyDescent="0.25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 x14ac:dyDescent="0.25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 x14ac:dyDescent="0.25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 x14ac:dyDescent="0.25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 x14ac:dyDescent="0.25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 x14ac:dyDescent="0.25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 x14ac:dyDescent="0.25">
      <c r="A4007" s="19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 x14ac:dyDescent="0.25">
      <c r="A4008" s="19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 x14ac:dyDescent="0.25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 x14ac:dyDescent="0.25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 x14ac:dyDescent="0.25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 x14ac:dyDescent="0.25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 x14ac:dyDescent="0.25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 x14ac:dyDescent="0.25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 x14ac:dyDescent="0.25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 x14ac:dyDescent="0.25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 x14ac:dyDescent="0.25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 x14ac:dyDescent="0.25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 x14ac:dyDescent="0.25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 x14ac:dyDescent="0.25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 x14ac:dyDescent="0.25">
      <c r="A4021" s="19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 x14ac:dyDescent="0.25">
      <c r="A4022" s="19"/>
      <c r="B4022" s="21"/>
      <c r="C4022" s="21"/>
      <c r="D4022" s="21"/>
      <c r="E4022" s="2"/>
      <c r="F4022" s="2"/>
      <c r="G4022" s="2"/>
      <c r="H4022" s="2"/>
      <c r="I4022" s="2"/>
      <c r="J4022" s="2"/>
      <c r="K4022" s="2"/>
      <c r="L4022" s="4"/>
    </row>
    <row r="4023" spans="1:12" x14ac:dyDescent="0.25">
      <c r="A4023" s="19"/>
      <c r="B4023" s="21"/>
      <c r="C4023" s="21"/>
      <c r="D4023" s="21"/>
      <c r="E4023" s="2"/>
      <c r="F4023" s="2"/>
      <c r="G4023" s="2"/>
      <c r="H4023" s="2"/>
      <c r="I4023" s="2"/>
      <c r="J4023" s="2"/>
      <c r="K4023" s="2"/>
      <c r="L4023" s="4"/>
    </row>
    <row r="4024" spans="1:12" x14ac:dyDescent="0.25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 x14ac:dyDescent="0.25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 x14ac:dyDescent="0.25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 x14ac:dyDescent="0.25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 x14ac:dyDescent="0.25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 x14ac:dyDescent="0.25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 x14ac:dyDescent="0.25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 x14ac:dyDescent="0.25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 x14ac:dyDescent="0.25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 x14ac:dyDescent="0.25">
      <c r="A4033" s="19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 x14ac:dyDescent="0.25">
      <c r="A4034" s="19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 x14ac:dyDescent="0.25">
      <c r="A4035" s="19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 x14ac:dyDescent="0.25">
      <c r="A4036" s="19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 x14ac:dyDescent="0.25">
      <c r="A4037" s="19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 x14ac:dyDescent="0.25">
      <c r="A4038" s="19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 x14ac:dyDescent="0.25">
      <c r="A4039" s="19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 x14ac:dyDescent="0.25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 x14ac:dyDescent="0.25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 x14ac:dyDescent="0.25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 x14ac:dyDescent="0.25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 x14ac:dyDescent="0.25">
      <c r="A4044" s="19"/>
      <c r="B4044" s="21"/>
      <c r="C4044" s="21"/>
      <c r="D4044" s="2"/>
      <c r="E4044" s="2"/>
      <c r="F4044" s="2"/>
      <c r="G4044" s="2"/>
      <c r="H4044" s="2"/>
      <c r="I4044" s="2"/>
      <c r="J4044" s="2"/>
      <c r="K4044" s="2"/>
      <c r="L4044" s="4"/>
    </row>
    <row r="4045" spans="1:12" x14ac:dyDescent="0.25">
      <c r="A4045" s="19"/>
      <c r="B4045" s="21"/>
      <c r="C4045" s="21"/>
      <c r="D4045" s="2"/>
      <c r="E4045" s="2"/>
      <c r="F4045" s="2"/>
      <c r="G4045" s="2"/>
      <c r="H4045" s="2"/>
      <c r="I4045" s="2"/>
      <c r="J4045" s="2"/>
      <c r="K4045" s="2"/>
      <c r="L4045" s="4"/>
    </row>
    <row r="4046" spans="1:12" x14ac:dyDescent="0.25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 x14ac:dyDescent="0.25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 x14ac:dyDescent="0.25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 x14ac:dyDescent="0.25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 x14ac:dyDescent="0.25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 x14ac:dyDescent="0.25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 x14ac:dyDescent="0.25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 x14ac:dyDescent="0.25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 x14ac:dyDescent="0.25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 x14ac:dyDescent="0.25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 x14ac:dyDescent="0.25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 x14ac:dyDescent="0.25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 x14ac:dyDescent="0.25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 x14ac:dyDescent="0.25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 x14ac:dyDescent="0.25">
      <c r="A4060" s="19"/>
      <c r="B4060" s="21"/>
      <c r="C4060" s="21"/>
      <c r="D4060" s="21"/>
      <c r="E4060" s="2"/>
      <c r="F4060" s="2"/>
      <c r="G4060" s="2"/>
      <c r="H4060" s="2"/>
      <c r="I4060" s="2"/>
      <c r="J4060" s="2"/>
      <c r="K4060" s="2"/>
      <c r="L4060" s="4"/>
    </row>
    <row r="4061" spans="1:12" x14ac:dyDescent="0.25">
      <c r="A4061" s="19"/>
      <c r="B4061" s="21"/>
      <c r="C4061" s="21"/>
      <c r="D4061" s="21"/>
      <c r="E4061" s="2"/>
      <c r="F4061" s="2"/>
      <c r="G4061" s="2"/>
      <c r="H4061" s="2"/>
      <c r="I4061" s="2"/>
      <c r="J4061" s="2"/>
      <c r="K4061" s="2"/>
      <c r="L4061" s="4"/>
    </row>
    <row r="4062" spans="1:12" x14ac:dyDescent="0.25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 x14ac:dyDescent="0.25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 x14ac:dyDescent="0.25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 x14ac:dyDescent="0.25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 x14ac:dyDescent="0.25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 x14ac:dyDescent="0.25">
      <c r="A4067" s="23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 x14ac:dyDescent="0.25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 x14ac:dyDescent="0.25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 x14ac:dyDescent="0.25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 x14ac:dyDescent="0.25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 x14ac:dyDescent="0.25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 x14ac:dyDescent="0.25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 x14ac:dyDescent="0.25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 x14ac:dyDescent="0.25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 x14ac:dyDescent="0.25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 x14ac:dyDescent="0.25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 x14ac:dyDescent="0.25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 x14ac:dyDescent="0.25">
      <c r="A4079" s="23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 x14ac:dyDescent="0.25">
      <c r="A4080" s="23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 x14ac:dyDescent="0.25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 x14ac:dyDescent="0.25">
      <c r="A4082" s="19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 x14ac:dyDescent="0.25">
      <c r="A4083" s="19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 x14ac:dyDescent="0.25">
      <c r="A4084" s="19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 x14ac:dyDescent="0.25">
      <c r="A4085" s="19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 x14ac:dyDescent="0.25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 x14ac:dyDescent="0.25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 x14ac:dyDescent="0.25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 x14ac:dyDescent="0.25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 x14ac:dyDescent="0.25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 x14ac:dyDescent="0.25">
      <c r="A4091" s="19"/>
      <c r="B4091" s="21"/>
      <c r="C4091" s="21"/>
      <c r="D4091" s="21"/>
      <c r="E4091" s="2"/>
      <c r="F4091" s="2"/>
      <c r="G4091" s="2"/>
      <c r="H4091" s="2"/>
      <c r="I4091" s="2"/>
      <c r="J4091" s="2"/>
      <c r="K4091" s="2"/>
      <c r="L4091" s="4"/>
    </row>
    <row r="4092" spans="1:12" x14ac:dyDescent="0.25">
      <c r="A4092" s="19"/>
      <c r="B4092" s="21"/>
      <c r="C4092" s="21"/>
      <c r="D4092" s="21"/>
      <c r="E4092" s="2"/>
      <c r="F4092" s="2"/>
      <c r="G4092" s="2"/>
      <c r="H4092" s="2"/>
      <c r="I4092" s="2"/>
      <c r="J4092" s="2"/>
      <c r="K4092" s="2"/>
      <c r="L4092" s="4"/>
    </row>
    <row r="4093" spans="1:12" x14ac:dyDescent="0.25">
      <c r="A4093" s="24"/>
      <c r="B4093" s="21"/>
      <c r="C4093" s="21"/>
      <c r="D4093" s="21"/>
      <c r="E4093" s="2"/>
      <c r="F4093" s="2"/>
      <c r="G4093" s="2"/>
      <c r="H4093" s="2"/>
      <c r="I4093" s="2"/>
      <c r="J4093" s="2"/>
      <c r="K4093" s="2"/>
      <c r="L4093" s="4"/>
    </row>
    <row r="4094" spans="1:12" x14ac:dyDescent="0.25">
      <c r="A4094" s="19"/>
      <c r="B4094" s="21"/>
      <c r="C4094" s="21"/>
      <c r="D4094" s="21"/>
      <c r="E4094" s="21"/>
      <c r="F4094" s="2"/>
      <c r="G4094" s="2"/>
      <c r="H4094" s="2"/>
      <c r="I4094" s="2"/>
      <c r="J4094" s="2"/>
      <c r="K4094" s="2"/>
      <c r="L4094" s="4"/>
    </row>
    <row r="4095" spans="1:12" x14ac:dyDescent="0.25">
      <c r="A4095" s="19"/>
      <c r="B4095" s="21"/>
      <c r="C4095" s="21"/>
      <c r="D4095" s="21"/>
      <c r="E4095" s="21"/>
      <c r="F4095" s="2"/>
      <c r="G4095" s="2"/>
      <c r="H4095" s="2"/>
      <c r="I4095" s="2"/>
      <c r="J4095" s="2"/>
      <c r="K4095" s="2"/>
      <c r="L4095" s="4"/>
    </row>
    <row r="4096" spans="1:12" x14ac:dyDescent="0.25">
      <c r="A4096" s="19"/>
      <c r="B4096" s="21"/>
      <c r="C4096" s="21"/>
      <c r="D4096" s="21"/>
      <c r="E4096" s="2"/>
      <c r="F4096" s="2"/>
      <c r="G4096" s="2"/>
      <c r="H4096" s="2"/>
      <c r="I4096" s="2"/>
      <c r="J4096" s="2"/>
      <c r="K4096" s="2"/>
      <c r="L4096" s="4"/>
    </row>
    <row r="4097" spans="1:12" x14ac:dyDescent="0.25">
      <c r="A4097" s="19"/>
      <c r="B4097" s="21"/>
      <c r="C4097" s="21"/>
      <c r="D4097" s="21"/>
      <c r="E4097" s="2"/>
      <c r="F4097" s="2"/>
      <c r="G4097" s="2"/>
      <c r="H4097" s="2"/>
      <c r="I4097" s="2"/>
      <c r="J4097" s="2"/>
      <c r="K4097" s="2"/>
      <c r="L4097" s="4"/>
    </row>
    <row r="4098" spans="1:12" x14ac:dyDescent="0.25">
      <c r="A4098" s="19"/>
      <c r="B4098" s="21"/>
      <c r="C4098" s="21"/>
      <c r="D4098" s="21"/>
      <c r="E4098" s="2"/>
      <c r="F4098" s="2"/>
      <c r="G4098" s="2"/>
      <c r="H4098" s="2"/>
      <c r="I4098" s="2"/>
      <c r="J4098" s="2"/>
      <c r="K4098" s="2"/>
      <c r="L4098" s="4"/>
    </row>
    <row r="4099" spans="1:12" x14ac:dyDescent="0.25">
      <c r="A4099" s="19"/>
      <c r="B4099" s="21"/>
      <c r="C4099" s="21"/>
      <c r="D4099" s="21"/>
      <c r="E4099" s="2"/>
      <c r="F4099" s="2"/>
      <c r="G4099" s="2"/>
      <c r="H4099" s="2"/>
      <c r="I4099" s="2"/>
      <c r="J4099" s="2"/>
      <c r="K4099" s="2"/>
      <c r="L4099" s="4"/>
    </row>
    <row r="4100" spans="1:12" x14ac:dyDescent="0.25">
      <c r="A4100" s="19"/>
      <c r="B4100" s="21"/>
      <c r="C4100" s="21"/>
      <c r="D4100" s="21"/>
      <c r="E4100" s="2"/>
      <c r="F4100" s="2"/>
      <c r="G4100" s="2"/>
      <c r="H4100" s="2"/>
      <c r="I4100" s="2"/>
      <c r="J4100" s="2"/>
      <c r="K4100" s="2"/>
      <c r="L4100" s="4"/>
    </row>
    <row r="4101" spans="1:12" x14ac:dyDescent="0.25">
      <c r="A4101" s="19"/>
      <c r="B4101" s="21"/>
      <c r="C4101" s="21"/>
      <c r="D4101" s="21"/>
      <c r="E4101" s="2"/>
      <c r="F4101" s="2"/>
      <c r="G4101" s="2"/>
      <c r="H4101" s="2"/>
      <c r="I4101" s="2"/>
      <c r="J4101" s="2"/>
      <c r="K4101" s="2"/>
      <c r="L4101" s="4"/>
    </row>
    <row r="4102" spans="1:12" x14ac:dyDescent="0.25">
      <c r="A4102" s="19"/>
      <c r="B4102" s="21"/>
      <c r="C4102" s="21"/>
      <c r="D4102" s="21"/>
      <c r="E4102" s="2"/>
      <c r="F4102" s="2"/>
      <c r="G4102" s="2"/>
      <c r="H4102" s="2"/>
      <c r="I4102" s="2"/>
      <c r="J4102" s="2"/>
      <c r="K4102" s="2"/>
      <c r="L4102" s="4"/>
    </row>
    <row r="4103" spans="1:12" x14ac:dyDescent="0.25">
      <c r="A4103" s="19"/>
      <c r="B4103" s="21"/>
      <c r="C4103" s="21"/>
      <c r="D4103" s="21"/>
      <c r="E4103" s="2"/>
      <c r="F4103" s="2"/>
      <c r="G4103" s="2"/>
      <c r="H4103" s="2"/>
      <c r="I4103" s="2"/>
      <c r="J4103" s="2"/>
      <c r="K4103" s="2"/>
      <c r="L4103" s="4"/>
    </row>
    <row r="4104" spans="1:12" x14ac:dyDescent="0.25">
      <c r="A4104" s="19"/>
      <c r="B4104" s="21"/>
      <c r="C4104" s="21"/>
      <c r="D4104" s="21"/>
      <c r="E4104" s="2"/>
      <c r="F4104" s="2"/>
      <c r="G4104" s="2"/>
      <c r="H4104" s="2"/>
      <c r="I4104" s="2"/>
      <c r="J4104" s="2"/>
      <c r="K4104" s="2"/>
      <c r="L4104" s="4"/>
    </row>
    <row r="4105" spans="1:12" x14ac:dyDescent="0.25">
      <c r="A4105" s="23"/>
      <c r="B4105" s="21"/>
      <c r="C4105" s="21"/>
      <c r="D4105" s="21"/>
      <c r="E4105" s="2"/>
      <c r="F4105" s="2"/>
      <c r="G4105" s="2"/>
      <c r="H4105" s="2"/>
      <c r="I4105" s="2"/>
      <c r="J4105" s="2"/>
      <c r="K4105" s="2"/>
      <c r="L4105" s="4"/>
    </row>
    <row r="4106" spans="1:12" x14ac:dyDescent="0.25">
      <c r="A4106" s="23"/>
      <c r="B4106" s="21"/>
      <c r="C4106" s="21"/>
      <c r="D4106" s="21"/>
      <c r="E4106" s="2"/>
      <c r="F4106" s="2"/>
      <c r="G4106" s="2"/>
      <c r="H4106" s="2"/>
      <c r="I4106" s="2"/>
      <c r="J4106" s="2"/>
      <c r="K4106" s="2"/>
      <c r="L4106" s="4"/>
    </row>
    <row r="4107" spans="1:12" x14ac:dyDescent="0.25">
      <c r="A4107" s="23"/>
      <c r="B4107" s="21"/>
      <c r="C4107" s="21"/>
      <c r="D4107" s="21"/>
      <c r="E4107" s="2"/>
      <c r="F4107" s="2"/>
      <c r="G4107" s="2"/>
      <c r="H4107" s="2"/>
      <c r="I4107" s="2"/>
      <c r="J4107" s="2"/>
      <c r="K4107" s="2"/>
      <c r="L4107" s="4"/>
    </row>
    <row r="4108" spans="1:12" x14ac:dyDescent="0.25">
      <c r="A4108" s="23"/>
      <c r="B4108" s="21"/>
      <c r="C4108" s="21"/>
      <c r="D4108" s="21"/>
      <c r="E4108" s="2"/>
      <c r="F4108" s="2"/>
      <c r="G4108" s="2"/>
      <c r="H4108" s="2"/>
      <c r="I4108" s="2"/>
      <c r="J4108" s="2"/>
      <c r="K4108" s="2"/>
      <c r="L4108" s="4"/>
    </row>
    <row r="4109" spans="1:12" x14ac:dyDescent="0.25">
      <c r="A4109" s="23"/>
      <c r="B4109" s="21"/>
      <c r="C4109" s="21"/>
      <c r="D4109" s="21"/>
      <c r="E4109" s="2"/>
      <c r="F4109" s="2"/>
      <c r="G4109" s="2"/>
      <c r="H4109" s="2"/>
      <c r="I4109" s="2"/>
      <c r="J4109" s="2"/>
      <c r="K4109" s="2"/>
      <c r="L4109" s="4"/>
    </row>
    <row r="4110" spans="1:12" x14ac:dyDescent="0.25">
      <c r="A4110" s="23"/>
      <c r="B4110" s="21"/>
      <c r="C4110" s="21"/>
      <c r="D4110" s="21"/>
      <c r="E4110" s="2"/>
      <c r="F4110" s="2"/>
      <c r="G4110" s="2"/>
      <c r="H4110" s="2"/>
      <c r="I4110" s="2"/>
      <c r="J4110" s="2"/>
      <c r="K4110" s="2"/>
      <c r="L4110" s="4"/>
    </row>
    <row r="4111" spans="1:12" x14ac:dyDescent="0.25">
      <c r="A4111" s="23"/>
      <c r="B4111" s="21"/>
      <c r="C4111" s="21"/>
      <c r="D4111" s="21"/>
      <c r="E4111" s="2"/>
      <c r="F4111" s="2"/>
      <c r="G4111" s="2"/>
      <c r="H4111" s="2"/>
      <c r="I4111" s="2"/>
      <c r="J4111" s="2"/>
      <c r="K4111" s="2"/>
      <c r="L4111" s="4"/>
    </row>
    <row r="4112" spans="1:12" x14ac:dyDescent="0.25">
      <c r="A4112" s="19"/>
      <c r="B4112" s="21"/>
      <c r="C4112" s="21"/>
      <c r="D4112" s="21"/>
      <c r="E4112" s="2"/>
      <c r="F4112" s="2"/>
      <c r="G4112" s="2"/>
      <c r="H4112" s="2"/>
      <c r="I4112" s="2"/>
      <c r="J4112" s="2"/>
      <c r="K4112" s="2"/>
      <c r="L4112" s="4"/>
    </row>
    <row r="4113" spans="1:12" x14ac:dyDescent="0.25">
      <c r="A4113" s="19"/>
      <c r="B4113" s="21"/>
      <c r="C4113" s="21"/>
      <c r="D4113" s="21"/>
      <c r="E4113" s="2"/>
      <c r="F4113" s="2"/>
      <c r="G4113" s="2"/>
      <c r="H4113" s="2"/>
      <c r="I4113" s="2"/>
      <c r="J4113" s="2"/>
      <c r="K4113" s="2"/>
      <c r="L4113" s="4"/>
    </row>
    <row r="4114" spans="1:12" x14ac:dyDescent="0.25">
      <c r="A4114" s="19"/>
      <c r="B4114" s="21"/>
      <c r="C4114" s="21"/>
      <c r="D4114" s="21"/>
      <c r="E4114" s="2"/>
      <c r="F4114" s="2"/>
      <c r="G4114" s="2"/>
      <c r="H4114" s="2"/>
      <c r="I4114" s="2"/>
      <c r="J4114" s="2"/>
      <c r="K4114" s="2"/>
      <c r="L4114" s="4"/>
    </row>
    <row r="4115" spans="1:12" x14ac:dyDescent="0.25">
      <c r="A4115" s="19"/>
      <c r="B4115" s="21"/>
      <c r="C4115" s="21"/>
      <c r="D4115" s="21"/>
      <c r="E4115" s="2"/>
      <c r="F4115" s="2"/>
      <c r="G4115" s="2"/>
      <c r="H4115" s="2"/>
      <c r="I4115" s="2"/>
      <c r="J4115" s="2"/>
      <c r="K4115" s="2"/>
      <c r="L4115" s="4"/>
    </row>
    <row r="4116" spans="1:12" x14ac:dyDescent="0.25">
      <c r="A4116" s="19"/>
      <c r="B4116" s="21"/>
      <c r="C4116" s="21"/>
      <c r="D4116" s="21"/>
      <c r="E4116" s="2"/>
      <c r="F4116" s="2"/>
      <c r="G4116" s="2"/>
      <c r="H4116" s="2"/>
      <c r="I4116" s="2"/>
      <c r="J4116" s="2"/>
      <c r="K4116" s="2"/>
      <c r="L4116" s="4"/>
    </row>
    <row r="4117" spans="1:12" x14ac:dyDescent="0.25">
      <c r="A4117" s="19"/>
      <c r="B4117" s="21"/>
      <c r="C4117" s="21"/>
      <c r="D4117" s="21"/>
      <c r="E4117" s="2"/>
      <c r="F4117" s="2"/>
      <c r="G4117" s="2"/>
      <c r="H4117" s="2"/>
      <c r="I4117" s="2"/>
      <c r="J4117" s="2"/>
      <c r="K4117" s="2"/>
      <c r="L4117" s="4"/>
    </row>
    <row r="4118" spans="1:12" x14ac:dyDescent="0.25">
      <c r="A4118" s="19"/>
      <c r="B4118" s="21"/>
      <c r="C4118" s="21"/>
      <c r="D4118" s="21"/>
      <c r="E4118" s="2"/>
      <c r="F4118" s="2"/>
      <c r="G4118" s="2"/>
      <c r="H4118" s="2"/>
      <c r="I4118" s="2"/>
      <c r="J4118" s="2"/>
      <c r="K4118" s="2"/>
      <c r="L4118" s="4"/>
    </row>
    <row r="4119" spans="1:12" x14ac:dyDescent="0.25">
      <c r="A4119" s="19"/>
      <c r="B4119" s="21"/>
      <c r="C4119" s="21"/>
      <c r="D4119" s="21"/>
      <c r="E4119" s="2"/>
      <c r="F4119" s="2"/>
      <c r="G4119" s="2"/>
      <c r="H4119" s="2"/>
      <c r="I4119" s="2"/>
      <c r="J4119" s="2"/>
      <c r="K4119" s="2"/>
      <c r="L4119" s="4"/>
    </row>
    <row r="4120" spans="1:12" x14ac:dyDescent="0.25">
      <c r="A4120" s="19"/>
      <c r="B4120" s="21"/>
      <c r="C4120" s="21"/>
      <c r="D4120" s="21"/>
      <c r="E4120" s="2"/>
      <c r="F4120" s="2"/>
      <c r="G4120" s="2"/>
      <c r="H4120" s="2"/>
      <c r="I4120" s="2"/>
      <c r="J4120" s="2"/>
      <c r="K4120" s="2"/>
      <c r="L4120" s="4"/>
    </row>
    <row r="4121" spans="1:12" x14ac:dyDescent="0.25">
      <c r="A4121" s="19"/>
      <c r="B4121" s="21"/>
      <c r="C4121" s="21"/>
      <c r="D4121" s="21"/>
      <c r="E4121" s="2"/>
      <c r="F4121" s="2"/>
      <c r="G4121" s="2"/>
      <c r="H4121" s="2"/>
      <c r="I4121" s="2"/>
      <c r="J4121" s="2"/>
      <c r="K4121" s="2"/>
      <c r="L4121" s="4"/>
    </row>
    <row r="4122" spans="1:12" x14ac:dyDescent="0.25">
      <c r="A4122" s="19"/>
      <c r="B4122" s="21"/>
      <c r="C4122" s="21"/>
      <c r="D4122" s="21"/>
      <c r="E4122" s="2"/>
      <c r="F4122" s="2"/>
      <c r="G4122" s="2"/>
      <c r="H4122" s="2"/>
      <c r="I4122" s="2"/>
      <c r="J4122" s="2"/>
      <c r="K4122" s="2"/>
      <c r="L4122" s="4"/>
    </row>
    <row r="4123" spans="1:12" x14ac:dyDescent="0.25">
      <c r="A4123" s="19"/>
      <c r="B4123" s="21"/>
      <c r="C4123" s="21"/>
      <c r="D4123" s="21"/>
      <c r="E4123" s="2"/>
      <c r="F4123" s="2"/>
      <c r="G4123" s="2"/>
      <c r="H4123" s="2"/>
      <c r="I4123" s="2"/>
      <c r="J4123" s="2"/>
      <c r="K4123" s="2"/>
      <c r="L4123" s="4"/>
    </row>
    <row r="4124" spans="1:12" x14ac:dyDescent="0.25">
      <c r="A4124" s="19"/>
      <c r="B4124" s="21"/>
      <c r="C4124" s="21"/>
      <c r="D4124" s="21"/>
      <c r="E4124" s="2"/>
      <c r="F4124" s="2"/>
      <c r="G4124" s="2"/>
      <c r="H4124" s="2"/>
      <c r="I4124" s="2"/>
      <c r="J4124" s="2"/>
      <c r="K4124" s="2"/>
      <c r="L4124" s="4"/>
    </row>
    <row r="4125" spans="1:12" x14ac:dyDescent="0.25">
      <c r="A4125" s="19"/>
      <c r="B4125" s="21"/>
      <c r="C4125" s="21"/>
      <c r="D4125" s="21"/>
      <c r="E4125" s="2"/>
      <c r="F4125" s="2"/>
      <c r="G4125" s="2"/>
      <c r="H4125" s="2"/>
      <c r="I4125" s="2"/>
      <c r="J4125" s="2"/>
      <c r="K4125" s="2"/>
      <c r="L4125" s="4"/>
    </row>
    <row r="4126" spans="1:12" x14ac:dyDescent="0.25">
      <c r="A4126" s="19"/>
      <c r="B4126" s="21"/>
      <c r="C4126" s="21"/>
      <c r="D4126" s="21"/>
      <c r="E4126" s="2"/>
      <c r="F4126" s="2"/>
      <c r="G4126" s="2"/>
      <c r="H4126" s="2"/>
      <c r="I4126" s="2"/>
      <c r="J4126" s="2"/>
      <c r="K4126" s="2"/>
      <c r="L4126" s="4"/>
    </row>
    <row r="4127" spans="1:12" x14ac:dyDescent="0.25">
      <c r="A4127" s="19"/>
      <c r="B4127" s="21"/>
      <c r="C4127" s="21"/>
      <c r="D4127" s="21"/>
      <c r="E4127" s="2"/>
      <c r="F4127" s="2"/>
      <c r="G4127" s="2"/>
      <c r="H4127" s="2"/>
      <c r="I4127" s="2"/>
      <c r="J4127" s="2"/>
      <c r="K4127" s="2"/>
      <c r="L4127" s="4"/>
    </row>
    <row r="4128" spans="1:12" x14ac:dyDescent="0.25">
      <c r="A4128" s="19"/>
      <c r="B4128" s="21"/>
      <c r="C4128" s="21"/>
      <c r="D4128" s="21"/>
      <c r="E4128" s="2"/>
      <c r="F4128" s="2"/>
      <c r="G4128" s="2"/>
      <c r="H4128" s="2"/>
      <c r="I4128" s="2"/>
      <c r="J4128" s="2"/>
      <c r="K4128" s="2"/>
      <c r="L4128" s="4"/>
    </row>
    <row r="4129" spans="1:12" x14ac:dyDescent="0.25">
      <c r="A4129" s="19"/>
      <c r="B4129" s="21"/>
      <c r="C4129" s="21"/>
      <c r="D4129" s="21"/>
      <c r="E4129" s="2"/>
      <c r="F4129" s="2"/>
      <c r="G4129" s="2"/>
      <c r="H4129" s="2"/>
      <c r="I4129" s="2"/>
      <c r="J4129" s="2"/>
      <c r="K4129" s="2"/>
      <c r="L4129" s="4"/>
    </row>
    <row r="4130" spans="1:12" x14ac:dyDescent="0.25">
      <c r="A4130" s="19"/>
      <c r="B4130" s="21"/>
      <c r="C4130" s="21"/>
      <c r="D4130" s="21"/>
      <c r="E4130" s="2"/>
      <c r="F4130" s="2"/>
      <c r="G4130" s="2"/>
      <c r="H4130" s="2"/>
      <c r="I4130" s="2"/>
      <c r="J4130" s="2"/>
      <c r="K4130" s="2"/>
      <c r="L4130" s="4"/>
    </row>
    <row r="4131" spans="1:12" x14ac:dyDescent="0.25">
      <c r="A4131" s="19"/>
      <c r="B4131" s="21"/>
      <c r="C4131" s="21"/>
      <c r="D4131" s="21"/>
      <c r="E4131" s="2"/>
      <c r="F4131" s="2"/>
      <c r="G4131" s="2"/>
      <c r="H4131" s="2"/>
      <c r="I4131" s="2"/>
      <c r="J4131" s="2"/>
      <c r="K4131" s="2"/>
      <c r="L4131" s="4"/>
    </row>
    <row r="4132" spans="1:12" x14ac:dyDescent="0.25">
      <c r="A4132" s="19"/>
      <c r="B4132" s="21"/>
      <c r="C4132" s="21"/>
      <c r="D4132" s="2"/>
      <c r="E4132" s="2"/>
      <c r="F4132" s="2"/>
      <c r="G4132" s="2"/>
      <c r="H4132" s="2"/>
      <c r="I4132" s="2"/>
      <c r="J4132" s="2"/>
      <c r="K4132" s="2"/>
      <c r="L4132" s="4"/>
    </row>
    <row r="4133" spans="1:12" x14ac:dyDescent="0.25">
      <c r="A4133" s="19"/>
      <c r="B4133" s="21"/>
      <c r="C4133" s="21"/>
      <c r="D4133" s="2"/>
      <c r="E4133" s="2"/>
      <c r="F4133" s="2"/>
      <c r="G4133" s="2"/>
      <c r="H4133" s="2"/>
      <c r="I4133" s="2"/>
      <c r="J4133" s="2"/>
      <c r="K4133" s="2"/>
      <c r="L4133" s="4"/>
    </row>
    <row r="4134" spans="1:12" x14ac:dyDescent="0.25">
      <c r="A4134" s="19"/>
      <c r="B4134" s="21"/>
      <c r="C4134" s="21"/>
      <c r="D4134" s="21"/>
      <c r="E4134" s="2"/>
      <c r="F4134" s="2"/>
      <c r="G4134" s="2"/>
      <c r="H4134" s="2"/>
      <c r="I4134" s="2"/>
      <c r="J4134" s="2"/>
      <c r="K4134" s="2"/>
      <c r="L4134" s="4"/>
    </row>
    <row r="4135" spans="1:12" x14ac:dyDescent="0.25">
      <c r="A4135" s="19"/>
      <c r="B4135" s="21"/>
      <c r="C4135" s="21"/>
      <c r="D4135" s="21"/>
      <c r="E4135" s="2"/>
      <c r="F4135" s="2"/>
      <c r="G4135" s="2"/>
      <c r="H4135" s="2"/>
      <c r="I4135" s="2"/>
      <c r="J4135" s="2"/>
      <c r="K4135" s="2"/>
      <c r="L4135" s="4"/>
    </row>
    <row r="4136" spans="1:12" x14ac:dyDescent="0.25">
      <c r="A4136" s="19"/>
      <c r="B4136" s="21"/>
      <c r="C4136" s="21"/>
      <c r="D4136" s="21"/>
      <c r="E4136" s="2"/>
      <c r="F4136" s="2"/>
      <c r="G4136" s="2"/>
      <c r="H4136" s="2"/>
      <c r="I4136" s="2"/>
      <c r="J4136" s="2"/>
      <c r="K4136" s="2"/>
      <c r="L4136" s="4"/>
    </row>
    <row r="4137" spans="1:12" x14ac:dyDescent="0.25">
      <c r="A4137" s="19"/>
      <c r="B4137" s="21"/>
      <c r="C4137" s="21"/>
      <c r="D4137" s="21"/>
      <c r="E4137" s="2"/>
      <c r="F4137" s="2"/>
      <c r="G4137" s="2"/>
      <c r="H4137" s="2"/>
      <c r="I4137" s="2"/>
      <c r="J4137" s="2"/>
      <c r="K4137" s="2"/>
      <c r="L4137" s="4"/>
    </row>
    <row r="4138" spans="1:12" x14ac:dyDescent="0.25">
      <c r="A4138" s="19"/>
      <c r="B4138" s="21"/>
      <c r="C4138" s="21"/>
      <c r="D4138" s="21"/>
      <c r="E4138" s="2"/>
      <c r="F4138" s="2"/>
      <c r="G4138" s="2"/>
      <c r="H4138" s="2"/>
      <c r="I4138" s="2"/>
      <c r="J4138" s="2"/>
      <c r="K4138" s="2"/>
      <c r="L4138" s="4"/>
    </row>
    <row r="4139" spans="1:12" x14ac:dyDescent="0.25">
      <c r="A4139" s="19"/>
      <c r="B4139" s="21"/>
      <c r="C4139" s="21"/>
      <c r="D4139" s="21"/>
      <c r="E4139" s="2"/>
      <c r="F4139" s="2"/>
      <c r="G4139" s="2"/>
      <c r="H4139" s="2"/>
      <c r="I4139" s="2"/>
      <c r="J4139" s="2"/>
      <c r="K4139" s="2"/>
      <c r="L4139" s="4"/>
    </row>
    <row r="4140" spans="1:12" x14ac:dyDescent="0.25">
      <c r="A4140" s="19"/>
      <c r="B4140" s="21"/>
      <c r="C4140" s="21"/>
      <c r="D4140" s="21"/>
      <c r="E4140" s="2"/>
      <c r="F4140" s="2"/>
      <c r="G4140" s="2"/>
      <c r="H4140" s="2"/>
      <c r="I4140" s="2"/>
      <c r="J4140" s="2"/>
      <c r="K4140" s="2"/>
      <c r="L4140" s="4"/>
    </row>
    <row r="4141" spans="1:12" x14ac:dyDescent="0.25">
      <c r="A4141" s="19"/>
      <c r="B4141" s="21"/>
      <c r="C4141" s="21"/>
      <c r="D4141" s="21"/>
      <c r="E4141" s="2"/>
      <c r="F4141" s="2"/>
      <c r="G4141" s="2"/>
      <c r="H4141" s="2"/>
      <c r="I4141" s="2"/>
      <c r="J4141" s="2"/>
      <c r="K4141" s="2"/>
      <c r="L4141" s="4"/>
    </row>
    <row r="4142" spans="1:12" x14ac:dyDescent="0.25">
      <c r="A4142" s="19"/>
      <c r="B4142" s="21"/>
      <c r="C4142" s="21"/>
      <c r="D4142" s="21"/>
      <c r="E4142" s="2"/>
      <c r="F4142" s="2"/>
      <c r="G4142" s="2"/>
      <c r="H4142" s="2"/>
      <c r="I4142" s="2"/>
      <c r="J4142" s="2"/>
      <c r="K4142" s="2"/>
      <c r="L4142" s="4"/>
    </row>
    <row r="4143" spans="1:12" x14ac:dyDescent="0.25">
      <c r="A4143" s="19"/>
      <c r="B4143" s="21"/>
      <c r="C4143" s="21"/>
      <c r="D4143" s="21"/>
      <c r="E4143" s="2"/>
      <c r="F4143" s="2"/>
      <c r="G4143" s="2"/>
      <c r="H4143" s="2"/>
      <c r="I4143" s="2"/>
      <c r="J4143" s="2"/>
      <c r="K4143" s="2"/>
      <c r="L4143" s="4"/>
    </row>
    <row r="4144" spans="1:12" x14ac:dyDescent="0.25">
      <c r="A4144" s="19"/>
      <c r="B4144" s="21"/>
      <c r="C4144" s="21"/>
      <c r="D4144" s="21"/>
      <c r="E4144" s="2"/>
      <c r="F4144" s="2"/>
      <c r="G4144" s="2"/>
      <c r="H4144" s="2"/>
      <c r="I4144" s="2"/>
      <c r="J4144" s="2"/>
      <c r="K4144" s="2"/>
      <c r="L4144" s="4"/>
    </row>
    <row r="4145" spans="1:12" x14ac:dyDescent="0.25">
      <c r="A4145" s="19"/>
      <c r="B4145" s="21"/>
      <c r="C4145" s="21"/>
      <c r="D4145" s="21"/>
      <c r="E4145" s="2"/>
      <c r="F4145" s="2"/>
      <c r="G4145" s="2"/>
      <c r="H4145" s="2"/>
      <c r="I4145" s="2"/>
      <c r="J4145" s="2"/>
      <c r="K4145" s="2"/>
      <c r="L4145" s="4"/>
    </row>
    <row r="4146" spans="1:12" x14ac:dyDescent="0.25">
      <c r="A4146" s="19"/>
      <c r="B4146" s="21"/>
      <c r="C4146" s="21"/>
      <c r="D4146" s="21"/>
      <c r="E4146" s="2"/>
      <c r="F4146" s="2"/>
      <c r="G4146" s="2"/>
      <c r="H4146" s="2"/>
      <c r="I4146" s="2"/>
      <c r="J4146" s="2"/>
      <c r="K4146" s="2"/>
      <c r="L4146" s="4"/>
    </row>
    <row r="4147" spans="1:12" x14ac:dyDescent="0.25">
      <c r="A4147" s="19"/>
      <c r="B4147" s="21"/>
      <c r="C4147" s="21"/>
      <c r="D4147" s="21"/>
      <c r="E4147" s="2"/>
      <c r="F4147" s="2"/>
      <c r="G4147" s="2"/>
      <c r="H4147" s="2"/>
      <c r="I4147" s="2"/>
      <c r="J4147" s="2"/>
      <c r="K4147" s="2"/>
      <c r="L4147" s="4"/>
    </row>
    <row r="4148" spans="1:12" x14ac:dyDescent="0.25">
      <c r="A4148" s="19"/>
      <c r="B4148" s="21"/>
      <c r="C4148" s="21"/>
      <c r="D4148" s="21"/>
      <c r="E4148" s="2"/>
      <c r="F4148" s="2"/>
      <c r="G4148" s="2"/>
      <c r="H4148" s="2"/>
      <c r="I4148" s="2"/>
      <c r="J4148" s="2"/>
      <c r="K4148" s="2"/>
      <c r="L4148" s="4"/>
    </row>
    <row r="4149" spans="1:12" x14ac:dyDescent="0.25">
      <c r="A4149" s="19"/>
      <c r="B4149" s="21"/>
      <c r="C4149" s="21"/>
      <c r="D4149" s="21"/>
      <c r="E4149" s="2"/>
      <c r="F4149" s="2"/>
      <c r="G4149" s="2"/>
      <c r="H4149" s="2"/>
      <c r="I4149" s="2"/>
      <c r="J4149" s="2"/>
      <c r="K4149" s="2"/>
      <c r="L4149" s="4"/>
    </row>
    <row r="4150" spans="1:12" x14ac:dyDescent="0.25">
      <c r="A4150" s="19"/>
      <c r="B4150" s="21"/>
      <c r="C4150" s="21"/>
      <c r="D4150" s="21"/>
      <c r="E4150" s="2"/>
      <c r="F4150" s="2"/>
      <c r="G4150" s="2"/>
      <c r="H4150" s="2"/>
      <c r="I4150" s="2"/>
      <c r="J4150" s="2"/>
      <c r="K4150" s="2"/>
      <c r="L4150" s="4"/>
    </row>
    <row r="4151" spans="1:12" x14ac:dyDescent="0.25">
      <c r="A4151" s="19"/>
      <c r="B4151" s="21"/>
      <c r="C4151" s="21"/>
      <c r="D4151" s="21"/>
      <c r="E4151" s="2"/>
      <c r="F4151" s="2"/>
      <c r="G4151" s="2"/>
      <c r="H4151" s="2"/>
      <c r="I4151" s="2"/>
      <c r="J4151" s="2"/>
      <c r="K4151" s="2"/>
      <c r="L4151" s="4"/>
    </row>
    <row r="4152" spans="1:12" x14ac:dyDescent="0.25">
      <c r="A4152" s="19"/>
      <c r="B4152" s="21"/>
      <c r="C4152" s="21"/>
      <c r="D4152" s="21"/>
      <c r="E4152" s="2"/>
      <c r="F4152" s="2"/>
      <c r="G4152" s="2"/>
      <c r="H4152" s="2"/>
      <c r="I4152" s="2"/>
      <c r="J4152" s="2"/>
      <c r="K4152" s="2"/>
      <c r="L4152" s="4"/>
    </row>
    <row r="4153" spans="1:12" x14ac:dyDescent="0.25">
      <c r="A4153" s="19"/>
      <c r="B4153" s="21"/>
      <c r="C4153" s="21"/>
      <c r="D4153" s="21"/>
      <c r="E4153" s="2"/>
      <c r="F4153" s="2"/>
      <c r="G4153" s="2"/>
      <c r="H4153" s="2"/>
      <c r="I4153" s="2"/>
      <c r="J4153" s="2"/>
      <c r="K4153" s="2"/>
      <c r="L4153" s="4"/>
    </row>
    <row r="4154" spans="1:12" x14ac:dyDescent="0.25">
      <c r="A4154" s="23"/>
      <c r="B4154" s="21"/>
      <c r="C4154" s="21"/>
      <c r="D4154" s="21"/>
      <c r="E4154" s="2"/>
      <c r="F4154" s="2"/>
      <c r="G4154" s="2"/>
      <c r="H4154" s="2"/>
      <c r="I4154" s="2"/>
      <c r="J4154" s="2"/>
      <c r="K4154" s="2"/>
      <c r="L4154" s="4"/>
    </row>
    <row r="4155" spans="1:12" x14ac:dyDescent="0.25">
      <c r="A4155" s="23"/>
      <c r="B4155" s="21"/>
      <c r="C4155" s="21"/>
      <c r="D4155" s="21"/>
      <c r="E4155" s="2"/>
      <c r="F4155" s="2"/>
      <c r="G4155" s="2"/>
      <c r="H4155" s="2"/>
      <c r="I4155" s="2"/>
      <c r="J4155" s="2"/>
      <c r="K4155" s="2"/>
      <c r="L4155" s="4"/>
    </row>
    <row r="4156" spans="1:12" x14ac:dyDescent="0.25">
      <c r="A4156" s="23"/>
      <c r="B4156" s="21"/>
      <c r="C4156" s="21"/>
      <c r="D4156" s="21"/>
      <c r="E4156" s="2"/>
      <c r="F4156" s="2"/>
      <c r="G4156" s="2"/>
      <c r="H4156" s="2"/>
      <c r="I4156" s="2"/>
      <c r="J4156" s="2"/>
      <c r="K4156" s="2"/>
      <c r="L4156" s="4"/>
    </row>
    <row r="4157" spans="1:12" x14ac:dyDescent="0.25">
      <c r="A4157" s="23"/>
      <c r="B4157" s="21"/>
      <c r="C4157" s="21"/>
      <c r="D4157" s="21"/>
      <c r="E4157" s="2"/>
      <c r="F4157" s="2"/>
      <c r="G4157" s="2"/>
      <c r="H4157" s="2"/>
      <c r="I4157" s="2"/>
      <c r="J4157" s="2"/>
      <c r="K4157" s="2"/>
      <c r="L4157" s="4"/>
    </row>
    <row r="4158" spans="1:12" x14ac:dyDescent="0.25">
      <c r="A4158" s="19"/>
      <c r="B4158" s="21"/>
      <c r="C4158" s="21"/>
      <c r="D4158" s="21"/>
      <c r="E4158" s="2"/>
      <c r="F4158" s="2"/>
      <c r="G4158" s="2"/>
      <c r="H4158" s="2"/>
      <c r="I4158" s="2"/>
      <c r="J4158" s="2"/>
      <c r="K4158" s="2"/>
      <c r="L4158" s="4"/>
    </row>
    <row r="4159" spans="1:12" x14ac:dyDescent="0.25">
      <c r="A4159" s="19"/>
      <c r="B4159" s="21"/>
      <c r="C4159" s="21"/>
      <c r="D4159" s="21"/>
      <c r="E4159" s="2"/>
      <c r="F4159" s="2"/>
      <c r="G4159" s="2"/>
      <c r="H4159" s="2"/>
      <c r="I4159" s="2"/>
      <c r="J4159" s="2"/>
      <c r="K4159" s="2"/>
      <c r="L4159" s="4"/>
    </row>
    <row r="4160" spans="1:12" x14ac:dyDescent="0.25">
      <c r="A4160" s="19"/>
      <c r="B4160" s="21"/>
      <c r="C4160" s="21"/>
      <c r="D4160" s="21"/>
      <c r="E4160" s="2"/>
      <c r="F4160" s="2"/>
      <c r="G4160" s="2"/>
      <c r="H4160" s="2"/>
      <c r="I4160" s="2"/>
      <c r="J4160" s="2"/>
      <c r="K4160" s="2"/>
      <c r="L4160" s="4"/>
    </row>
    <row r="4161" spans="1:12" x14ac:dyDescent="0.25">
      <c r="A4161" s="19"/>
      <c r="B4161" s="21"/>
      <c r="C4161" s="21"/>
      <c r="D4161" s="21"/>
      <c r="E4161" s="2"/>
      <c r="F4161" s="2"/>
      <c r="G4161" s="2"/>
      <c r="H4161" s="2"/>
      <c r="I4161" s="2"/>
      <c r="J4161" s="2"/>
      <c r="K4161" s="2"/>
      <c r="L4161" s="4"/>
    </row>
    <row r="4162" spans="1:12" x14ac:dyDescent="0.25">
      <c r="A4162" s="19"/>
      <c r="B4162" s="21"/>
      <c r="C4162" s="21"/>
      <c r="D4162" s="21"/>
      <c r="E4162" s="2"/>
      <c r="F4162" s="2"/>
      <c r="G4162" s="2"/>
      <c r="H4162" s="2"/>
      <c r="I4162" s="2"/>
      <c r="J4162" s="2"/>
      <c r="K4162" s="2"/>
      <c r="L4162" s="4"/>
    </row>
    <row r="4163" spans="1:12" x14ac:dyDescent="0.25">
      <c r="A4163" s="25"/>
      <c r="B4163" s="2"/>
      <c r="C4163" s="2"/>
      <c r="D4163" s="20"/>
      <c r="E4163" s="2"/>
      <c r="F4163" s="2"/>
      <c r="G4163" s="2"/>
      <c r="H4163" s="2"/>
      <c r="I4163" s="2"/>
      <c r="J4163" s="2"/>
      <c r="K4163" s="2"/>
      <c r="L4163" s="4"/>
    </row>
    <row r="4164" spans="1:12" x14ac:dyDescent="0.25">
      <c r="A4164" s="25"/>
      <c r="B4164" s="2"/>
      <c r="C4164" s="2"/>
      <c r="D4164" s="20"/>
      <c r="E4164" s="2"/>
      <c r="F4164" s="2"/>
      <c r="G4164" s="2"/>
      <c r="H4164" s="2"/>
      <c r="I4164" s="2"/>
      <c r="J4164" s="2"/>
      <c r="K4164" s="2"/>
      <c r="L4164" s="4"/>
    </row>
    <row r="4165" spans="1:12" x14ac:dyDescent="0.25">
      <c r="A4165" s="25"/>
      <c r="B4165" s="2"/>
      <c r="C4165" s="2"/>
      <c r="D4165" s="20"/>
      <c r="E4165" s="2"/>
      <c r="F4165" s="2"/>
      <c r="G4165" s="2"/>
      <c r="H4165" s="2"/>
      <c r="I4165" s="2"/>
      <c r="J4165" s="2"/>
      <c r="K4165" s="2"/>
      <c r="L4165" s="4"/>
    </row>
    <row r="4166" spans="1:12" x14ac:dyDescent="0.25">
      <c r="A4166" s="25"/>
      <c r="B4166" s="2"/>
      <c r="C4166" s="2"/>
      <c r="D4166" s="20"/>
      <c r="E4166" s="2"/>
      <c r="F4166" s="2"/>
      <c r="G4166" s="2"/>
      <c r="H4166" s="2"/>
      <c r="I4166" s="2"/>
      <c r="J4166" s="2"/>
      <c r="K4166" s="2"/>
      <c r="L4166" s="4"/>
    </row>
    <row r="4167" spans="1:12" x14ac:dyDescent="0.25">
      <c r="A4167" s="25"/>
      <c r="B4167" s="2"/>
      <c r="C4167" s="2"/>
      <c r="D4167" s="20"/>
      <c r="E4167" s="2"/>
      <c r="F4167" s="2"/>
      <c r="G4167" s="2"/>
      <c r="H4167" s="2"/>
      <c r="I4167" s="2"/>
      <c r="J4167" s="2"/>
      <c r="K4167" s="2"/>
      <c r="L4167" s="4"/>
    </row>
    <row r="4168" spans="1:12" x14ac:dyDescent="0.25">
      <c r="A4168" s="25"/>
      <c r="B4168" s="2"/>
      <c r="C4168" s="2"/>
      <c r="D4168" s="20"/>
      <c r="E4168" s="2"/>
      <c r="F4168" s="2"/>
      <c r="G4168" s="2"/>
      <c r="H4168" s="2"/>
      <c r="I4168" s="2"/>
      <c r="J4168" s="2"/>
      <c r="K4168" s="2"/>
      <c r="L4168" s="4"/>
    </row>
    <row r="4169" spans="1:12" x14ac:dyDescent="0.25">
      <c r="A4169" s="25"/>
      <c r="B4169" s="2"/>
      <c r="C4169" s="2"/>
      <c r="D4169" s="20"/>
      <c r="E4169" s="2"/>
      <c r="F4169" s="2"/>
      <c r="G4169" s="2"/>
      <c r="H4169" s="2"/>
      <c r="I4169" s="2"/>
      <c r="J4169" s="2"/>
      <c r="K4169" s="2"/>
      <c r="L4169" s="4"/>
    </row>
    <row r="4170" spans="1:12" x14ac:dyDescent="0.25">
      <c r="A4170" s="25"/>
      <c r="B4170" s="2"/>
      <c r="C4170" s="2"/>
      <c r="D4170" s="20"/>
      <c r="E4170" s="2"/>
      <c r="F4170" s="2"/>
      <c r="G4170" s="2"/>
      <c r="H4170" s="2"/>
      <c r="I4170" s="2"/>
      <c r="J4170" s="2"/>
      <c r="K4170" s="2"/>
      <c r="L4170" s="4"/>
    </row>
    <row r="4171" spans="1:12" x14ac:dyDescent="0.25">
      <c r="A4171" s="25"/>
      <c r="B4171" s="2"/>
      <c r="C4171" s="2"/>
      <c r="D4171" s="20"/>
      <c r="E4171" s="2"/>
      <c r="F4171" s="2"/>
      <c r="G4171" s="2"/>
      <c r="H4171" s="2"/>
      <c r="I4171" s="2"/>
      <c r="J4171" s="2"/>
      <c r="K4171" s="2"/>
      <c r="L4171" s="4"/>
    </row>
    <row r="4172" spans="1:12" x14ac:dyDescent="0.25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 x14ac:dyDescent="0.25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 x14ac:dyDescent="0.25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 x14ac:dyDescent="0.25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 x14ac:dyDescent="0.25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 x14ac:dyDescent="0.25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 x14ac:dyDescent="0.25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 x14ac:dyDescent="0.25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 x14ac:dyDescent="0.25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 x14ac:dyDescent="0.25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 x14ac:dyDescent="0.25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 x14ac:dyDescent="0.25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 x14ac:dyDescent="0.25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 x14ac:dyDescent="0.25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 x14ac:dyDescent="0.25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 x14ac:dyDescent="0.25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 x14ac:dyDescent="0.25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 x14ac:dyDescent="0.25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 x14ac:dyDescent="0.25">
      <c r="A4190" s="25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 x14ac:dyDescent="0.25">
      <c r="A4191" s="25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 x14ac:dyDescent="0.25">
      <c r="A4192" s="25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 x14ac:dyDescent="0.25">
      <c r="A4193" s="25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 x14ac:dyDescent="0.25">
      <c r="A4194" s="25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 x14ac:dyDescent="0.25">
      <c r="A4195" s="25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 x14ac:dyDescent="0.25">
      <c r="A4196" s="25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 x14ac:dyDescent="0.25">
      <c r="A4197" s="25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 x14ac:dyDescent="0.25">
      <c r="A4198" s="25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 x14ac:dyDescent="0.25">
      <c r="A4199" s="25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 x14ac:dyDescent="0.25">
      <c r="A4200" s="25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 x14ac:dyDescent="0.25">
      <c r="A4201" s="25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 x14ac:dyDescent="0.25">
      <c r="A4202" s="25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 x14ac:dyDescent="0.25">
      <c r="A4203" s="25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 x14ac:dyDescent="0.25">
      <c r="A4204" s="25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 x14ac:dyDescent="0.25">
      <c r="A4205" s="25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 x14ac:dyDescent="0.25">
      <c r="A4206" s="25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 x14ac:dyDescent="0.25">
      <c r="A4207" s="25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 x14ac:dyDescent="0.25">
      <c r="A4208" s="25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 x14ac:dyDescent="0.25">
      <c r="A4209" s="25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 x14ac:dyDescent="0.25">
      <c r="A4210" s="25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 x14ac:dyDescent="0.25">
      <c r="A4211" s="25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 x14ac:dyDescent="0.25">
      <c r="A4212" s="25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 x14ac:dyDescent="0.25">
      <c r="A4213" s="25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 x14ac:dyDescent="0.25">
      <c r="A4214" s="25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 x14ac:dyDescent="0.25">
      <c r="A4215" s="25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 x14ac:dyDescent="0.25">
      <c r="A4216" s="25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 x14ac:dyDescent="0.25">
      <c r="A4217" s="25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 x14ac:dyDescent="0.25">
      <c r="A4218" s="25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 x14ac:dyDescent="0.25">
      <c r="A4219" s="25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 x14ac:dyDescent="0.25">
      <c r="A4220" s="25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 x14ac:dyDescent="0.25">
      <c r="A4221" s="25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 x14ac:dyDescent="0.25">
      <c r="A4222" s="25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 x14ac:dyDescent="0.25">
      <c r="A4223" s="25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 x14ac:dyDescent="0.25">
      <c r="A4224" s="25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 x14ac:dyDescent="0.25">
      <c r="A4225" s="25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 x14ac:dyDescent="0.25">
      <c r="A4226" s="25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 x14ac:dyDescent="0.25">
      <c r="A4227" s="25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 x14ac:dyDescent="0.25">
      <c r="A4228" s="25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 x14ac:dyDescent="0.25">
      <c r="A4229" s="25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 x14ac:dyDescent="0.25">
      <c r="A4230" s="25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 x14ac:dyDescent="0.25">
      <c r="A4231" s="25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 x14ac:dyDescent="0.25">
      <c r="A4232" s="25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 x14ac:dyDescent="0.25">
      <c r="A4233" s="25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 x14ac:dyDescent="0.25">
      <c r="A4234" s="25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 x14ac:dyDescent="0.25">
      <c r="A4235" s="25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 x14ac:dyDescent="0.25">
      <c r="A4236" s="25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 x14ac:dyDescent="0.25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 x14ac:dyDescent="0.25">
      <c r="A4238" s="25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 x14ac:dyDescent="0.25">
      <c r="A4239" s="25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 x14ac:dyDescent="0.25">
      <c r="A4240" s="25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 x14ac:dyDescent="0.25">
      <c r="A4241" s="25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 x14ac:dyDescent="0.25">
      <c r="A4242" s="25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 x14ac:dyDescent="0.25">
      <c r="A4243" s="25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 x14ac:dyDescent="0.25">
      <c r="A4244" s="25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 x14ac:dyDescent="0.25">
      <c r="A4245" s="25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 x14ac:dyDescent="0.25">
      <c r="A4246" s="25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 x14ac:dyDescent="0.25">
      <c r="A4247" s="25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 x14ac:dyDescent="0.25">
      <c r="A4248" s="25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 x14ac:dyDescent="0.25">
      <c r="A4249" s="25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 x14ac:dyDescent="0.25">
      <c r="A4250" s="25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 x14ac:dyDescent="0.25">
      <c r="A4251" s="25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 x14ac:dyDescent="0.25">
      <c r="A4252" s="25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 x14ac:dyDescent="0.25">
      <c r="A4253" s="25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 x14ac:dyDescent="0.25">
      <c r="A4254" s="25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 x14ac:dyDescent="0.25">
      <c r="A4255" s="25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 x14ac:dyDescent="0.25">
      <c r="A4256" s="25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 x14ac:dyDescent="0.25">
      <c r="A4257" s="25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 x14ac:dyDescent="0.25">
      <c r="A4258" s="25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 x14ac:dyDescent="0.25">
      <c r="A4259" s="25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 x14ac:dyDescent="0.25">
      <c r="A4260" s="25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 x14ac:dyDescent="0.25">
      <c r="A4261" s="25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 x14ac:dyDescent="0.25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 x14ac:dyDescent="0.25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 x14ac:dyDescent="0.25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 x14ac:dyDescent="0.25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 x14ac:dyDescent="0.25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 x14ac:dyDescent="0.25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 x14ac:dyDescent="0.25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 x14ac:dyDescent="0.25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 x14ac:dyDescent="0.25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 x14ac:dyDescent="0.25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 x14ac:dyDescent="0.25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 x14ac:dyDescent="0.25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 x14ac:dyDescent="0.25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 x14ac:dyDescent="0.25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 x14ac:dyDescent="0.25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 x14ac:dyDescent="0.25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 x14ac:dyDescent="0.25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 x14ac:dyDescent="0.25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 x14ac:dyDescent="0.25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 x14ac:dyDescent="0.25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 x14ac:dyDescent="0.25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 x14ac:dyDescent="0.25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 x14ac:dyDescent="0.25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 x14ac:dyDescent="0.25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 x14ac:dyDescent="0.25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 x14ac:dyDescent="0.25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 x14ac:dyDescent="0.25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 x14ac:dyDescent="0.25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 x14ac:dyDescent="0.25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 x14ac:dyDescent="0.25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 x14ac:dyDescent="0.25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 x14ac:dyDescent="0.25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 x14ac:dyDescent="0.25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 x14ac:dyDescent="0.25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 x14ac:dyDescent="0.25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 x14ac:dyDescent="0.25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 x14ac:dyDescent="0.25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 x14ac:dyDescent="0.25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 x14ac:dyDescent="0.25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 x14ac:dyDescent="0.25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 x14ac:dyDescent="0.25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 x14ac:dyDescent="0.25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 x14ac:dyDescent="0.25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 x14ac:dyDescent="0.25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 x14ac:dyDescent="0.25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 x14ac:dyDescent="0.25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 x14ac:dyDescent="0.25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 x14ac:dyDescent="0.25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 x14ac:dyDescent="0.25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 x14ac:dyDescent="0.25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 x14ac:dyDescent="0.25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 x14ac:dyDescent="0.25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 x14ac:dyDescent="0.25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 x14ac:dyDescent="0.25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 x14ac:dyDescent="0.25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 x14ac:dyDescent="0.25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 x14ac:dyDescent="0.25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 x14ac:dyDescent="0.25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 x14ac:dyDescent="0.25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 x14ac:dyDescent="0.25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 x14ac:dyDescent="0.25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 x14ac:dyDescent="0.25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 x14ac:dyDescent="0.25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 x14ac:dyDescent="0.25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 x14ac:dyDescent="0.25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 x14ac:dyDescent="0.25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 x14ac:dyDescent="0.25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 x14ac:dyDescent="0.25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 x14ac:dyDescent="0.25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 x14ac:dyDescent="0.25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 x14ac:dyDescent="0.25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 x14ac:dyDescent="0.25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 x14ac:dyDescent="0.25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 x14ac:dyDescent="0.25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 x14ac:dyDescent="0.25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 x14ac:dyDescent="0.25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 x14ac:dyDescent="0.25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 x14ac:dyDescent="0.25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 x14ac:dyDescent="0.25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 x14ac:dyDescent="0.25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 x14ac:dyDescent="0.25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 x14ac:dyDescent="0.25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 x14ac:dyDescent="0.25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 x14ac:dyDescent="0.25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 x14ac:dyDescent="0.25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 x14ac:dyDescent="0.25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 x14ac:dyDescent="0.25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 x14ac:dyDescent="0.25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 x14ac:dyDescent="0.25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 x14ac:dyDescent="0.25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 x14ac:dyDescent="0.25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 x14ac:dyDescent="0.25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 x14ac:dyDescent="0.25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 x14ac:dyDescent="0.25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 x14ac:dyDescent="0.25">
      <c r="A4356" s="22"/>
      <c r="B4356" s="2"/>
      <c r="C4356" s="2"/>
      <c r="D4356" s="20"/>
      <c r="E4356" s="20"/>
      <c r="F4356" s="2"/>
      <c r="G4356" s="2"/>
      <c r="H4356" s="2"/>
      <c r="I4356" s="2"/>
      <c r="J4356" s="2"/>
      <c r="K4356" s="2"/>
      <c r="L4356" s="4"/>
    </row>
    <row r="4357" spans="1:12" x14ac:dyDescent="0.25">
      <c r="A4357" s="22"/>
      <c r="B4357" s="2"/>
      <c r="C4357" s="2"/>
      <c r="D4357" s="20"/>
      <c r="E4357" s="20"/>
      <c r="F4357" s="2"/>
      <c r="G4357" s="2"/>
      <c r="H4357" s="2"/>
      <c r="I4357" s="2"/>
      <c r="J4357" s="2"/>
      <c r="K4357" s="2"/>
      <c r="L4357" s="4"/>
    </row>
    <row r="4358" spans="1:12" x14ac:dyDescent="0.25">
      <c r="A4358" s="22"/>
      <c r="B4358" s="2"/>
      <c r="C4358" s="2"/>
      <c r="D4358" s="20"/>
      <c r="E4358" s="20"/>
      <c r="F4358" s="2"/>
      <c r="G4358" s="2"/>
      <c r="H4358" s="2"/>
      <c r="I4358" s="2"/>
      <c r="J4358" s="2"/>
      <c r="K4358" s="2"/>
      <c r="L4358" s="4"/>
    </row>
    <row r="4359" spans="1:12" x14ac:dyDescent="0.25">
      <c r="A4359" s="22"/>
      <c r="B4359" s="2"/>
      <c r="C4359" s="2"/>
      <c r="D4359" s="20"/>
      <c r="E4359" s="20"/>
      <c r="F4359" s="2"/>
      <c r="G4359" s="2"/>
      <c r="H4359" s="2"/>
      <c r="I4359" s="2"/>
      <c r="J4359" s="2"/>
      <c r="K4359" s="2"/>
      <c r="L4359" s="4"/>
    </row>
    <row r="4360" spans="1:12" x14ac:dyDescent="0.25">
      <c r="A4360" s="22"/>
      <c r="B4360" s="2"/>
      <c r="C4360" s="2"/>
      <c r="D4360" s="20"/>
      <c r="E4360" s="20"/>
      <c r="F4360" s="2"/>
      <c r="G4360" s="2"/>
      <c r="H4360" s="2"/>
      <c r="I4360" s="2"/>
      <c r="J4360" s="2"/>
      <c r="K4360" s="2"/>
      <c r="L4360" s="4"/>
    </row>
    <row r="4361" spans="1:12" x14ac:dyDescent="0.25">
      <c r="A4361" s="22"/>
      <c r="B4361" s="2"/>
      <c r="C4361" s="2"/>
      <c r="D4361" s="20"/>
      <c r="E4361" s="20"/>
      <c r="F4361" s="2"/>
      <c r="G4361" s="2"/>
      <c r="H4361" s="2"/>
      <c r="I4361" s="2"/>
      <c r="J4361" s="2"/>
      <c r="K4361" s="2"/>
      <c r="L4361" s="4"/>
    </row>
    <row r="4362" spans="1:12" x14ac:dyDescent="0.25">
      <c r="A4362" s="22"/>
      <c r="B4362" s="2"/>
      <c r="C4362" s="2"/>
      <c r="D4362" s="20"/>
      <c r="E4362" s="20"/>
      <c r="F4362" s="2"/>
      <c r="G4362" s="2"/>
      <c r="H4362" s="2"/>
      <c r="I4362" s="2"/>
      <c r="J4362" s="2"/>
      <c r="K4362" s="2"/>
      <c r="L4362" s="4"/>
    </row>
    <row r="4363" spans="1:12" x14ac:dyDescent="0.25">
      <c r="A4363" s="22"/>
      <c r="B4363" s="2"/>
      <c r="C4363" s="2"/>
      <c r="D4363" s="20"/>
      <c r="E4363" s="20"/>
      <c r="F4363" s="2"/>
      <c r="G4363" s="2"/>
      <c r="H4363" s="2"/>
      <c r="I4363" s="2"/>
      <c r="J4363" s="2"/>
      <c r="K4363" s="2"/>
      <c r="L4363" s="4"/>
    </row>
    <row r="4364" spans="1:12" x14ac:dyDescent="0.25">
      <c r="A4364" s="22"/>
      <c r="B4364" s="2"/>
      <c r="C4364" s="2"/>
      <c r="D4364" s="20"/>
      <c r="E4364" s="20"/>
      <c r="F4364" s="2"/>
      <c r="G4364" s="2"/>
      <c r="H4364" s="2"/>
      <c r="I4364" s="2"/>
      <c r="J4364" s="2"/>
      <c r="K4364" s="2"/>
      <c r="L4364" s="4"/>
    </row>
    <row r="4365" spans="1:12" x14ac:dyDescent="0.25">
      <c r="A4365" s="22"/>
      <c r="B4365" s="2"/>
      <c r="C4365" s="2"/>
      <c r="D4365" s="20"/>
      <c r="E4365" s="20"/>
      <c r="F4365" s="2"/>
      <c r="G4365" s="2"/>
      <c r="H4365" s="2"/>
      <c r="I4365" s="2"/>
      <c r="J4365" s="2"/>
      <c r="K4365" s="2"/>
      <c r="L4365" s="4"/>
    </row>
    <row r="4366" spans="1:12" x14ac:dyDescent="0.25">
      <c r="A4366" s="22"/>
      <c r="B4366" s="2"/>
      <c r="C4366" s="2"/>
      <c r="D4366" s="20"/>
      <c r="E4366" s="20"/>
      <c r="F4366" s="2"/>
      <c r="G4366" s="2"/>
      <c r="H4366" s="2"/>
      <c r="I4366" s="2"/>
      <c r="J4366" s="2"/>
      <c r="K4366" s="2"/>
      <c r="L4366" s="4"/>
    </row>
    <row r="4367" spans="1:12" x14ac:dyDescent="0.25">
      <c r="A4367" s="22"/>
      <c r="B4367" s="2"/>
      <c r="C4367" s="2"/>
      <c r="D4367" s="20"/>
      <c r="E4367" s="20"/>
      <c r="F4367" s="2"/>
      <c r="G4367" s="2"/>
      <c r="H4367" s="2"/>
      <c r="I4367" s="2"/>
      <c r="J4367" s="2"/>
      <c r="K4367" s="2"/>
      <c r="L4367" s="4"/>
    </row>
    <row r="4368" spans="1:12" x14ac:dyDescent="0.25">
      <c r="A4368" s="22"/>
      <c r="B4368" s="2"/>
      <c r="C4368" s="2"/>
      <c r="D4368" s="20"/>
      <c r="E4368" s="20"/>
      <c r="F4368" s="2"/>
      <c r="G4368" s="2"/>
      <c r="H4368" s="2"/>
      <c r="I4368" s="2"/>
      <c r="J4368" s="2"/>
      <c r="K4368" s="2"/>
      <c r="L4368" s="4"/>
    </row>
    <row r="4369" spans="1:12" x14ac:dyDescent="0.25">
      <c r="A4369" s="22"/>
      <c r="B4369" s="2"/>
      <c r="C4369" s="2"/>
      <c r="D4369" s="20"/>
      <c r="E4369" s="20"/>
      <c r="F4369" s="2"/>
      <c r="G4369" s="2"/>
      <c r="H4369" s="2"/>
      <c r="I4369" s="2"/>
      <c r="J4369" s="2"/>
      <c r="K4369" s="2"/>
      <c r="L4369" s="4"/>
    </row>
    <row r="4370" spans="1:12" x14ac:dyDescent="0.25">
      <c r="A4370" s="22"/>
      <c r="B4370" s="2"/>
      <c r="C4370" s="2"/>
      <c r="D4370" s="20"/>
      <c r="E4370" s="20"/>
      <c r="F4370" s="2"/>
      <c r="G4370" s="2"/>
      <c r="H4370" s="2"/>
      <c r="I4370" s="2"/>
      <c r="J4370" s="2"/>
      <c r="K4370" s="2"/>
      <c r="L4370" s="4"/>
    </row>
    <row r="4371" spans="1:12" x14ac:dyDescent="0.25">
      <c r="A4371" s="22"/>
      <c r="B4371" s="2"/>
      <c r="C4371" s="2"/>
      <c r="D4371" s="20"/>
      <c r="E4371" s="20"/>
      <c r="F4371" s="2"/>
      <c r="G4371" s="2"/>
      <c r="H4371" s="2"/>
      <c r="I4371" s="2"/>
      <c r="J4371" s="2"/>
      <c r="K4371" s="2"/>
      <c r="L4371" s="4"/>
    </row>
    <row r="4372" spans="1:12" x14ac:dyDescent="0.25">
      <c r="A4372" s="22"/>
      <c r="B4372" s="2"/>
      <c r="C4372" s="2"/>
      <c r="D4372" s="20"/>
      <c r="E4372" s="20"/>
      <c r="F4372" s="2"/>
      <c r="G4372" s="2"/>
      <c r="H4372" s="2"/>
      <c r="I4372" s="2"/>
      <c r="J4372" s="2"/>
      <c r="K4372" s="2"/>
      <c r="L4372" s="4"/>
    </row>
    <row r="4373" spans="1:12" x14ac:dyDescent="0.25">
      <c r="A4373" s="22"/>
      <c r="B4373" s="2"/>
      <c r="C4373" s="2"/>
      <c r="D4373" s="20"/>
      <c r="E4373" s="20"/>
      <c r="F4373" s="2"/>
      <c r="G4373" s="2"/>
      <c r="H4373" s="2"/>
      <c r="I4373" s="2"/>
      <c r="J4373" s="2"/>
      <c r="K4373" s="2"/>
      <c r="L4373" s="4"/>
    </row>
    <row r="4374" spans="1:12" x14ac:dyDescent="0.25">
      <c r="A4374" s="22"/>
      <c r="B4374" s="2"/>
      <c r="C4374" s="2"/>
      <c r="D4374" s="20"/>
      <c r="E4374" s="20"/>
      <c r="F4374" s="2"/>
      <c r="G4374" s="2"/>
      <c r="H4374" s="2"/>
      <c r="I4374" s="2"/>
      <c r="J4374" s="2"/>
      <c r="K4374" s="2"/>
      <c r="L4374" s="4"/>
    </row>
    <row r="4375" spans="1:12" x14ac:dyDescent="0.25">
      <c r="A4375" s="22"/>
      <c r="B4375" s="2"/>
      <c r="C4375" s="2"/>
      <c r="D4375" s="20"/>
      <c r="E4375" s="20"/>
      <c r="F4375" s="2"/>
      <c r="G4375" s="2"/>
      <c r="H4375" s="2"/>
      <c r="I4375" s="2"/>
      <c r="J4375" s="2"/>
      <c r="K4375" s="2"/>
      <c r="L4375" s="4"/>
    </row>
    <row r="4376" spans="1:12" x14ac:dyDescent="0.25">
      <c r="A4376" s="22"/>
      <c r="B4376" s="2"/>
      <c r="C4376" s="2"/>
      <c r="D4376" s="20"/>
      <c r="E4376" s="20"/>
      <c r="F4376" s="2"/>
      <c r="G4376" s="2"/>
      <c r="H4376" s="2"/>
      <c r="I4376" s="2"/>
      <c r="J4376" s="2"/>
      <c r="K4376" s="2"/>
      <c r="L4376" s="4"/>
    </row>
    <row r="4377" spans="1:12" x14ac:dyDescent="0.25">
      <c r="A4377" s="22"/>
      <c r="B4377" s="2"/>
      <c r="C4377" s="2"/>
      <c r="D4377" s="20"/>
      <c r="E4377" s="20"/>
      <c r="F4377" s="2"/>
      <c r="G4377" s="2"/>
      <c r="H4377" s="2"/>
      <c r="I4377" s="2"/>
      <c r="J4377" s="2"/>
      <c r="K4377" s="2"/>
      <c r="L4377" s="4"/>
    </row>
    <row r="4378" spans="1:12" x14ac:dyDescent="0.25">
      <c r="A4378" s="22"/>
      <c r="B4378" s="2"/>
      <c r="C4378" s="2"/>
      <c r="D4378" s="20"/>
      <c r="E4378" s="20"/>
      <c r="F4378" s="2"/>
      <c r="G4378" s="2"/>
      <c r="H4378" s="2"/>
      <c r="I4378" s="2"/>
      <c r="J4378" s="2"/>
      <c r="K4378" s="2"/>
      <c r="L4378" s="4"/>
    </row>
    <row r="4379" spans="1:12" x14ac:dyDescent="0.25">
      <c r="A4379" s="22"/>
      <c r="B4379" s="2"/>
      <c r="C4379" s="2"/>
      <c r="D4379" s="20"/>
      <c r="E4379" s="20"/>
      <c r="F4379" s="2"/>
      <c r="G4379" s="2"/>
      <c r="H4379" s="2"/>
      <c r="I4379" s="2"/>
      <c r="J4379" s="2"/>
      <c r="K4379" s="2"/>
      <c r="L4379" s="4"/>
    </row>
    <row r="4380" spans="1:12" x14ac:dyDescent="0.25">
      <c r="A4380" s="22"/>
      <c r="B4380" s="2"/>
      <c r="C4380" s="2"/>
      <c r="D4380" s="20"/>
      <c r="E4380" s="20"/>
      <c r="F4380" s="2"/>
      <c r="G4380" s="2"/>
      <c r="H4380" s="2"/>
      <c r="I4380" s="2"/>
      <c r="J4380" s="2"/>
      <c r="K4380" s="2"/>
      <c r="L4380" s="4"/>
    </row>
    <row r="4381" spans="1:12" x14ac:dyDescent="0.25">
      <c r="A4381" s="22"/>
      <c r="B4381" s="2"/>
      <c r="C4381" s="2"/>
      <c r="D4381" s="20"/>
      <c r="E4381" s="20"/>
      <c r="F4381" s="2"/>
      <c r="G4381" s="2"/>
      <c r="H4381" s="2"/>
      <c r="I4381" s="2"/>
      <c r="J4381" s="2"/>
      <c r="K4381" s="2"/>
      <c r="L4381" s="4"/>
    </row>
    <row r="4382" spans="1:12" x14ac:dyDescent="0.25">
      <c r="A4382" s="22"/>
      <c r="B4382" s="2"/>
      <c r="C4382" s="2"/>
      <c r="D4382" s="20"/>
      <c r="E4382" s="20"/>
      <c r="F4382" s="2"/>
      <c r="G4382" s="2"/>
      <c r="H4382" s="2"/>
      <c r="I4382" s="2"/>
      <c r="J4382" s="2"/>
      <c r="K4382" s="2"/>
      <c r="L4382" s="4"/>
    </row>
    <row r="4383" spans="1:12" x14ac:dyDescent="0.25">
      <c r="A4383" s="22"/>
      <c r="B4383" s="2"/>
      <c r="C4383" s="2"/>
      <c r="D4383" s="20"/>
      <c r="E4383" s="20"/>
      <c r="F4383" s="2"/>
      <c r="G4383" s="2"/>
      <c r="H4383" s="2"/>
      <c r="I4383" s="2"/>
      <c r="J4383" s="2"/>
      <c r="K4383" s="2"/>
      <c r="L4383" s="4"/>
    </row>
    <row r="4384" spans="1:12" x14ac:dyDescent="0.25">
      <c r="A4384" s="22"/>
      <c r="B4384" s="2"/>
      <c r="C4384" s="2"/>
      <c r="D4384" s="20"/>
      <c r="E4384" s="20"/>
      <c r="F4384" s="2"/>
      <c r="G4384" s="2"/>
      <c r="H4384" s="2"/>
      <c r="I4384" s="2"/>
      <c r="J4384" s="2"/>
      <c r="K4384" s="2"/>
      <c r="L4384" s="4"/>
    </row>
    <row r="4385" spans="1:12" x14ac:dyDescent="0.25">
      <c r="A4385" s="22"/>
      <c r="B4385" s="2"/>
      <c r="C4385" s="2"/>
      <c r="D4385" s="20"/>
      <c r="E4385" s="20"/>
      <c r="F4385" s="2"/>
      <c r="G4385" s="2"/>
      <c r="H4385" s="2"/>
      <c r="I4385" s="2"/>
      <c r="J4385" s="2"/>
      <c r="K4385" s="2"/>
      <c r="L4385" s="4"/>
    </row>
    <row r="4386" spans="1:12" x14ac:dyDescent="0.25">
      <c r="A4386" s="22"/>
      <c r="B4386" s="2"/>
      <c r="C4386" s="2"/>
      <c r="D4386" s="20"/>
      <c r="E4386" s="20"/>
      <c r="F4386" s="2"/>
      <c r="G4386" s="2"/>
      <c r="H4386" s="2"/>
      <c r="I4386" s="2"/>
      <c r="J4386" s="2"/>
      <c r="K4386" s="2"/>
      <c r="L4386" s="4"/>
    </row>
    <row r="4387" spans="1:12" x14ac:dyDescent="0.25">
      <c r="A4387" s="22"/>
      <c r="B4387" s="2"/>
      <c r="C4387" s="2"/>
      <c r="D4387" s="20"/>
      <c r="E4387" s="20"/>
      <c r="F4387" s="2"/>
      <c r="G4387" s="2"/>
      <c r="H4387" s="2"/>
      <c r="I4387" s="2"/>
      <c r="J4387" s="2"/>
      <c r="K4387" s="2"/>
      <c r="L4387" s="4"/>
    </row>
    <row r="4388" spans="1:12" x14ac:dyDescent="0.25">
      <c r="A4388" s="22"/>
      <c r="B4388" s="2"/>
      <c r="C4388" s="2"/>
      <c r="D4388" s="20"/>
      <c r="E4388" s="20"/>
      <c r="F4388" s="2"/>
      <c r="G4388" s="2"/>
      <c r="H4388" s="2"/>
      <c r="I4388" s="2"/>
      <c r="J4388" s="2"/>
      <c r="K4388" s="2"/>
      <c r="L4388" s="4"/>
    </row>
    <row r="4389" spans="1:12" x14ac:dyDescent="0.25">
      <c r="A4389" s="22"/>
      <c r="B4389" s="2"/>
      <c r="C4389" s="2"/>
      <c r="D4389" s="20"/>
      <c r="E4389" s="20"/>
      <c r="F4389" s="2"/>
      <c r="G4389" s="2"/>
      <c r="H4389" s="2"/>
      <c r="I4389" s="2"/>
      <c r="J4389" s="2"/>
      <c r="K4389" s="2"/>
      <c r="L4389" s="4"/>
    </row>
    <row r="4390" spans="1:12" x14ac:dyDescent="0.25">
      <c r="A4390" s="22"/>
      <c r="B4390" s="2"/>
      <c r="C4390" s="2"/>
      <c r="D4390" s="20"/>
      <c r="E4390" s="20"/>
      <c r="F4390" s="2"/>
      <c r="G4390" s="2"/>
      <c r="H4390" s="2"/>
      <c r="I4390" s="2"/>
      <c r="J4390" s="2"/>
      <c r="K4390" s="2"/>
      <c r="L4390" s="4"/>
    </row>
    <row r="4391" spans="1:12" x14ac:dyDescent="0.25">
      <c r="A4391" s="22"/>
      <c r="B4391" s="2"/>
      <c r="C4391" s="2"/>
      <c r="D4391" s="20"/>
      <c r="E4391" s="20"/>
      <c r="F4391" s="2"/>
      <c r="G4391" s="2"/>
      <c r="H4391" s="2"/>
      <c r="I4391" s="2"/>
      <c r="J4391" s="2"/>
      <c r="K4391" s="2"/>
      <c r="L4391" s="4"/>
    </row>
    <row r="4392" spans="1:12" x14ac:dyDescent="0.25">
      <c r="A4392" s="22"/>
      <c r="B4392" s="2"/>
      <c r="C4392" s="2"/>
      <c r="D4392" s="20"/>
      <c r="E4392" s="20"/>
      <c r="F4392" s="2"/>
      <c r="G4392" s="2"/>
      <c r="H4392" s="2"/>
      <c r="I4392" s="2"/>
      <c r="J4392" s="2"/>
      <c r="K4392" s="2"/>
      <c r="L4392" s="4"/>
    </row>
    <row r="4393" spans="1:12" x14ac:dyDescent="0.25">
      <c r="A4393" s="22"/>
      <c r="B4393" s="2"/>
      <c r="C4393" s="2"/>
      <c r="D4393" s="20"/>
      <c r="E4393" s="20"/>
      <c r="F4393" s="2"/>
      <c r="G4393" s="2"/>
      <c r="H4393" s="2"/>
      <c r="I4393" s="2"/>
      <c r="J4393" s="2"/>
      <c r="K4393" s="2"/>
      <c r="L4393" s="4"/>
    </row>
    <row r="4394" spans="1:12" x14ac:dyDescent="0.25">
      <c r="A4394" s="22"/>
      <c r="B4394" s="2"/>
      <c r="C4394" s="2"/>
      <c r="D4394" s="20"/>
      <c r="E4394" s="20"/>
      <c r="F4394" s="2"/>
      <c r="G4394" s="2"/>
      <c r="H4394" s="2"/>
      <c r="I4394" s="2"/>
      <c r="J4394" s="2"/>
      <c r="K4394" s="2"/>
      <c r="L4394" s="4"/>
    </row>
    <row r="4395" spans="1:12" x14ac:dyDescent="0.25">
      <c r="A4395" s="22"/>
      <c r="B4395" s="2"/>
      <c r="C4395" s="2"/>
      <c r="D4395" s="20"/>
      <c r="E4395" s="20"/>
      <c r="F4395" s="2"/>
      <c r="G4395" s="2"/>
      <c r="H4395" s="2"/>
      <c r="I4395" s="2"/>
      <c r="J4395" s="2"/>
      <c r="K4395" s="2"/>
      <c r="L4395" s="4"/>
    </row>
    <row r="4396" spans="1:12" x14ac:dyDescent="0.25">
      <c r="A4396" s="22"/>
      <c r="B4396" s="2"/>
      <c r="C4396" s="2"/>
      <c r="D4396" s="20"/>
      <c r="E4396" s="20"/>
      <c r="F4396" s="2"/>
      <c r="G4396" s="2"/>
      <c r="H4396" s="2"/>
      <c r="I4396" s="2"/>
      <c r="J4396" s="2"/>
      <c r="K4396" s="2"/>
      <c r="L4396" s="4"/>
    </row>
    <row r="4397" spans="1:12" x14ac:dyDescent="0.25">
      <c r="A4397" s="22"/>
      <c r="B4397" s="2"/>
      <c r="C4397" s="2"/>
      <c r="D4397" s="20"/>
      <c r="E4397" s="20"/>
      <c r="F4397" s="2"/>
      <c r="G4397" s="2"/>
      <c r="H4397" s="2"/>
      <c r="I4397" s="2"/>
      <c r="J4397" s="2"/>
      <c r="K4397" s="2"/>
      <c r="L4397" s="4"/>
    </row>
    <row r="4398" spans="1:12" x14ac:dyDescent="0.25">
      <c r="A4398" s="22"/>
      <c r="B4398" s="2"/>
      <c r="C4398" s="2"/>
      <c r="D4398" s="20"/>
      <c r="E4398" s="20"/>
      <c r="F4398" s="2"/>
      <c r="G4398" s="2"/>
      <c r="H4398" s="2"/>
      <c r="I4398" s="2"/>
      <c r="J4398" s="2"/>
      <c r="K4398" s="2"/>
      <c r="L4398" s="4"/>
    </row>
    <row r="4399" spans="1:12" x14ac:dyDescent="0.25">
      <c r="A4399" s="22"/>
      <c r="B4399" s="2"/>
      <c r="C4399" s="2"/>
      <c r="D4399" s="20"/>
      <c r="E4399" s="20"/>
      <c r="F4399" s="2"/>
      <c r="G4399" s="2"/>
      <c r="H4399" s="2"/>
      <c r="I4399" s="2"/>
      <c r="J4399" s="2"/>
      <c r="K4399" s="2"/>
      <c r="L4399" s="4"/>
    </row>
    <row r="4400" spans="1:12" x14ac:dyDescent="0.25">
      <c r="A4400" s="22"/>
      <c r="B4400" s="2"/>
      <c r="C4400" s="2"/>
      <c r="D4400" s="20"/>
      <c r="E4400" s="20"/>
      <c r="F4400" s="2"/>
      <c r="G4400" s="2"/>
      <c r="H4400" s="2"/>
      <c r="I4400" s="2"/>
      <c r="J4400" s="2"/>
      <c r="K4400" s="2"/>
      <c r="L4400" s="4"/>
    </row>
    <row r="4401" spans="1:12" x14ac:dyDescent="0.25">
      <c r="A4401" s="22"/>
      <c r="B4401" s="2"/>
      <c r="C4401" s="2"/>
      <c r="D4401" s="20"/>
      <c r="E4401" s="20"/>
      <c r="F4401" s="2"/>
      <c r="G4401" s="2"/>
      <c r="H4401" s="2"/>
      <c r="I4401" s="2"/>
      <c r="J4401" s="2"/>
      <c r="K4401" s="2"/>
      <c r="L4401" s="4"/>
    </row>
    <row r="4402" spans="1:12" x14ac:dyDescent="0.25">
      <c r="A4402" s="22"/>
      <c r="B4402" s="2"/>
      <c r="C4402" s="2"/>
      <c r="D4402" s="20"/>
      <c r="E4402" s="20"/>
      <c r="F4402" s="2"/>
      <c r="G4402" s="2"/>
      <c r="H4402" s="2"/>
      <c r="I4402" s="2"/>
      <c r="J4402" s="2"/>
      <c r="K4402" s="2"/>
      <c r="L4402" s="4"/>
    </row>
    <row r="4403" spans="1:12" x14ac:dyDescent="0.25">
      <c r="A4403" s="22"/>
      <c r="B4403" s="2"/>
      <c r="C4403" s="2"/>
      <c r="D4403" s="20"/>
      <c r="E4403" s="20"/>
      <c r="F4403" s="2"/>
      <c r="G4403" s="2"/>
      <c r="H4403" s="2"/>
      <c r="I4403" s="2"/>
      <c r="J4403" s="2"/>
      <c r="K4403" s="2"/>
      <c r="L4403" s="4"/>
    </row>
    <row r="4404" spans="1:12" x14ac:dyDescent="0.25">
      <c r="A4404" s="22"/>
      <c r="B4404" s="2"/>
      <c r="C4404" s="2"/>
      <c r="D4404" s="20"/>
      <c r="E4404" s="20"/>
      <c r="F4404" s="2"/>
      <c r="G4404" s="2"/>
      <c r="H4404" s="2"/>
      <c r="I4404" s="2"/>
      <c r="J4404" s="2"/>
      <c r="K4404" s="2"/>
      <c r="L4404" s="4"/>
    </row>
    <row r="4405" spans="1:12" x14ac:dyDescent="0.25">
      <c r="A4405" s="22"/>
      <c r="B4405" s="2"/>
      <c r="C4405" s="2"/>
      <c r="D4405" s="20"/>
      <c r="E4405" s="20"/>
      <c r="F4405" s="2"/>
      <c r="G4405" s="2"/>
      <c r="H4405" s="2"/>
      <c r="I4405" s="2"/>
      <c r="J4405" s="2"/>
      <c r="K4405" s="2"/>
      <c r="L4405" s="4"/>
    </row>
    <row r="4406" spans="1:12" x14ac:dyDescent="0.25">
      <c r="A4406" s="22"/>
      <c r="B4406" s="2"/>
      <c r="C4406" s="2"/>
      <c r="D4406" s="20"/>
      <c r="E4406" s="20"/>
      <c r="F4406" s="2"/>
      <c r="G4406" s="2"/>
      <c r="H4406" s="2"/>
      <c r="I4406" s="2"/>
      <c r="J4406" s="2"/>
      <c r="K4406" s="2"/>
      <c r="L4406" s="4"/>
    </row>
    <row r="4407" spans="1:12" x14ac:dyDescent="0.25">
      <c r="A4407" s="22"/>
      <c r="B4407" s="2"/>
      <c r="C4407" s="2"/>
      <c r="D4407" s="20"/>
      <c r="E4407" s="20"/>
      <c r="F4407" s="2"/>
      <c r="G4407" s="2"/>
      <c r="H4407" s="2"/>
      <c r="I4407" s="2"/>
      <c r="J4407" s="2"/>
      <c r="K4407" s="2"/>
      <c r="L4407" s="4"/>
    </row>
    <row r="4408" spans="1:12" x14ac:dyDescent="0.25">
      <c r="A4408" s="22"/>
      <c r="B4408" s="2"/>
      <c r="C4408" s="2"/>
      <c r="D4408" s="20"/>
      <c r="E4408" s="20"/>
      <c r="F4408" s="2"/>
      <c r="G4408" s="2"/>
      <c r="H4408" s="2"/>
      <c r="I4408" s="2"/>
      <c r="J4408" s="2"/>
      <c r="K4408" s="2"/>
      <c r="L4408" s="4"/>
    </row>
    <row r="4409" spans="1:12" x14ac:dyDescent="0.25">
      <c r="A4409" s="22"/>
      <c r="B4409" s="2"/>
      <c r="C4409" s="2"/>
      <c r="D4409" s="20"/>
      <c r="E4409" s="20"/>
      <c r="F4409" s="2"/>
      <c r="G4409" s="2"/>
      <c r="H4409" s="2"/>
      <c r="I4409" s="2"/>
      <c r="J4409" s="2"/>
      <c r="K4409" s="2"/>
      <c r="L4409" s="4"/>
    </row>
    <row r="4410" spans="1:12" x14ac:dyDescent="0.25">
      <c r="A4410" s="22"/>
      <c r="B4410" s="2"/>
      <c r="C4410" s="2"/>
      <c r="D4410" s="20"/>
      <c r="E4410" s="20"/>
      <c r="F4410" s="2"/>
      <c r="G4410" s="2"/>
      <c r="H4410" s="2"/>
      <c r="I4410" s="2"/>
      <c r="J4410" s="2"/>
      <c r="K4410" s="2"/>
      <c r="L4410" s="4"/>
    </row>
    <row r="4411" spans="1:12" x14ac:dyDescent="0.25">
      <c r="A4411" s="22"/>
      <c r="B4411" s="2"/>
      <c r="C4411" s="2"/>
      <c r="D4411" s="20"/>
      <c r="E4411" s="20"/>
      <c r="F4411" s="2"/>
      <c r="G4411" s="2"/>
      <c r="H4411" s="2"/>
      <c r="I4411" s="2"/>
      <c r="J4411" s="2"/>
      <c r="K4411" s="2"/>
      <c r="L4411" s="4"/>
    </row>
    <row r="4412" spans="1:12" x14ac:dyDescent="0.25">
      <c r="A4412" s="22"/>
      <c r="B4412" s="2"/>
      <c r="C4412" s="2"/>
      <c r="D4412" s="20"/>
      <c r="E4412" s="20"/>
      <c r="F4412" s="2"/>
      <c r="G4412" s="2"/>
      <c r="H4412" s="2"/>
      <c r="I4412" s="2"/>
      <c r="J4412" s="2"/>
      <c r="K4412" s="2"/>
      <c r="L4412" s="4"/>
    </row>
    <row r="4413" spans="1:12" x14ac:dyDescent="0.25">
      <c r="A4413" s="22"/>
      <c r="B4413" s="2"/>
      <c r="C4413" s="2"/>
      <c r="D4413" s="20"/>
      <c r="E4413" s="20"/>
      <c r="F4413" s="2"/>
      <c r="G4413" s="2"/>
      <c r="H4413" s="2"/>
      <c r="I4413" s="2"/>
      <c r="J4413" s="2"/>
      <c r="K4413" s="2"/>
      <c r="L4413" s="4"/>
    </row>
    <row r="4414" spans="1:12" x14ac:dyDescent="0.25">
      <c r="A4414" s="22"/>
      <c r="B4414" s="2"/>
      <c r="C4414" s="2"/>
      <c r="D4414" s="20"/>
      <c r="E4414" s="20"/>
      <c r="F4414" s="2"/>
      <c r="G4414" s="2"/>
      <c r="H4414" s="2"/>
      <c r="I4414" s="2"/>
      <c r="J4414" s="2"/>
      <c r="K4414" s="2"/>
      <c r="L4414" s="4"/>
    </row>
    <row r="4415" spans="1:12" x14ac:dyDescent="0.25">
      <c r="A4415" s="22"/>
      <c r="B4415" s="2"/>
      <c r="C4415" s="2"/>
      <c r="D4415" s="20"/>
      <c r="E4415" s="20"/>
      <c r="F4415" s="2"/>
      <c r="G4415" s="2"/>
      <c r="H4415" s="2"/>
      <c r="I4415" s="2"/>
      <c r="J4415" s="2"/>
      <c r="K4415" s="2"/>
      <c r="L4415" s="4"/>
    </row>
    <row r="4416" spans="1:12" x14ac:dyDescent="0.25">
      <c r="A4416" s="22"/>
      <c r="B4416" s="2"/>
      <c r="C4416" s="2"/>
      <c r="D4416" s="20"/>
      <c r="E4416" s="20"/>
      <c r="F4416" s="2"/>
      <c r="G4416" s="2"/>
      <c r="H4416" s="2"/>
      <c r="I4416" s="2"/>
      <c r="J4416" s="2"/>
      <c r="K4416" s="2"/>
      <c r="L4416" s="4"/>
    </row>
    <row r="4417" spans="1:12" x14ac:dyDescent="0.25">
      <c r="A4417" s="22"/>
      <c r="B4417" s="2"/>
      <c r="C4417" s="2"/>
      <c r="D4417" s="20"/>
      <c r="E4417" s="20"/>
      <c r="F4417" s="2"/>
      <c r="G4417" s="2"/>
      <c r="H4417" s="2"/>
      <c r="I4417" s="2"/>
      <c r="J4417" s="2"/>
      <c r="K4417" s="2"/>
      <c r="L4417" s="4"/>
    </row>
    <row r="4418" spans="1:12" x14ac:dyDescent="0.25">
      <c r="A4418" s="22"/>
      <c r="B4418" s="2"/>
      <c r="C4418" s="2"/>
      <c r="D4418" s="20"/>
      <c r="E4418" s="20"/>
      <c r="F4418" s="2"/>
      <c r="G4418" s="2"/>
      <c r="H4418" s="2"/>
      <c r="I4418" s="2"/>
      <c r="J4418" s="2"/>
      <c r="K4418" s="2"/>
      <c r="L4418" s="4"/>
    </row>
    <row r="4419" spans="1:12" x14ac:dyDescent="0.25">
      <c r="A4419" s="22"/>
      <c r="B4419" s="2"/>
      <c r="C4419" s="2"/>
      <c r="D4419" s="20"/>
      <c r="E4419" s="20"/>
      <c r="F4419" s="2"/>
      <c r="G4419" s="2"/>
      <c r="H4419" s="2"/>
      <c r="I4419" s="2"/>
      <c r="J4419" s="2"/>
      <c r="K4419" s="2"/>
      <c r="L4419" s="4"/>
    </row>
    <row r="4420" spans="1:12" x14ac:dyDescent="0.25">
      <c r="A4420" s="22"/>
      <c r="B4420" s="2"/>
      <c r="C4420" s="2"/>
      <c r="D4420" s="20"/>
      <c r="E4420" s="20"/>
      <c r="F4420" s="2"/>
      <c r="G4420" s="2"/>
      <c r="H4420" s="2"/>
      <c r="I4420" s="2"/>
      <c r="J4420" s="2"/>
      <c r="K4420" s="2"/>
      <c r="L4420" s="4"/>
    </row>
    <row r="4421" spans="1:12" x14ac:dyDescent="0.25">
      <c r="A4421" s="22"/>
      <c r="B4421" s="2"/>
      <c r="C4421" s="2"/>
      <c r="D4421" s="20"/>
      <c r="E4421" s="20"/>
      <c r="F4421" s="2"/>
      <c r="G4421" s="2"/>
      <c r="H4421" s="2"/>
      <c r="I4421" s="2"/>
      <c r="J4421" s="2"/>
      <c r="K4421" s="2"/>
      <c r="L4421" s="4"/>
    </row>
    <row r="4422" spans="1:12" x14ac:dyDescent="0.25">
      <c r="A4422" s="22"/>
      <c r="B4422" s="2"/>
      <c r="C4422" s="2"/>
      <c r="D4422" s="20"/>
      <c r="E4422" s="20"/>
      <c r="F4422" s="2"/>
      <c r="G4422" s="2"/>
      <c r="H4422" s="2"/>
      <c r="I4422" s="2"/>
      <c r="J4422" s="2"/>
      <c r="K4422" s="2"/>
      <c r="L4422" s="4"/>
    </row>
    <row r="4423" spans="1:12" x14ac:dyDescent="0.25">
      <c r="A4423" s="22"/>
      <c r="B4423" s="2"/>
      <c r="C4423" s="2"/>
      <c r="D4423" s="20"/>
      <c r="E4423" s="20"/>
      <c r="F4423" s="2"/>
      <c r="G4423" s="2"/>
      <c r="H4423" s="2"/>
      <c r="I4423" s="2"/>
      <c r="J4423" s="2"/>
      <c r="K4423" s="2"/>
      <c r="L4423" s="4"/>
    </row>
    <row r="4424" spans="1:12" x14ac:dyDescent="0.25">
      <c r="A4424" s="22"/>
      <c r="B4424" s="2"/>
      <c r="C4424" s="2"/>
      <c r="D4424" s="20"/>
      <c r="E4424" s="20"/>
      <c r="F4424" s="2"/>
      <c r="G4424" s="2"/>
      <c r="H4424" s="2"/>
      <c r="I4424" s="2"/>
      <c r="J4424" s="2"/>
      <c r="K4424" s="2"/>
      <c r="L4424" s="4"/>
    </row>
    <row r="4425" spans="1:12" x14ac:dyDescent="0.25">
      <c r="A4425" s="22"/>
      <c r="B4425" s="2"/>
      <c r="C4425" s="2"/>
      <c r="D4425" s="20"/>
      <c r="E4425" s="20"/>
      <c r="F4425" s="2"/>
      <c r="G4425" s="2"/>
      <c r="H4425" s="2"/>
      <c r="I4425" s="2"/>
      <c r="J4425" s="2"/>
      <c r="K4425" s="2"/>
      <c r="L4425" s="4"/>
    </row>
    <row r="4426" spans="1:12" x14ac:dyDescent="0.25">
      <c r="A4426" s="22"/>
      <c r="B4426" s="2"/>
      <c r="C4426" s="2"/>
      <c r="D4426" s="20"/>
      <c r="E4426" s="20"/>
      <c r="F4426" s="2"/>
      <c r="G4426" s="2"/>
      <c r="H4426" s="2"/>
      <c r="I4426" s="2"/>
      <c r="J4426" s="2"/>
      <c r="K4426" s="2"/>
      <c r="L4426" s="4"/>
    </row>
    <row r="4427" spans="1:12" x14ac:dyDescent="0.25">
      <c r="A4427" s="22"/>
      <c r="B4427" s="2"/>
      <c r="C4427" s="2"/>
      <c r="D4427" s="20"/>
      <c r="E4427" s="20"/>
      <c r="F4427" s="2"/>
      <c r="G4427" s="2"/>
      <c r="H4427" s="2"/>
      <c r="I4427" s="2"/>
      <c r="J4427" s="2"/>
      <c r="K4427" s="2"/>
      <c r="L4427" s="4"/>
    </row>
    <row r="4428" spans="1:12" ht="15.75" thickBot="1" x14ac:dyDescent="0.3">
      <c r="A4428" s="26"/>
      <c r="B4428" s="27"/>
      <c r="C4428" s="27"/>
      <c r="D4428" s="28"/>
      <c r="E4428" s="28"/>
      <c r="F4428" s="27"/>
      <c r="G4428" s="27"/>
      <c r="H4428" s="27"/>
      <c r="I4428" s="27"/>
      <c r="J4428" s="27"/>
      <c r="K4428" s="27"/>
      <c r="L4428" s="29"/>
    </row>
    <row r="4430" spans="1:12" ht="15.75" x14ac:dyDescent="0.25">
      <c r="A4430" s="156"/>
      <c r="B4430" s="156"/>
      <c r="C4430" s="156"/>
      <c r="D4430" s="156"/>
      <c r="E4430" s="156"/>
      <c r="F4430" s="156"/>
      <c r="G4430" s="156"/>
      <c r="H4430" s="156"/>
      <c r="I4430" s="156"/>
      <c r="J4430" s="156"/>
      <c r="K4430" s="30"/>
      <c r="L4430" s="31"/>
    </row>
  </sheetData>
  <mergeCells count="13">
    <mergeCell ref="A1:L2"/>
    <mergeCell ref="A3:A4"/>
    <mergeCell ref="B3:B4"/>
    <mergeCell ref="C3:C4"/>
    <mergeCell ref="D3:D4"/>
    <mergeCell ref="E3:E4"/>
    <mergeCell ref="F3:H3"/>
    <mergeCell ref="I3:K3"/>
    <mergeCell ref="A4430:B4430"/>
    <mergeCell ref="C4430:D4430"/>
    <mergeCell ref="E4430:F4430"/>
    <mergeCell ref="G4430:H4430"/>
    <mergeCell ref="I4430:J4430"/>
  </mergeCells>
  <conditionalFormatting sqref="L4431:L68006 L2559:L4429 L3:L4">
    <cfRule type="cellIs" dxfId="0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VT</cp:lastModifiedBy>
  <dcterms:created xsi:type="dcterms:W3CDTF">2015-07-11T09:10:39Z</dcterms:created>
  <dcterms:modified xsi:type="dcterms:W3CDTF">2019-07-18T11:53:54Z</dcterms:modified>
</cp:coreProperties>
</file>