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L27" i="5"/>
  <c r="I27"/>
  <c r="I10"/>
  <c r="I11"/>
  <c r="L11" s="1"/>
  <c r="I12"/>
  <c r="I13"/>
  <c r="J13"/>
  <c r="I14"/>
  <c r="L14" s="1"/>
  <c r="I15"/>
  <c r="L15" s="1"/>
  <c r="I16"/>
  <c r="J17"/>
  <c r="I17"/>
  <c r="I18"/>
  <c r="J19"/>
  <c r="I19"/>
  <c r="J20"/>
  <c r="J21"/>
  <c r="I21"/>
  <c r="I20"/>
  <c r="I22"/>
  <c r="L22" s="1"/>
  <c r="I23"/>
  <c r="L23" s="1"/>
  <c r="I24"/>
  <c r="L24" s="1"/>
  <c r="I25"/>
  <c r="L25" s="1"/>
  <c r="C30"/>
  <c r="E30" s="1"/>
  <c r="F30" s="1"/>
  <c r="I34"/>
  <c r="L34" s="1"/>
  <c r="I33"/>
  <c r="L33" s="1"/>
  <c r="L10" l="1"/>
  <c r="L13"/>
  <c r="L12"/>
  <c r="L16"/>
  <c r="L17"/>
  <c r="L18"/>
  <c r="L19"/>
  <c r="L20"/>
  <c r="L21"/>
  <c r="I35"/>
  <c r="L35" l="1"/>
  <c r="I36" l="1"/>
  <c r="L36" l="1"/>
  <c r="I37"/>
  <c r="L37" s="1"/>
  <c r="I38"/>
  <c r="L38" s="1"/>
  <c r="I39"/>
  <c r="L39" s="1"/>
  <c r="I40"/>
  <c r="L40" s="1"/>
  <c r="I41" l="1"/>
  <c r="J42"/>
  <c r="I42"/>
  <c r="L41" l="1"/>
  <c r="L42"/>
  <c r="I43"/>
  <c r="L43" l="1"/>
  <c r="J44"/>
  <c r="I44"/>
  <c r="L44" l="1"/>
  <c r="I45"/>
  <c r="L45" s="1"/>
  <c r="I46"/>
  <c r="L46" s="1"/>
  <c r="I47" l="1"/>
  <c r="L47" s="1"/>
  <c r="I48" l="1"/>
  <c r="L48" l="1"/>
  <c r="I49"/>
  <c r="L49" s="1"/>
  <c r="I50"/>
  <c r="L50" s="1"/>
  <c r="I51" l="1"/>
  <c r="L51" s="1"/>
  <c r="I52" l="1"/>
  <c r="L52" s="1"/>
  <c r="I53"/>
  <c r="L53" s="1"/>
  <c r="I54" l="1"/>
  <c r="L54" l="1"/>
  <c r="C60"/>
  <c r="E60" s="1"/>
  <c r="F60" s="1"/>
  <c r="J55"/>
  <c r="I56"/>
  <c r="I57" s="1"/>
  <c r="I55"/>
  <c r="L56" l="1"/>
  <c r="L55"/>
  <c r="I63"/>
  <c r="I64"/>
  <c r="L64" s="1"/>
  <c r="L57" l="1"/>
  <c r="L63"/>
  <c r="I65"/>
  <c r="L65" l="1"/>
  <c r="J66"/>
  <c r="I66"/>
  <c r="I67"/>
  <c r="L67" s="1"/>
  <c r="L66" l="1"/>
  <c r="I68"/>
  <c r="L68" s="1"/>
  <c r="I69"/>
  <c r="L69" s="1"/>
  <c r="J70" l="1"/>
  <c r="I70"/>
  <c r="L70" l="1"/>
  <c r="I71"/>
  <c r="J71"/>
  <c r="L71" l="1"/>
  <c r="I72"/>
  <c r="L72" s="1"/>
  <c r="I73" l="1"/>
  <c r="L73" s="1"/>
  <c r="I74" l="1"/>
  <c r="L74" s="1"/>
  <c r="I75" l="1"/>
  <c r="J76"/>
  <c r="I76"/>
  <c r="L75" l="1"/>
  <c r="L76"/>
  <c r="I77"/>
  <c r="L77" s="1"/>
  <c r="I78" l="1"/>
  <c r="L78" l="1"/>
  <c r="J79"/>
  <c r="I79"/>
  <c r="I80"/>
  <c r="L80" s="1"/>
  <c r="L79" l="1"/>
  <c r="I81" l="1"/>
  <c r="L81" l="1"/>
  <c r="I82"/>
  <c r="L82" s="1"/>
  <c r="I83"/>
  <c r="L83" s="1"/>
  <c r="I84" l="1"/>
  <c r="L84" l="1"/>
  <c r="J85"/>
  <c r="I85"/>
  <c r="L85" l="1"/>
  <c r="I86"/>
  <c r="L86" s="1"/>
  <c r="I88" l="1"/>
  <c r="I87"/>
  <c r="L87" s="1"/>
  <c r="C93"/>
  <c r="E93" s="1"/>
  <c r="F93" s="1"/>
  <c r="I90" l="1"/>
  <c r="L88"/>
  <c r="L90" s="1"/>
  <c r="I95"/>
  <c r="L95" l="1"/>
  <c r="I96"/>
  <c r="L96" s="1"/>
  <c r="I97" l="1"/>
  <c r="L97" s="1"/>
  <c r="I98" l="1"/>
  <c r="L98" s="1"/>
  <c r="I99"/>
  <c r="L99" s="1"/>
  <c r="I100" l="1"/>
  <c r="L100" s="1"/>
  <c r="I101"/>
  <c r="L101" s="1"/>
  <c r="I102"/>
  <c r="L102" s="1"/>
  <c r="I103"/>
  <c r="L103" s="1"/>
  <c r="I104"/>
  <c r="L104" s="1"/>
  <c r="I105"/>
  <c r="J106"/>
  <c r="I106"/>
  <c r="I107"/>
  <c r="L107" s="1"/>
  <c r="I108"/>
  <c r="D37" i="3"/>
  <c r="D14"/>
  <c r="C126" i="5"/>
  <c r="E126" s="1"/>
  <c r="F126" s="1"/>
  <c r="C166"/>
  <c r="E166" s="1"/>
  <c r="F166" s="1"/>
  <c r="I109"/>
  <c r="J109"/>
  <c r="I110"/>
  <c r="L110" s="1"/>
  <c r="I111"/>
  <c r="L111" s="1"/>
  <c r="I112"/>
  <c r="L112" s="1"/>
  <c r="I113"/>
  <c r="L113" s="1"/>
  <c r="I114"/>
  <c r="L114" s="1"/>
  <c r="I115"/>
  <c r="J116"/>
  <c r="I116"/>
  <c r="J118"/>
  <c r="I118"/>
  <c r="I117"/>
  <c r="L117" s="1"/>
  <c r="I119"/>
  <c r="L119" s="1"/>
  <c r="L105" l="1"/>
  <c r="L106"/>
  <c r="L108"/>
  <c r="L109"/>
  <c r="L118"/>
  <c r="L115"/>
  <c r="L116"/>
  <c r="I120"/>
  <c r="L120" s="1"/>
  <c r="I121"/>
  <c r="L121" s="1"/>
  <c r="I122"/>
  <c r="L122" s="1"/>
  <c r="I130"/>
  <c r="I131"/>
  <c r="J132"/>
  <c r="I132"/>
  <c r="I134"/>
  <c r="L134" s="1"/>
  <c r="I133"/>
  <c r="L133" s="1"/>
  <c r="I135"/>
  <c r="L135" s="1"/>
  <c r="L136"/>
  <c r="I139"/>
  <c r="J138"/>
  <c r="I138"/>
  <c r="I140"/>
  <c r="L140" s="1"/>
  <c r="I141"/>
  <c r="J142"/>
  <c r="I142"/>
  <c r="J144"/>
  <c r="I144"/>
  <c r="J145"/>
  <c r="I145"/>
  <c r="I146"/>
  <c r="L146" s="1"/>
  <c r="I147"/>
  <c r="L147" s="1"/>
  <c r="J148"/>
  <c r="I148"/>
  <c r="I149"/>
  <c r="L149" s="1"/>
  <c r="I150"/>
  <c r="L150" s="1"/>
  <c r="J151"/>
  <c r="I151"/>
  <c r="I152"/>
  <c r="L152" s="1"/>
  <c r="I153"/>
  <c r="L153" s="1"/>
  <c r="I154"/>
  <c r="L154" s="1"/>
  <c r="I155"/>
  <c r="L155" s="1"/>
  <c r="I156"/>
  <c r="L156" s="1"/>
  <c r="I157"/>
  <c r="L157" s="1"/>
  <c r="I158"/>
  <c r="L158" s="1"/>
  <c r="D36" i="3"/>
  <c r="D13"/>
  <c r="I159" i="5"/>
  <c r="L159" s="1"/>
  <c r="I160"/>
  <c r="L160" s="1"/>
  <c r="I161"/>
  <c r="L161" s="1"/>
  <c r="J170"/>
  <c r="I170"/>
  <c r="I171"/>
  <c r="L171" s="1"/>
  <c r="I174"/>
  <c r="L174" s="1"/>
  <c r="I172"/>
  <c r="L172" s="1"/>
  <c r="I173"/>
  <c r="L173" s="1"/>
  <c r="J175"/>
  <c r="I175"/>
  <c r="I176"/>
  <c r="L176" s="1"/>
  <c r="I177"/>
  <c r="L177" s="1"/>
  <c r="I178"/>
  <c r="L178" s="1"/>
  <c r="I179"/>
  <c r="J180"/>
  <c r="I180"/>
  <c r="I181"/>
  <c r="L181" s="1"/>
  <c r="I182"/>
  <c r="L182" s="1"/>
  <c r="I183"/>
  <c r="L183" s="1"/>
  <c r="I184"/>
  <c r="J185"/>
  <c r="I185"/>
  <c r="K188"/>
  <c r="I188"/>
  <c r="K186"/>
  <c r="J186"/>
  <c r="I186"/>
  <c r="K187"/>
  <c r="I187"/>
  <c r="I189"/>
  <c r="I190"/>
  <c r="L190" s="1"/>
  <c r="D35" i="3"/>
  <c r="D34"/>
  <c r="D33"/>
  <c r="L123" i="5" l="1"/>
  <c r="I123"/>
  <c r="I163"/>
  <c r="L130"/>
  <c r="L131"/>
  <c r="L132"/>
  <c r="L137"/>
  <c r="L139"/>
  <c r="L138"/>
  <c r="L141"/>
  <c r="L142"/>
  <c r="L143"/>
  <c r="L144"/>
  <c r="L145"/>
  <c r="L148"/>
  <c r="L151"/>
  <c r="L170"/>
  <c r="L175"/>
  <c r="L179"/>
  <c r="L180"/>
  <c r="L185"/>
  <c r="L186"/>
  <c r="L184"/>
  <c r="L189"/>
  <c r="L188"/>
  <c r="L187"/>
  <c r="I191"/>
  <c r="L191" s="1"/>
  <c r="I192"/>
  <c r="L192" s="1"/>
  <c r="I193"/>
  <c r="L193" s="1"/>
  <c r="I194"/>
  <c r="L194" s="1"/>
  <c r="I195"/>
  <c r="L195" s="1"/>
  <c r="I196"/>
  <c r="D12" i="3"/>
  <c r="D11"/>
  <c r="D10"/>
  <c r="L163" i="5" l="1"/>
  <c r="L196"/>
  <c r="J197"/>
  <c r="I197"/>
  <c r="I199" s="1"/>
  <c r="I203"/>
  <c r="J204"/>
  <c r="I204"/>
  <c r="K205"/>
  <c r="I205"/>
  <c r="K206"/>
  <c r="I206"/>
  <c r="K207"/>
  <c r="J207"/>
  <c r="I207"/>
  <c r="K208"/>
  <c r="I208"/>
  <c r="J209"/>
  <c r="K209"/>
  <c r="I209"/>
  <c r="I210"/>
  <c r="K210"/>
  <c r="K211"/>
  <c r="I211"/>
  <c r="K212"/>
  <c r="J212"/>
  <c r="I212"/>
  <c r="J213"/>
  <c r="I213"/>
  <c r="K214"/>
  <c r="J214"/>
  <c r="I214"/>
  <c r="J215"/>
  <c r="K215"/>
  <c r="I215"/>
  <c r="K216"/>
  <c r="I216"/>
  <c r="K217"/>
  <c r="I217"/>
  <c r="K218"/>
  <c r="I218"/>
  <c r="K219"/>
  <c r="I219"/>
  <c r="K220"/>
  <c r="J220"/>
  <c r="I220"/>
  <c r="K221"/>
  <c r="J221"/>
  <c r="I221"/>
  <c r="I222"/>
  <c r="L222" s="1"/>
  <c r="I223"/>
  <c r="L223" s="1"/>
  <c r="I224"/>
  <c r="L224" s="1"/>
  <c r="I225"/>
  <c r="L225" s="1"/>
  <c r="I226"/>
  <c r="L226" s="1"/>
  <c r="I227"/>
  <c r="K228"/>
  <c r="I228"/>
  <c r="K229"/>
  <c r="I229"/>
  <c r="K230"/>
  <c r="J230"/>
  <c r="I230"/>
  <c r="K233"/>
  <c r="L233" s="1"/>
  <c r="K244"/>
  <c r="K232"/>
  <c r="K231"/>
  <c r="J232"/>
  <c r="J231"/>
  <c r="I232"/>
  <c r="L232" s="1"/>
  <c r="I231"/>
  <c r="L231" s="1"/>
  <c r="J275"/>
  <c r="J269"/>
  <c r="J263"/>
  <c r="J244"/>
  <c r="I255"/>
  <c r="L255" s="1"/>
  <c r="I256"/>
  <c r="L256" s="1"/>
  <c r="I257"/>
  <c r="L257" s="1"/>
  <c r="I258"/>
  <c r="L258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7"/>
  <c r="L277" s="1"/>
  <c r="I278"/>
  <c r="L278" s="1"/>
  <c r="L219" l="1"/>
  <c r="L218"/>
  <c r="L217"/>
  <c r="L216"/>
  <c r="L210"/>
  <c r="L208"/>
  <c r="L206"/>
  <c r="L205"/>
  <c r="L207"/>
  <c r="L197"/>
  <c r="L199" s="1"/>
  <c r="L203"/>
  <c r="L204"/>
  <c r="L211"/>
  <c r="L209"/>
  <c r="L212"/>
  <c r="L213"/>
  <c r="L214"/>
  <c r="L215"/>
  <c r="L220"/>
  <c r="L269"/>
  <c r="L228"/>
  <c r="L221"/>
  <c r="L230"/>
  <c r="L227"/>
  <c r="L229"/>
  <c r="H283"/>
  <c r="H284"/>
  <c r="J284" s="1"/>
  <c r="H285"/>
  <c r="J285" s="1"/>
  <c r="H286"/>
  <c r="I286"/>
  <c r="C287"/>
  <c r="H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I300"/>
  <c r="H301"/>
  <c r="I301"/>
  <c r="H302"/>
  <c r="J302" s="1"/>
  <c r="H303"/>
  <c r="J303" s="1"/>
  <c r="H304"/>
  <c r="J304" s="1"/>
  <c r="H305"/>
  <c r="J305" s="1"/>
  <c r="H306"/>
  <c r="J306" s="1"/>
  <c r="H307"/>
  <c r="J307" s="1"/>
  <c r="H308"/>
  <c r="I308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I234"/>
  <c r="L234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 s="1"/>
  <c r="I254"/>
  <c r="L254" s="1"/>
  <c r="I240"/>
  <c r="I236" l="1"/>
  <c r="L236"/>
  <c r="J286"/>
  <c r="K285"/>
  <c r="I280"/>
  <c r="J301"/>
  <c r="J308"/>
  <c r="K303"/>
  <c r="K316"/>
  <c r="J283"/>
  <c r="H318"/>
  <c r="K317"/>
  <c r="K307"/>
  <c r="L240"/>
  <c r="L280" s="1"/>
  <c r="K310"/>
  <c r="K297"/>
  <c r="K292"/>
  <c r="K291"/>
  <c r="K305"/>
  <c r="K304"/>
  <c r="J300"/>
  <c r="K299"/>
  <c r="K295"/>
  <c r="K294"/>
  <c r="K293"/>
  <c r="K314"/>
  <c r="K313"/>
  <c r="K312"/>
  <c r="K311"/>
  <c r="K289"/>
  <c r="K288"/>
  <c r="K283"/>
  <c r="K309"/>
  <c r="K308"/>
  <c r="K306"/>
  <c r="K302"/>
  <c r="K301"/>
  <c r="K296"/>
  <c r="K315"/>
  <c r="K300"/>
  <c r="K298"/>
  <c r="K290"/>
  <c r="K286"/>
  <c r="K284"/>
  <c r="K287"/>
  <c r="J287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K318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<sst xmlns="http://schemas.openxmlformats.org/spreadsheetml/2006/main" count="1847" uniqueCount="331">
  <si>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</si>
  <si>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</si>
  <si>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</si>
  <si>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</si>
  <si>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</si>
  <si>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</si>
  <si>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</si>
  <si>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</si>
  <si>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</si>
  <si>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</si>
  <si>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</si>
  <si>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</si>
  <si>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</si>
  <si>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</si>
  <si>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</si>
  <si>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</si>
  <si>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</si>
  <si>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</si>
  <si>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</si>
  <si>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</si>
  <si>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</si>
  <si>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</si>
  <si>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</si>
  <si>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</si>
  <si>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</si>
  <si>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</si>
  <si>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</si>
  <si>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</si>
  <si>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</si>
  <si>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</si>
  <si>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</si>
  <si>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</si>
  <si>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</si>
  <si>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</si>
  <si>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</si>
  <si>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</si>
  <si>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</si>
  <si>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</si>
  <si>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</si>
  <si>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</si>
  <si>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</si>
  <si>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</si>
  <si>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</si>
  <si>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</si>
  <si>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</si>
  <si>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</si>
  <si>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</si>
  <si>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</si>
  <si>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</si>
  <si>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</si>
  <si>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</si>
  <si>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</si>
  <si>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</si>
  <si>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</si>
  <si>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</si>
  <si>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</si>
  <si>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</si>
  <si>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</si>
  <si>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</si>
  <si>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</si>
  <si>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</si>
  <si>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</si>
  <si>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</si>
  <si>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</si>
  <si>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</si>
  <si>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</si>
  <si>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</si>
  <si>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</si>
  <si>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</si>
  <si>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</si>
  <si>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</si>
  <si>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</si>
  <si>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</si>
  <si>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</si>
  <si>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</si>
  <si>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</si>
  <si>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</si>
  <si>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</si>
  <si>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</si>
  <si>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</si>
  <si>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</si>
  <si>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</si>
  <si>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</si>
  <si>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</si>
  <si>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</si>
  <si>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</si>
  <si>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</si>
  <si>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</si>
  <si>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</si>
  <si>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</si>
  <si>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</si>
  <si>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</si>
  <si>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</si>
  <si>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</si>
  <si>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</si>
  <si>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</si>
  <si>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</si>
  <si>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</si>
  <si>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</si>
  <si>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</si>
  <si>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</si>
  <si>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</si>
  <si>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</si>
  <si>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</si>
  <si>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</si>
  <si>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</si>
  <si>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</si>
  <si>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</si>
  <si>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</si>
  <si>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</si>
  <si>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</si>
  <si>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</si>
  <si>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</si>
  <si>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</si>
  <si>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</si>
  <si>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</si>
  <si>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</si>
  <si>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</si>
  <si>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</si>
  <si>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</si>
  <si>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</si>
  <si>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</si>
  <si>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</si>
  <si>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</si>
  <si>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</si>
  <si>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</si>
  <si>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</si>
  <si>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</si>
  <si>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</si>
  <si>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</si>
  <si>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</si>
  <si>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</si>
  <si>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</si>
  <si>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</si>
  <si>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</si>
  <si>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</si>
  <si>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</si>
  <si>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</si>
  <si>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</si>
  <si>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</si>
  <si>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</si>
  <si>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</si>
  <si>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</si>
  <si>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</si>
  <si>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</si>
  <si>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</si>
  <si>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</si>
  <si>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</si>
  <si>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</si>
  <si>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</si>
  <si>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</si>
  <si>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</si>
  <si>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</si>
  <si>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</si>
  <si>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</si>
  <si>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</si>
  <si>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</si>
  <si>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</si>
  <si>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</si>
  <si>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</si>
  <si>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</si>
  <si>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</si>
  <si>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</si>
  <si>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</si>
  <si>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</si>
  <si>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</si>
  <si>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</si>
  <si>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</si>
  <si>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</si>
  <si>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</si>
  <si>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</si>
  <si>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</si>
  <si>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</si>
  <si>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</si>
  <si>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</si>
  <si>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</si>
  <si>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</si>
  <si>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</si>
  <si>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</si>
  <si>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</si>
  <si>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</si>
  <si>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</si>
  <si>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</si>
  <si>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</si>
  <si>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</si>
  <si>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</si>
  <si>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</si>
  <si>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</si>
  <si>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</si>
  <si>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</si>
  <si>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</si>
  <si>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</si>
  <si>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</si>
  <si>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</si>
  <si>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</si>
  <si>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</si>
  <si>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</si>
  <si>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</si>
  <si>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</si>
  <si>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</si>
  <si>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</si>
  <si>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</si>
  <si>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</si>
  <si>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</si>
  <si>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</si>
  <si>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</si>
  <si>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</si>
  <si>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</si>
  <si>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</si>
  <si>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</si>
  <si>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</si>
  <si>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</si>
  <si>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</si>
  <si>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</si>
  <si>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</si>
  <si>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</si>
  <si>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</si>
  <si>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</si>
  <si>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</si>
  <si>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</si>
  <si>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</si>
  <si>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</si>
  <si>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</si>
  <si>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</si>
  <si>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</si>
  <si>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</si>
  <si>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</si>
  <si>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</si>
  <si>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</si>
  <si>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</si>
  <si>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</si>
  <si>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</si>
  <si>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</si>
  <si>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</si>
  <si>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</si>
  <si>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</si>
  <si>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</si>
  <si>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</si>
  <si>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</si>
  <si>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</si>
  <si>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</si>
  <si>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</si>
  <si>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</si>
  <si>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</si>
  <si>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</si>
  <si>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</si>
  <si>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</si>
  <si>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</si>
  <si>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</si>
  <si>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</si>
  <si>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</si>
  <si>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</si>
  <si>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</si>
  <si>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</si>
  <si>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</si>
  <si>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</si>
  <si>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</si>
  <si>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</si>
  <si>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</si>
  <si>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</si>
  <si>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</si>
  <si>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</si>
  <si>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</si>
  <si>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</si>
  <si>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</si>
  <si>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</si>
  <si>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</si>
  <si>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</si>
  <si>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</si>
  <si>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</si>
  <si>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</si>
  <si>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</si>
  <si>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</si>
  <si>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</si>
  <si>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</si>
  <si>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</si>
  <si>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</si>
  <si>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</si>
  <si>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</si>
  <si>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</si>
  <si>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</si>
  <si>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</si>
  <si>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</si>
  <si>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</si>
  <si>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</si>
  <si>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</si>
  <si>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</si>
  <si>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</si>
  <si>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</si>
  <si>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</si>
  <si>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</si>
  <si>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</si>
  <si>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</si>
  <si>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</si>
  <si>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</si>
  <si>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</si>
  <si>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</si>
  <si>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</si>
  <si>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</si>
  <si>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</si>
  <si>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</si>
  <si>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</si>
  <si>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</si>
  <si>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</si>
  <si>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</si>
  <si>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</si>
  <si>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</si>
  <si>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</si>
  <si>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</si>
  <si>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</si>
  <si>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</si>
  <si>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</si>
  <si>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</si>
  <si>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</si>
  <si>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</si>
  <si>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</si>
  <si>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</si>
  <si>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</si>
  <si>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</si>
  <si>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</si>
  <si>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</si>
  <si>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</si>
  <si>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</si>
  <si>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</si>
  <si>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</si>
  <si>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>Shares quatity as per scripts - Below 300 : 4000, Between 301 to 500 : 1000, Above 1000 : 500 from jul-19</t>
  </si>
  <si>
    <t>1ST TGT</t>
  </si>
  <si>
    <t xml:space="preserve">COLPAL </t>
  </si>
  <si>
    <t xml:space="preserve">BATAINDIA </t>
  </si>
  <si>
    <t>23</t>
  </si>
  <si>
    <t xml:space="preserve">PIIND 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</si>
</sst>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68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252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2" fontId="33" fillId="12" borderId="8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2">
    <cellStyle name="Normal" xfId="0" builtinId="0"/>
    <cellStyle name="Percent" xfId="1" builtinId="5"/>
  </cellStyles>
  <dxfs count="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79527296"/>
        <c:axId val="79619200"/>
      </c:barChart>
      <c:catAx>
        <c:axId val="79527296"/>
        <c:scaling>
          <c:orientation val="minMax"/>
        </c:scaling>
        <c:axPos val="b"/>
        <c:majorTickMark val="none"/>
        <c:tickLblPos val="nextTo"/>
        <c:crossAx val="79619200"/>
        <c:crosses val="autoZero"/>
        <c:auto val="1"/>
        <c:lblAlgn val="ctr"/>
        <c:lblOffset val="100"/>
      </c:catAx>
      <c:valAx>
        <c:axId val="796192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95272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79647872"/>
        <c:axId val="79649408"/>
      </c:lineChart>
      <c:catAx>
        <c:axId val="79647872"/>
        <c:scaling>
          <c:orientation val="minMax"/>
        </c:scaling>
        <c:axPos val="b"/>
        <c:numFmt formatCode="#,##0" sourceLinked="1"/>
        <c:majorTickMark val="none"/>
        <c:tickLblPos val="nextTo"/>
        <c:crossAx val="79649408"/>
        <c:crosses val="autoZero"/>
        <c:auto val="1"/>
        <c:lblAlgn val="ctr"/>
        <c:lblOffset val="100"/>
      </c:catAx>
      <c:valAx>
        <c:axId val="79649408"/>
        <c:scaling>
          <c:orientation val="minMax"/>
        </c:scaling>
        <c:delete val="1"/>
        <c:axPos val="l"/>
        <c:numFmt formatCode="0%" sourceLinked="1"/>
        <c:tickLblPos val="nextTo"/>
        <c:crossAx val="7964787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80431360"/>
        <c:axId val="80445440"/>
      </c:lineChart>
      <c:catAx>
        <c:axId val="80431360"/>
        <c:scaling>
          <c:orientation val="minMax"/>
        </c:scaling>
        <c:axPos val="b"/>
        <c:majorTickMark val="none"/>
        <c:tickLblPos val="nextTo"/>
        <c:crossAx val="80445440"/>
        <c:crosses val="autoZero"/>
        <c:auto val="1"/>
        <c:lblAlgn val="ctr"/>
        <c:lblOffset val="100"/>
      </c:catAx>
      <c:valAx>
        <c:axId val="8044544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0431360"/>
        <c:crosses val="autoZero"/>
        <c:crossBetween val="between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80568704"/>
        <c:axId val="80570240"/>
        <c:axId val="0"/>
      </c:bar3DChart>
      <c:catAx>
        <c:axId val="80568704"/>
        <c:scaling>
          <c:orientation val="minMax"/>
        </c:scaling>
        <c:axPos val="b"/>
        <c:tickLblPos val="nextTo"/>
        <c:crossAx val="80570240"/>
        <c:crosses val="autoZero"/>
        <c:auto val="1"/>
        <c:lblAlgn val="ctr"/>
        <c:lblOffset val="100"/>
      </c:catAx>
      <c:valAx>
        <c:axId val="80570240"/>
        <c:scaling>
          <c:orientation val="minMax"/>
        </c:scaling>
        <c:axPos val="l"/>
        <c:majorGridlines/>
        <c:numFmt formatCode="#,##0" sourceLinked="1"/>
        <c:tickLblPos val="nextTo"/>
        <c:crossAx val="80568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80614912"/>
        <c:axId val="80616448"/>
      </c:lineChart>
      <c:catAx>
        <c:axId val="80614912"/>
        <c:scaling>
          <c:orientation val="minMax"/>
        </c:scaling>
        <c:axPos val="b"/>
        <c:majorTickMark val="none"/>
        <c:tickLblPos val="nextTo"/>
        <c:crossAx val="80616448"/>
        <c:crosses val="autoZero"/>
        <c:auto val="1"/>
        <c:lblAlgn val="ctr"/>
        <c:lblOffset val="100"/>
      </c:catAx>
      <c:valAx>
        <c:axId val="8061644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061491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topLeftCell="A4" zoomScale="90" zoomScaleNormal="90" workbookViewId="0">
      <selection activeCell="A10" sqref="A10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5"/>
      <c r="B2" s="26"/>
      <c r="C2" s="26"/>
      <c r="D2" s="26"/>
      <c r="E2" s="218" t="s">
        <v>283</v>
      </c>
      <c r="F2" s="219"/>
      <c r="G2" s="219"/>
      <c r="H2" s="219"/>
      <c r="I2" s="219"/>
      <c r="J2" s="26"/>
      <c r="K2" s="26"/>
      <c r="L2" s="26"/>
    </row>
    <row r="3" spans="1:12" ht="30.75" thickBot="1">
      <c r="A3" s="218" t="s">
        <v>284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>
      <c r="A4" s="221" t="s">
        <v>1</v>
      </c>
      <c r="B4" s="223" t="s">
        <v>7</v>
      </c>
      <c r="C4" s="223" t="s">
        <v>8</v>
      </c>
      <c r="D4" s="225" t="s">
        <v>9</v>
      </c>
      <c r="E4" s="225" t="s">
        <v>10</v>
      </c>
      <c r="F4" s="227" t="s">
        <v>2</v>
      </c>
      <c r="G4" s="227"/>
      <c r="H4" s="227"/>
      <c r="I4" s="223" t="s">
        <v>23</v>
      </c>
      <c r="J4" s="223"/>
      <c r="K4" s="223"/>
      <c r="L4" s="28" t="s">
        <v>11</v>
      </c>
    </row>
    <row r="5" spans="1:12" ht="15.75" thickBot="1">
      <c r="A5" s="222"/>
      <c r="B5" s="224"/>
      <c r="C5" s="224"/>
      <c r="D5" s="226"/>
      <c r="E5" s="226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5.75">
      <c r="A6" s="217" t="s">
        <v>325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8" spans="1:12" ht="15.75">
      <c r="A8" s="145"/>
      <c r="B8" s="146"/>
      <c r="C8" s="146"/>
      <c r="D8" s="147"/>
      <c r="E8" s="147"/>
      <c r="F8" s="168">
        <v>43709</v>
      </c>
      <c r="G8" s="143"/>
      <c r="H8" s="143"/>
      <c r="I8" s="144"/>
      <c r="J8" s="144"/>
      <c r="K8" s="144"/>
      <c r="L8" s="144"/>
    </row>
    <row r="10" spans="1:12">
      <c r="A10" s="148">
        <v>43728</v>
      </c>
      <c r="B10" s="149" t="s">
        <v>42</v>
      </c>
      <c r="C10" s="150" t="s">
        <v>4</v>
      </c>
      <c r="D10" s="151">
        <v>500</v>
      </c>
      <c r="E10" s="152">
        <v>1617</v>
      </c>
      <c r="F10" s="152">
        <v>1605</v>
      </c>
      <c r="G10" s="152">
        <v>0</v>
      </c>
      <c r="H10" s="149">
        <v>0</v>
      </c>
      <c r="I10" s="149">
        <f t="shared" ref="I10" si="0">SUM(F10-E10)*D10</f>
        <v>-6000</v>
      </c>
      <c r="J10" s="149">
        <v>0</v>
      </c>
      <c r="K10" s="149">
        <v>0</v>
      </c>
      <c r="L10" s="153">
        <f t="shared" ref="L10" si="1">SUM(I10:K10)</f>
        <v>-6000</v>
      </c>
    </row>
    <row r="11" spans="1:12">
      <c r="A11" s="148">
        <v>43728</v>
      </c>
      <c r="B11" s="149" t="s">
        <v>65</v>
      </c>
      <c r="C11" s="150" t="s">
        <v>4</v>
      </c>
      <c r="D11" s="151">
        <v>500</v>
      </c>
      <c r="E11" s="152">
        <v>1523</v>
      </c>
      <c r="F11" s="152">
        <v>1533</v>
      </c>
      <c r="G11" s="152">
        <v>0</v>
      </c>
      <c r="H11" s="149">
        <v>0</v>
      </c>
      <c r="I11" s="149">
        <f t="shared" ref="I11" si="2">SUM(F11-E11)*D11</f>
        <v>5000</v>
      </c>
      <c r="J11" s="149">
        <v>0</v>
      </c>
      <c r="K11" s="149">
        <v>0</v>
      </c>
      <c r="L11" s="153">
        <f t="shared" ref="L11" si="3">SUM(I11:K11)</f>
        <v>5000</v>
      </c>
    </row>
    <row r="12" spans="1:12">
      <c r="A12" s="148">
        <v>43727</v>
      </c>
      <c r="B12" s="149" t="s">
        <v>48</v>
      </c>
      <c r="C12" s="150" t="s">
        <v>4</v>
      </c>
      <c r="D12" s="151">
        <v>500</v>
      </c>
      <c r="E12" s="152">
        <v>1650</v>
      </c>
      <c r="F12" s="152">
        <v>1660</v>
      </c>
      <c r="G12" s="152">
        <v>0</v>
      </c>
      <c r="H12" s="149">
        <v>0</v>
      </c>
      <c r="I12" s="149">
        <f t="shared" ref="I12" si="4">SUM(F12-E12)*D12</f>
        <v>5000</v>
      </c>
      <c r="J12" s="149">
        <v>0</v>
      </c>
      <c r="K12" s="149">
        <v>0</v>
      </c>
      <c r="L12" s="153">
        <f t="shared" ref="L12" si="5">SUM(I12:K12)</f>
        <v>5000</v>
      </c>
    </row>
    <row r="13" spans="1:12">
      <c r="A13" s="148">
        <v>43726</v>
      </c>
      <c r="B13" s="149" t="s">
        <v>48</v>
      </c>
      <c r="C13" s="150" t="s">
        <v>4</v>
      </c>
      <c r="D13" s="151">
        <v>500</v>
      </c>
      <c r="E13" s="152">
        <v>1632</v>
      </c>
      <c r="F13" s="152">
        <v>1642</v>
      </c>
      <c r="G13" s="152">
        <v>1650</v>
      </c>
      <c r="H13" s="149">
        <v>0</v>
      </c>
      <c r="I13" s="149">
        <f t="shared" ref="I13" si="6">SUM(F13-E13)*D13</f>
        <v>5000</v>
      </c>
      <c r="J13" s="149">
        <f>SUM(G13-F13)*D13</f>
        <v>4000</v>
      </c>
      <c r="K13" s="149">
        <v>0</v>
      </c>
      <c r="L13" s="153">
        <f t="shared" ref="L13" si="7">SUM(I13:K13)</f>
        <v>9000</v>
      </c>
    </row>
    <row r="14" spans="1:12">
      <c r="A14" s="148">
        <v>43725</v>
      </c>
      <c r="B14" s="149" t="s">
        <v>330</v>
      </c>
      <c r="C14" s="150" t="s">
        <v>4</v>
      </c>
      <c r="D14" s="151">
        <v>500</v>
      </c>
      <c r="E14" s="152">
        <v>1300</v>
      </c>
      <c r="F14" s="152">
        <v>1300</v>
      </c>
      <c r="G14" s="152">
        <v>0</v>
      </c>
      <c r="H14" s="149">
        <v>0</v>
      </c>
      <c r="I14" s="149">
        <f>SUM(E14-F14)*D14</f>
        <v>0</v>
      </c>
      <c r="J14" s="149">
        <v>0</v>
      </c>
      <c r="K14" s="149">
        <v>0</v>
      </c>
      <c r="L14" s="153">
        <f t="shared" ref="L14" si="8">SUM(I14:K14)</f>
        <v>0</v>
      </c>
    </row>
    <row r="15" spans="1:12">
      <c r="A15" s="148">
        <v>43724</v>
      </c>
      <c r="B15" s="149" t="s">
        <v>318</v>
      </c>
      <c r="C15" s="150" t="s">
        <v>20</v>
      </c>
      <c r="D15" s="151">
        <v>500</v>
      </c>
      <c r="E15" s="152">
        <v>1258</v>
      </c>
      <c r="F15" s="152">
        <v>1248</v>
      </c>
      <c r="G15" s="152">
        <v>0</v>
      </c>
      <c r="H15" s="149">
        <v>0</v>
      </c>
      <c r="I15" s="149">
        <f>SUM(E15-F15)*D15</f>
        <v>5000</v>
      </c>
      <c r="J15" s="149">
        <v>0</v>
      </c>
      <c r="K15" s="149">
        <v>0</v>
      </c>
      <c r="L15" s="153">
        <f t="shared" ref="L15" si="9">SUM(I15:K15)</f>
        <v>5000</v>
      </c>
    </row>
    <row r="16" spans="1:12">
      <c r="A16" s="148">
        <v>43724</v>
      </c>
      <c r="B16" s="149" t="s">
        <v>31</v>
      </c>
      <c r="C16" s="150" t="s">
        <v>4</v>
      </c>
      <c r="D16" s="151">
        <v>500</v>
      </c>
      <c r="E16" s="152">
        <v>1065</v>
      </c>
      <c r="F16" s="152">
        <v>1049.5</v>
      </c>
      <c r="G16" s="152">
        <v>0</v>
      </c>
      <c r="H16" s="149">
        <v>0</v>
      </c>
      <c r="I16" s="149">
        <f t="shared" ref="I16" si="10">SUM(F16-E16)*D16</f>
        <v>-7750</v>
      </c>
      <c r="J16" s="149">
        <v>0</v>
      </c>
      <c r="K16" s="149">
        <v>0</v>
      </c>
      <c r="L16" s="153">
        <f t="shared" ref="L16" si="11">SUM(I16:K16)</f>
        <v>-7750</v>
      </c>
    </row>
    <row r="17" spans="1:12">
      <c r="A17" s="148">
        <v>43721</v>
      </c>
      <c r="B17" s="149" t="s">
        <v>178</v>
      </c>
      <c r="C17" s="150" t="s">
        <v>4</v>
      </c>
      <c r="D17" s="151">
        <v>500</v>
      </c>
      <c r="E17" s="152">
        <v>920</v>
      </c>
      <c r="F17" s="152">
        <v>930</v>
      </c>
      <c r="G17" s="152">
        <v>940</v>
      </c>
      <c r="H17" s="149">
        <v>0</v>
      </c>
      <c r="I17" s="149">
        <f t="shared" ref="I17" si="12">SUM(F17-E17)*D17</f>
        <v>5000</v>
      </c>
      <c r="J17" s="149">
        <f>SUM(G17-F17)*D17</f>
        <v>5000</v>
      </c>
      <c r="K17" s="149">
        <v>0</v>
      </c>
      <c r="L17" s="153">
        <f t="shared" ref="L17" si="13">SUM(I17:K17)</f>
        <v>10000</v>
      </c>
    </row>
    <row r="18" spans="1:12">
      <c r="A18" s="148">
        <v>43720</v>
      </c>
      <c r="B18" s="149" t="s">
        <v>58</v>
      </c>
      <c r="C18" s="150" t="s">
        <v>4</v>
      </c>
      <c r="D18" s="151">
        <v>500</v>
      </c>
      <c r="E18" s="152">
        <v>1400</v>
      </c>
      <c r="F18" s="152">
        <v>1412</v>
      </c>
      <c r="G18" s="152">
        <v>0</v>
      </c>
      <c r="H18" s="149">
        <v>0</v>
      </c>
      <c r="I18" s="149">
        <f t="shared" ref="I18" si="14">SUM(F18-E18)*D18</f>
        <v>6000</v>
      </c>
      <c r="J18" s="149">
        <v>0</v>
      </c>
      <c r="K18" s="149">
        <v>0</v>
      </c>
      <c r="L18" s="153">
        <f t="shared" ref="L18" si="15">SUM(I18:K18)</f>
        <v>6000</v>
      </c>
    </row>
    <row r="19" spans="1:12">
      <c r="A19" s="148">
        <v>43719</v>
      </c>
      <c r="B19" s="149" t="s">
        <v>33</v>
      </c>
      <c r="C19" s="150" t="s">
        <v>4</v>
      </c>
      <c r="D19" s="151">
        <v>500</v>
      </c>
      <c r="E19" s="152">
        <v>1224</v>
      </c>
      <c r="F19" s="152">
        <v>1234</v>
      </c>
      <c r="G19" s="152">
        <v>1244</v>
      </c>
      <c r="H19" s="149">
        <v>0</v>
      </c>
      <c r="I19" s="149">
        <f t="shared" ref="I19" si="16">SUM(F19-E19)*D19</f>
        <v>5000</v>
      </c>
      <c r="J19" s="149">
        <f>SUM(G19-F19)*D19</f>
        <v>5000</v>
      </c>
      <c r="K19" s="149">
        <v>0</v>
      </c>
      <c r="L19" s="153">
        <f t="shared" ref="L19" si="17">SUM(I19:K19)</f>
        <v>10000</v>
      </c>
    </row>
    <row r="20" spans="1:12">
      <c r="A20" s="148">
        <v>43717</v>
      </c>
      <c r="B20" s="149" t="s">
        <v>330</v>
      </c>
      <c r="C20" s="150" t="s">
        <v>4</v>
      </c>
      <c r="D20" s="151">
        <v>500</v>
      </c>
      <c r="E20" s="152">
        <v>1230</v>
      </c>
      <c r="F20" s="152">
        <v>1240</v>
      </c>
      <c r="G20" s="152">
        <v>1250</v>
      </c>
      <c r="H20" s="149">
        <v>0</v>
      </c>
      <c r="I20" s="149">
        <f t="shared" ref="I20" si="18">SUM(F20-E20)*D20</f>
        <v>5000</v>
      </c>
      <c r="J20" s="149">
        <f>SUM(G20-F20)*D20</f>
        <v>5000</v>
      </c>
      <c r="K20" s="149">
        <v>0</v>
      </c>
      <c r="L20" s="153">
        <f t="shared" ref="L20" si="19">SUM(I20:K20)</f>
        <v>10000</v>
      </c>
    </row>
    <row r="21" spans="1:12">
      <c r="A21" s="148">
        <v>43717</v>
      </c>
      <c r="B21" s="149" t="s">
        <v>65</v>
      </c>
      <c r="C21" s="150" t="s">
        <v>4</v>
      </c>
      <c r="D21" s="151">
        <v>500</v>
      </c>
      <c r="E21" s="152">
        <v>1445</v>
      </c>
      <c r="F21" s="152">
        <v>1455</v>
      </c>
      <c r="G21" s="152">
        <v>1465</v>
      </c>
      <c r="H21" s="149">
        <v>0</v>
      </c>
      <c r="I21" s="149">
        <f t="shared" ref="I21" si="20">SUM(F21-E21)*D21</f>
        <v>5000</v>
      </c>
      <c r="J21" s="149">
        <f>SUM(G21-F21)*D21</f>
        <v>5000</v>
      </c>
      <c r="K21" s="149">
        <v>0</v>
      </c>
      <c r="L21" s="153">
        <f t="shared" ref="L21" si="21">SUM(I21:K21)</f>
        <v>10000</v>
      </c>
    </row>
    <row r="22" spans="1:12">
      <c r="A22" s="148">
        <v>43714</v>
      </c>
      <c r="B22" s="149" t="s">
        <v>33</v>
      </c>
      <c r="C22" s="150" t="s">
        <v>4</v>
      </c>
      <c r="D22" s="151">
        <v>500</v>
      </c>
      <c r="E22" s="152">
        <v>1220</v>
      </c>
      <c r="F22" s="152">
        <v>1208</v>
      </c>
      <c r="G22" s="152">
        <v>0</v>
      </c>
      <c r="H22" s="149">
        <v>0</v>
      </c>
      <c r="I22" s="149">
        <f t="shared" ref="I22" si="22">SUM(F22-E22)*D22</f>
        <v>-6000</v>
      </c>
      <c r="J22" s="149">
        <v>0</v>
      </c>
      <c r="K22" s="149">
        <v>0</v>
      </c>
      <c r="L22" s="153">
        <f t="shared" ref="L22" si="23">SUM(I22:K22)</f>
        <v>-6000</v>
      </c>
    </row>
    <row r="23" spans="1:12">
      <c r="A23" s="148">
        <v>43713</v>
      </c>
      <c r="B23" s="149" t="s">
        <v>93</v>
      </c>
      <c r="C23" s="150" t="s">
        <v>4</v>
      </c>
      <c r="D23" s="151">
        <v>500</v>
      </c>
      <c r="E23" s="152">
        <v>451</v>
      </c>
      <c r="F23" s="152">
        <v>452</v>
      </c>
      <c r="G23" s="152">
        <v>0</v>
      </c>
      <c r="H23" s="149">
        <v>0</v>
      </c>
      <c r="I23" s="149">
        <f t="shared" ref="I23" si="24">SUM(F23-E23)*D23</f>
        <v>500</v>
      </c>
      <c r="J23" s="149">
        <v>0</v>
      </c>
      <c r="K23" s="149">
        <v>0</v>
      </c>
      <c r="L23" s="153">
        <f t="shared" ref="L23" si="25">SUM(I23:K23)</f>
        <v>500</v>
      </c>
    </row>
    <row r="24" spans="1:12">
      <c r="A24" s="148">
        <v>43712</v>
      </c>
      <c r="B24" s="149" t="s">
        <v>51</v>
      </c>
      <c r="C24" s="150" t="s">
        <v>4</v>
      </c>
      <c r="D24" s="151">
        <v>500</v>
      </c>
      <c r="E24" s="152">
        <v>836</v>
      </c>
      <c r="F24" s="152">
        <v>844</v>
      </c>
      <c r="G24" s="152">
        <v>0</v>
      </c>
      <c r="H24" s="149">
        <v>0</v>
      </c>
      <c r="I24" s="149">
        <f t="shared" ref="I24" si="26">SUM(F24-E24)*D24</f>
        <v>4000</v>
      </c>
      <c r="J24" s="149">
        <v>0</v>
      </c>
      <c r="K24" s="149">
        <v>0</v>
      </c>
      <c r="L24" s="153">
        <f t="shared" ref="L24" si="27">SUM(I24:K24)</f>
        <v>4000</v>
      </c>
    </row>
    <row r="25" spans="1:12">
      <c r="A25" s="148">
        <v>43711</v>
      </c>
      <c r="B25" s="149" t="s">
        <v>79</v>
      </c>
      <c r="C25" s="150" t="s">
        <v>4</v>
      </c>
      <c r="D25" s="151">
        <v>500</v>
      </c>
      <c r="E25" s="152">
        <v>1015</v>
      </c>
      <c r="F25" s="152">
        <v>1022</v>
      </c>
      <c r="G25" s="152">
        <v>0</v>
      </c>
      <c r="H25" s="149">
        <v>0</v>
      </c>
      <c r="I25" s="149">
        <f t="shared" ref="I25" si="28">SUM(F25-E25)*D25</f>
        <v>3500</v>
      </c>
      <c r="J25" s="149">
        <v>0</v>
      </c>
      <c r="K25" s="149">
        <v>0</v>
      </c>
      <c r="L25" s="153">
        <f t="shared" ref="L25" si="29">SUM(I25:K25)</f>
        <v>3500</v>
      </c>
    </row>
    <row r="27" spans="1:12">
      <c r="A27" s="169"/>
      <c r="B27" s="169"/>
      <c r="C27" s="169"/>
      <c r="D27" s="169"/>
      <c r="E27" s="169"/>
      <c r="F27" s="169"/>
      <c r="G27" s="169"/>
      <c r="H27" s="170"/>
      <c r="I27" s="171">
        <f>SUM(I10:I25)</f>
        <v>34250</v>
      </c>
      <c r="J27" s="170"/>
      <c r="K27" s="170" t="s">
        <v>282</v>
      </c>
      <c r="L27" s="171">
        <f>SUM(L10:L25)</f>
        <v>58250</v>
      </c>
    </row>
    <row r="28" spans="1:12">
      <c r="A28" s="201">
        <v>43678</v>
      </c>
      <c r="B28" s="172"/>
      <c r="C28" s="172"/>
      <c r="D28" s="172"/>
      <c r="E28" s="172"/>
      <c r="F28" s="172"/>
      <c r="G28" s="152"/>
      <c r="H28" s="149"/>
      <c r="I28" s="149"/>
      <c r="J28" s="149"/>
      <c r="K28" s="149"/>
      <c r="L28" s="153"/>
    </row>
    <row r="29" spans="1:12">
      <c r="A29" s="202" t="s">
        <v>306</v>
      </c>
      <c r="B29" s="203" t="s">
        <v>307</v>
      </c>
      <c r="C29" s="179" t="s">
        <v>308</v>
      </c>
      <c r="D29" s="204" t="s">
        <v>309</v>
      </c>
      <c r="E29" s="204" t="s">
        <v>310</v>
      </c>
      <c r="F29" s="179" t="s">
        <v>297</v>
      </c>
      <c r="G29" s="152"/>
      <c r="H29" s="149"/>
      <c r="I29" s="149"/>
      <c r="J29" s="149"/>
      <c r="K29" s="149"/>
      <c r="L29" s="149"/>
    </row>
    <row r="30" spans="1:12">
      <c r="A30" s="173" t="s">
        <v>329</v>
      </c>
      <c r="B30" s="174">
        <v>3</v>
      </c>
      <c r="C30" s="175">
        <f>SUM(A30-B30)</f>
        <v>20</v>
      </c>
      <c r="D30" s="176">
        <v>2</v>
      </c>
      <c r="E30" s="175">
        <f>SUM(C30-D30)</f>
        <v>18</v>
      </c>
      <c r="F30" s="175">
        <f>E30*100/C30</f>
        <v>90</v>
      </c>
      <c r="G30" s="152"/>
      <c r="H30" s="149"/>
      <c r="I30" s="149"/>
      <c r="J30" s="149"/>
      <c r="K30" s="149"/>
      <c r="L30" s="149"/>
    </row>
    <row r="31" spans="1:12" ht="15.75">
      <c r="A31" s="145"/>
      <c r="B31" s="146"/>
      <c r="C31" s="146"/>
      <c r="D31" s="147"/>
      <c r="E31" s="147"/>
      <c r="F31" s="168">
        <v>43678</v>
      </c>
      <c r="G31" s="143"/>
      <c r="H31" s="143"/>
      <c r="I31" s="144"/>
      <c r="J31" s="144"/>
      <c r="K31" s="144"/>
      <c r="L31" s="144"/>
    </row>
    <row r="33" spans="1:12">
      <c r="A33" s="148">
        <v>43707</v>
      </c>
      <c r="B33" s="149" t="s">
        <v>79</v>
      </c>
      <c r="C33" s="150" t="s">
        <v>4</v>
      </c>
      <c r="D33" s="151">
        <v>500</v>
      </c>
      <c r="E33" s="152">
        <v>1015</v>
      </c>
      <c r="F33" s="152">
        <v>1022</v>
      </c>
      <c r="G33" s="152">
        <v>0</v>
      </c>
      <c r="H33" s="149">
        <v>0</v>
      </c>
      <c r="I33" s="149">
        <f t="shared" ref="I33:I36" si="30">SUM(F33-E33)*D33</f>
        <v>3500</v>
      </c>
      <c r="J33" s="149">
        <v>0</v>
      </c>
      <c r="K33" s="149">
        <v>0</v>
      </c>
      <c r="L33" s="153">
        <f t="shared" ref="L33" si="31">SUM(I33:K33)</f>
        <v>3500</v>
      </c>
    </row>
    <row r="34" spans="1:12">
      <c r="A34" s="148">
        <v>43707</v>
      </c>
      <c r="B34" s="149" t="s">
        <v>291</v>
      </c>
      <c r="C34" s="150" t="s">
        <v>4</v>
      </c>
      <c r="D34" s="151">
        <v>500</v>
      </c>
      <c r="E34" s="152">
        <v>1225</v>
      </c>
      <c r="F34" s="152">
        <v>1225</v>
      </c>
      <c r="G34" s="152">
        <v>0</v>
      </c>
      <c r="H34" s="149">
        <v>0</v>
      </c>
      <c r="I34" s="149">
        <f t="shared" ref="I34" si="32">SUM(F34-E34)*D34</f>
        <v>0</v>
      </c>
      <c r="J34" s="149">
        <v>0</v>
      </c>
      <c r="K34" s="149">
        <v>0</v>
      </c>
      <c r="L34" s="153">
        <f t="shared" ref="L34" si="33">SUM(I34:K34)</f>
        <v>0</v>
      </c>
    </row>
    <row r="35" spans="1:12">
      <c r="A35" s="148">
        <v>43706</v>
      </c>
      <c r="B35" s="149" t="s">
        <v>58</v>
      </c>
      <c r="C35" s="150" t="s">
        <v>20</v>
      </c>
      <c r="D35" s="151">
        <v>500</v>
      </c>
      <c r="E35" s="152">
        <v>1350</v>
      </c>
      <c r="F35" s="152">
        <v>1340</v>
      </c>
      <c r="G35" s="152">
        <v>0</v>
      </c>
      <c r="H35" s="149">
        <v>0</v>
      </c>
      <c r="I35" s="149">
        <f>SUM(E35-F35)*D35</f>
        <v>5000</v>
      </c>
      <c r="J35" s="149">
        <v>0</v>
      </c>
      <c r="K35" s="149">
        <v>0</v>
      </c>
      <c r="L35" s="153">
        <f t="shared" ref="L35" si="34">SUM(I35:K35)</f>
        <v>5000</v>
      </c>
    </row>
    <row r="36" spans="1:12">
      <c r="A36" s="148">
        <v>43705</v>
      </c>
      <c r="B36" s="149" t="s">
        <v>42</v>
      </c>
      <c r="C36" s="150" t="s">
        <v>4</v>
      </c>
      <c r="D36" s="151">
        <v>500</v>
      </c>
      <c r="E36" s="152">
        <v>1547</v>
      </c>
      <c r="F36" s="152">
        <v>1535</v>
      </c>
      <c r="G36" s="152">
        <v>0</v>
      </c>
      <c r="H36" s="149">
        <v>0</v>
      </c>
      <c r="I36" s="149">
        <f t="shared" si="30"/>
        <v>-6000</v>
      </c>
      <c r="J36" s="149">
        <v>0</v>
      </c>
      <c r="K36" s="149">
        <v>0</v>
      </c>
      <c r="L36" s="153">
        <f t="shared" ref="L36" si="35">SUM(I36:K36)</f>
        <v>-6000</v>
      </c>
    </row>
    <row r="37" spans="1:12">
      <c r="A37" s="148">
        <v>43704</v>
      </c>
      <c r="B37" s="149" t="s">
        <v>33</v>
      </c>
      <c r="C37" s="150" t="s">
        <v>4</v>
      </c>
      <c r="D37" s="151">
        <v>500</v>
      </c>
      <c r="E37" s="152">
        <v>1193</v>
      </c>
      <c r="F37" s="152">
        <v>1203</v>
      </c>
      <c r="G37" s="152">
        <v>0</v>
      </c>
      <c r="H37" s="149">
        <v>0</v>
      </c>
      <c r="I37" s="149">
        <f t="shared" ref="I37" si="36">SUM(F37-E37)*D37</f>
        <v>5000</v>
      </c>
      <c r="J37" s="149">
        <v>0</v>
      </c>
      <c r="K37" s="149">
        <v>0</v>
      </c>
      <c r="L37" s="153">
        <f t="shared" ref="L37" si="37">SUM(I37:K37)</f>
        <v>5000</v>
      </c>
    </row>
    <row r="38" spans="1:12">
      <c r="A38" s="148">
        <v>43703</v>
      </c>
      <c r="B38" s="149" t="s">
        <v>327</v>
      </c>
      <c r="C38" s="150" t="s">
        <v>4</v>
      </c>
      <c r="D38" s="151">
        <v>500</v>
      </c>
      <c r="E38" s="152">
        <v>1205</v>
      </c>
      <c r="F38" s="152">
        <v>1205</v>
      </c>
      <c r="G38" s="152">
        <v>0</v>
      </c>
      <c r="H38" s="149">
        <v>0</v>
      </c>
      <c r="I38" s="149">
        <f t="shared" ref="I38" si="38">SUM(F38-E38)*D38</f>
        <v>0</v>
      </c>
      <c r="J38" s="149">
        <v>0</v>
      </c>
      <c r="K38" s="149">
        <v>0</v>
      </c>
      <c r="L38" s="153">
        <f t="shared" ref="L38" si="39">SUM(I38:K38)</f>
        <v>0</v>
      </c>
    </row>
    <row r="39" spans="1:12">
      <c r="A39" s="148">
        <v>43703</v>
      </c>
      <c r="B39" s="149" t="s">
        <v>178</v>
      </c>
      <c r="C39" s="150" t="s">
        <v>4</v>
      </c>
      <c r="D39" s="151">
        <v>500</v>
      </c>
      <c r="E39" s="152">
        <v>893</v>
      </c>
      <c r="F39" s="152">
        <v>900</v>
      </c>
      <c r="G39" s="152">
        <v>0</v>
      </c>
      <c r="H39" s="149">
        <v>0</v>
      </c>
      <c r="I39" s="149">
        <f t="shared" ref="I39:I41" si="40">SUM(F39-E39)*D39</f>
        <v>3500</v>
      </c>
      <c r="J39" s="149">
        <v>0</v>
      </c>
      <c r="K39" s="149">
        <v>0</v>
      </c>
      <c r="L39" s="153">
        <f t="shared" ref="L39:L41" si="41">SUM(I39:K39)</f>
        <v>3500</v>
      </c>
    </row>
    <row r="40" spans="1:12">
      <c r="A40" s="148">
        <v>43700</v>
      </c>
      <c r="B40" s="149" t="s">
        <v>42</v>
      </c>
      <c r="C40" s="150" t="s">
        <v>4</v>
      </c>
      <c r="D40" s="151">
        <v>500</v>
      </c>
      <c r="E40" s="152">
        <v>1473</v>
      </c>
      <c r="F40" s="152">
        <v>1483</v>
      </c>
      <c r="G40" s="152">
        <v>0</v>
      </c>
      <c r="H40" s="149">
        <v>0</v>
      </c>
      <c r="I40" s="149">
        <f t="shared" si="40"/>
        <v>5000</v>
      </c>
      <c r="J40" s="149">
        <v>0</v>
      </c>
      <c r="K40" s="149">
        <v>0</v>
      </c>
      <c r="L40" s="153">
        <f t="shared" si="41"/>
        <v>5000</v>
      </c>
    </row>
    <row r="41" spans="1:12">
      <c r="A41" s="148">
        <v>43699</v>
      </c>
      <c r="B41" s="149" t="s">
        <v>315</v>
      </c>
      <c r="C41" s="150" t="s">
        <v>4</v>
      </c>
      <c r="D41" s="151">
        <v>500</v>
      </c>
      <c r="E41" s="152">
        <v>1865</v>
      </c>
      <c r="F41" s="152">
        <v>1875</v>
      </c>
      <c r="G41" s="152">
        <v>0</v>
      </c>
      <c r="H41" s="149">
        <v>0</v>
      </c>
      <c r="I41" s="149">
        <f t="shared" si="40"/>
        <v>5000</v>
      </c>
      <c r="J41" s="149">
        <v>0</v>
      </c>
      <c r="K41" s="149">
        <v>0</v>
      </c>
      <c r="L41" s="153">
        <f t="shared" si="41"/>
        <v>5000</v>
      </c>
    </row>
    <row r="42" spans="1:12">
      <c r="A42" s="148">
        <v>43698</v>
      </c>
      <c r="B42" s="149" t="s">
        <v>318</v>
      </c>
      <c r="C42" s="150" t="s">
        <v>20</v>
      </c>
      <c r="D42" s="151">
        <v>500</v>
      </c>
      <c r="E42" s="152">
        <v>1294</v>
      </c>
      <c r="F42" s="152">
        <v>1284</v>
      </c>
      <c r="G42" s="152">
        <v>1274</v>
      </c>
      <c r="H42" s="149">
        <v>0</v>
      </c>
      <c r="I42" s="149">
        <f>SUM(E42-F42)*D42</f>
        <v>5000</v>
      </c>
      <c r="J42" s="149">
        <f>SUM(F42-G42)*D42</f>
        <v>5000</v>
      </c>
      <c r="K42" s="149">
        <v>0</v>
      </c>
      <c r="L42" s="153">
        <f t="shared" ref="L42" si="42">SUM(I42:K42)</f>
        <v>10000</v>
      </c>
    </row>
    <row r="43" spans="1:12">
      <c r="A43" s="148">
        <v>43697</v>
      </c>
      <c r="B43" s="149" t="s">
        <v>315</v>
      </c>
      <c r="C43" s="150" t="s">
        <v>4</v>
      </c>
      <c r="D43" s="151">
        <v>500</v>
      </c>
      <c r="E43" s="152">
        <v>1845</v>
      </c>
      <c r="F43" s="152">
        <v>1845</v>
      </c>
      <c r="G43" s="152">
        <v>0</v>
      </c>
      <c r="H43" s="149">
        <v>0</v>
      </c>
      <c r="I43" s="149">
        <f t="shared" ref="I43" si="43">SUM(F43-E43)*D43</f>
        <v>0</v>
      </c>
      <c r="J43" s="149">
        <v>0</v>
      </c>
      <c r="K43" s="149">
        <v>0</v>
      </c>
      <c r="L43" s="153">
        <f t="shared" ref="L43" si="44">SUM(I43:K43)</f>
        <v>0</v>
      </c>
    </row>
    <row r="44" spans="1:12">
      <c r="A44" s="148">
        <v>43696</v>
      </c>
      <c r="B44" s="149" t="s">
        <v>48</v>
      </c>
      <c r="C44" s="150" t="s">
        <v>4</v>
      </c>
      <c r="D44" s="151">
        <v>500</v>
      </c>
      <c r="E44" s="152">
        <v>1515</v>
      </c>
      <c r="F44" s="152">
        <v>1525</v>
      </c>
      <c r="G44" s="152">
        <v>1534</v>
      </c>
      <c r="H44" s="149">
        <v>0</v>
      </c>
      <c r="I44" s="149">
        <f t="shared" ref="I44" si="45">SUM(F44-E44)*D44</f>
        <v>5000</v>
      </c>
      <c r="J44" s="149">
        <f>SUM(G44-F44)*D44</f>
        <v>4500</v>
      </c>
      <c r="K44" s="149">
        <v>0</v>
      </c>
      <c r="L44" s="153">
        <f t="shared" ref="L44" si="46">SUM(I44:K44)</f>
        <v>9500</v>
      </c>
    </row>
    <row r="45" spans="1:12">
      <c r="A45" s="148">
        <v>43693</v>
      </c>
      <c r="B45" s="149" t="s">
        <v>43</v>
      </c>
      <c r="C45" s="150" t="s">
        <v>4</v>
      </c>
      <c r="D45" s="151">
        <v>250</v>
      </c>
      <c r="E45" s="152">
        <v>3330</v>
      </c>
      <c r="F45" s="152">
        <v>3358</v>
      </c>
      <c r="G45" s="152">
        <v>0</v>
      </c>
      <c r="H45" s="149">
        <v>0</v>
      </c>
      <c r="I45" s="149">
        <f t="shared" ref="I45" si="47">SUM(F45-E45)*D45</f>
        <v>7000</v>
      </c>
      <c r="J45" s="149">
        <v>0</v>
      </c>
      <c r="K45" s="149">
        <v>0</v>
      </c>
      <c r="L45" s="153">
        <f t="shared" ref="L45" si="48">SUM(I45:K45)</f>
        <v>7000</v>
      </c>
    </row>
    <row r="46" spans="1:12">
      <c r="A46" s="148">
        <v>43693</v>
      </c>
      <c r="B46" s="149" t="s">
        <v>328</v>
      </c>
      <c r="C46" s="150" t="s">
        <v>4</v>
      </c>
      <c r="D46" s="151">
        <v>500</v>
      </c>
      <c r="E46" s="152">
        <v>1465</v>
      </c>
      <c r="F46" s="152">
        <v>1478</v>
      </c>
      <c r="G46" s="152">
        <v>0</v>
      </c>
      <c r="H46" s="149">
        <v>0</v>
      </c>
      <c r="I46" s="149">
        <f t="shared" ref="I46" si="49">SUM(F46-E46)*D46</f>
        <v>6500</v>
      </c>
      <c r="J46" s="149">
        <v>0</v>
      </c>
      <c r="K46" s="149">
        <v>0</v>
      </c>
      <c r="L46" s="153">
        <f t="shared" ref="L46" si="50">SUM(I46:K46)</f>
        <v>6500</v>
      </c>
    </row>
    <row r="47" spans="1:12">
      <c r="A47" s="148">
        <v>43691</v>
      </c>
      <c r="B47" s="149" t="s">
        <v>22</v>
      </c>
      <c r="C47" s="150" t="s">
        <v>20</v>
      </c>
      <c r="D47" s="151">
        <v>500</v>
      </c>
      <c r="E47" s="152">
        <v>1495</v>
      </c>
      <c r="F47" s="152">
        <v>1485</v>
      </c>
      <c r="G47" s="152">
        <v>0</v>
      </c>
      <c r="H47" s="149">
        <v>0</v>
      </c>
      <c r="I47" s="149">
        <f>SUM(E47-F47)*D47</f>
        <v>5000</v>
      </c>
      <c r="J47" s="149">
        <v>0</v>
      </c>
      <c r="K47" s="149">
        <v>0</v>
      </c>
      <c r="L47" s="153">
        <f t="shared" ref="L47" si="51">SUM(I47:K47)</f>
        <v>5000</v>
      </c>
    </row>
    <row r="48" spans="1:12">
      <c r="A48" s="148">
        <v>43690</v>
      </c>
      <c r="B48" s="149" t="s">
        <v>48</v>
      </c>
      <c r="C48" s="150" t="s">
        <v>4</v>
      </c>
      <c r="D48" s="151">
        <v>500</v>
      </c>
      <c r="E48" s="152">
        <v>1472</v>
      </c>
      <c r="F48" s="152">
        <v>1482</v>
      </c>
      <c r="G48" s="152">
        <v>0</v>
      </c>
      <c r="H48" s="149">
        <v>0</v>
      </c>
      <c r="I48" s="149">
        <f t="shared" ref="I48" si="52">SUM(F48-E48)*D48</f>
        <v>5000</v>
      </c>
      <c r="J48" s="149">
        <v>0</v>
      </c>
      <c r="K48" s="149">
        <v>0</v>
      </c>
      <c r="L48" s="153">
        <f t="shared" ref="L48" si="53">SUM(I48:K48)</f>
        <v>5000</v>
      </c>
    </row>
    <row r="49" spans="1:12">
      <c r="A49" s="148">
        <v>43686</v>
      </c>
      <c r="B49" s="149" t="s">
        <v>327</v>
      </c>
      <c r="C49" s="150" t="s">
        <v>4</v>
      </c>
      <c r="D49" s="151">
        <v>500</v>
      </c>
      <c r="E49" s="152">
        <v>1222</v>
      </c>
      <c r="F49" s="152">
        <v>1232</v>
      </c>
      <c r="G49" s="152">
        <v>0</v>
      </c>
      <c r="H49" s="149">
        <v>0</v>
      </c>
      <c r="I49" s="149">
        <f t="shared" ref="I49" si="54">SUM(F49-E49)*D49</f>
        <v>5000</v>
      </c>
      <c r="J49" s="149">
        <v>0</v>
      </c>
      <c r="K49" s="149">
        <v>0</v>
      </c>
      <c r="L49" s="153">
        <f t="shared" ref="L49" si="55">SUM(I49:K49)</f>
        <v>5000</v>
      </c>
    </row>
    <row r="50" spans="1:12">
      <c r="A50" s="148">
        <v>43686</v>
      </c>
      <c r="B50" s="149" t="s">
        <v>317</v>
      </c>
      <c r="C50" s="150" t="s">
        <v>4</v>
      </c>
      <c r="D50" s="151">
        <v>500</v>
      </c>
      <c r="E50" s="152">
        <v>1575</v>
      </c>
      <c r="F50" s="152">
        <v>1581.5</v>
      </c>
      <c r="G50" s="152">
        <v>0</v>
      </c>
      <c r="H50" s="149">
        <v>0</v>
      </c>
      <c r="I50" s="149">
        <f t="shared" ref="I50" si="56">SUM(F50-E50)*D50</f>
        <v>3250</v>
      </c>
      <c r="J50" s="149">
        <v>0</v>
      </c>
      <c r="K50" s="149">
        <v>0</v>
      </c>
      <c r="L50" s="153">
        <f t="shared" ref="L50" si="57">SUM(I50:K50)</f>
        <v>3250</v>
      </c>
    </row>
    <row r="51" spans="1:12">
      <c r="A51" s="148">
        <v>43685</v>
      </c>
      <c r="B51" s="149" t="s">
        <v>319</v>
      </c>
      <c r="C51" s="150" t="s">
        <v>4</v>
      </c>
      <c r="D51" s="151">
        <v>500</v>
      </c>
      <c r="E51" s="152">
        <v>1324</v>
      </c>
      <c r="F51" s="152">
        <v>1333</v>
      </c>
      <c r="G51" s="152">
        <v>0</v>
      </c>
      <c r="H51" s="149">
        <v>0</v>
      </c>
      <c r="I51" s="149">
        <f t="shared" ref="I51" si="58">SUM(F51-E51)*D51</f>
        <v>4500</v>
      </c>
      <c r="J51" s="149">
        <v>0</v>
      </c>
      <c r="K51" s="149">
        <v>0</v>
      </c>
      <c r="L51" s="153">
        <f t="shared" ref="L51" si="59">SUM(I51:K51)</f>
        <v>4500</v>
      </c>
    </row>
    <row r="52" spans="1:12">
      <c r="A52" s="148">
        <v>43684</v>
      </c>
      <c r="B52" s="149" t="s">
        <v>51</v>
      </c>
      <c r="C52" s="150" t="s">
        <v>4</v>
      </c>
      <c r="D52" s="151">
        <v>500</v>
      </c>
      <c r="E52" s="152">
        <v>900</v>
      </c>
      <c r="F52" s="152">
        <v>910</v>
      </c>
      <c r="G52" s="152">
        <v>0</v>
      </c>
      <c r="H52" s="149">
        <v>0</v>
      </c>
      <c r="I52" s="149">
        <f t="shared" ref="I52" si="60">SUM(F52-E52)*D52</f>
        <v>5000</v>
      </c>
      <c r="J52" s="149">
        <v>0</v>
      </c>
      <c r="K52" s="149">
        <v>0</v>
      </c>
      <c r="L52" s="153">
        <f t="shared" ref="L52" si="61">SUM(I52:K52)</f>
        <v>5000</v>
      </c>
    </row>
    <row r="53" spans="1:12">
      <c r="A53" s="148">
        <v>43683</v>
      </c>
      <c r="B53" s="149" t="s">
        <v>315</v>
      </c>
      <c r="C53" s="150" t="s">
        <v>4</v>
      </c>
      <c r="D53" s="151">
        <v>500</v>
      </c>
      <c r="E53" s="152">
        <v>1753</v>
      </c>
      <c r="F53" s="152">
        <v>1763</v>
      </c>
      <c r="G53" s="152">
        <v>0</v>
      </c>
      <c r="H53" s="149">
        <v>0</v>
      </c>
      <c r="I53" s="149">
        <f t="shared" ref="I53:I55" si="62">SUM(F53-E53)*D53</f>
        <v>5000</v>
      </c>
      <c r="J53" s="149">
        <v>0</v>
      </c>
      <c r="K53" s="149">
        <v>0</v>
      </c>
      <c r="L53" s="153">
        <f t="shared" ref="L53:L54" si="63">SUM(I53:K53)</f>
        <v>5000</v>
      </c>
    </row>
    <row r="54" spans="1:12">
      <c r="A54" s="148">
        <v>43682</v>
      </c>
      <c r="B54" s="149" t="s">
        <v>278</v>
      </c>
      <c r="C54" s="150" t="s">
        <v>20</v>
      </c>
      <c r="D54" s="151">
        <v>500</v>
      </c>
      <c r="E54" s="152">
        <v>1517</v>
      </c>
      <c r="F54" s="152">
        <v>1510</v>
      </c>
      <c r="G54" s="152">
        <v>0</v>
      </c>
      <c r="H54" s="149">
        <v>0</v>
      </c>
      <c r="I54" s="149">
        <f>SUM(E54-F54)*D54</f>
        <v>3500</v>
      </c>
      <c r="J54" s="149">
        <v>0</v>
      </c>
      <c r="K54" s="149">
        <v>0</v>
      </c>
      <c r="L54" s="153">
        <f t="shared" si="63"/>
        <v>3500</v>
      </c>
    </row>
    <row r="55" spans="1:12">
      <c r="A55" s="148">
        <v>43679</v>
      </c>
      <c r="B55" s="149" t="s">
        <v>317</v>
      </c>
      <c r="C55" s="150" t="s">
        <v>4</v>
      </c>
      <c r="D55" s="151">
        <v>500</v>
      </c>
      <c r="E55" s="152">
        <v>1531.5</v>
      </c>
      <c r="F55" s="152">
        <v>1540</v>
      </c>
      <c r="G55" s="152">
        <v>1550</v>
      </c>
      <c r="H55" s="149">
        <v>0</v>
      </c>
      <c r="I55" s="149">
        <f t="shared" si="62"/>
        <v>4250</v>
      </c>
      <c r="J55" s="149">
        <f>SUM(G55-F55)*D55</f>
        <v>5000</v>
      </c>
      <c r="K55" s="149">
        <v>0</v>
      </c>
      <c r="L55" s="153">
        <f t="shared" ref="L55" si="64">SUM(I55:K55)</f>
        <v>9250</v>
      </c>
    </row>
    <row r="56" spans="1:12">
      <c r="A56" s="148">
        <v>43678</v>
      </c>
      <c r="B56" s="149" t="s">
        <v>25</v>
      </c>
      <c r="C56" s="150" t="s">
        <v>4</v>
      </c>
      <c r="D56" s="151">
        <v>500</v>
      </c>
      <c r="E56" s="152">
        <v>1380</v>
      </c>
      <c r="F56" s="152">
        <v>1365</v>
      </c>
      <c r="G56" s="152">
        <v>0</v>
      </c>
      <c r="H56" s="149">
        <v>0</v>
      </c>
      <c r="I56" s="149">
        <f t="shared" ref="I56" si="65">SUM(F56-E56)*D56</f>
        <v>-7500</v>
      </c>
      <c r="J56" s="149">
        <v>0</v>
      </c>
      <c r="K56" s="149">
        <v>0</v>
      </c>
      <c r="L56" s="153">
        <f t="shared" ref="L56" si="66">SUM(I56:K56)</f>
        <v>-7500</v>
      </c>
    </row>
    <row r="57" spans="1:12">
      <c r="A57" s="169"/>
      <c r="B57" s="169"/>
      <c r="C57" s="169"/>
      <c r="D57" s="169"/>
      <c r="E57" s="169"/>
      <c r="F57" s="169"/>
      <c r="G57" s="169"/>
      <c r="H57" s="170"/>
      <c r="I57" s="171">
        <f>SUM(I33:I56)</f>
        <v>77500</v>
      </c>
      <c r="J57" s="170"/>
      <c r="K57" s="170" t="s">
        <v>282</v>
      </c>
      <c r="L57" s="171">
        <f>SUM(L33:L56)</f>
        <v>92000</v>
      </c>
    </row>
    <row r="58" spans="1:12">
      <c r="A58" s="201">
        <v>43647</v>
      </c>
      <c r="B58" s="172"/>
      <c r="C58" s="172"/>
      <c r="D58" s="172"/>
      <c r="E58" s="172"/>
      <c r="F58" s="172"/>
      <c r="G58" s="152"/>
      <c r="H58" s="149"/>
      <c r="I58" s="149"/>
      <c r="J58" s="149"/>
      <c r="K58" s="149"/>
      <c r="L58" s="153"/>
    </row>
    <row r="59" spans="1:12">
      <c r="A59" s="202" t="s">
        <v>306</v>
      </c>
      <c r="B59" s="203" t="s">
        <v>307</v>
      </c>
      <c r="C59" s="179" t="s">
        <v>308</v>
      </c>
      <c r="D59" s="204" t="s">
        <v>309</v>
      </c>
      <c r="E59" s="204" t="s">
        <v>310</v>
      </c>
      <c r="F59" s="179" t="s">
        <v>297</v>
      </c>
      <c r="G59" s="152"/>
      <c r="H59" s="149"/>
      <c r="I59" s="149"/>
      <c r="J59" s="149"/>
      <c r="K59" s="149"/>
      <c r="L59" s="149"/>
    </row>
    <row r="60" spans="1:12">
      <c r="A60" s="173" t="s">
        <v>311</v>
      </c>
      <c r="B60" s="174">
        <v>6</v>
      </c>
      <c r="C60" s="175">
        <f>SUM(A60-B60)</f>
        <v>22</v>
      </c>
      <c r="D60" s="176">
        <v>6</v>
      </c>
      <c r="E60" s="175">
        <f>SUM(C60-D60)</f>
        <v>16</v>
      </c>
      <c r="F60" s="175">
        <f>E60*100/C60</f>
        <v>72.727272727272734</v>
      </c>
      <c r="G60" s="152"/>
      <c r="H60" s="149"/>
      <c r="I60" s="149"/>
      <c r="J60" s="149"/>
      <c r="K60" s="149"/>
      <c r="L60" s="149"/>
    </row>
    <row r="61" spans="1:12" ht="15.75">
      <c r="A61" s="145"/>
      <c r="B61" s="146"/>
      <c r="C61" s="146"/>
      <c r="D61" s="147"/>
      <c r="E61" s="147"/>
      <c r="F61" s="168">
        <v>43647</v>
      </c>
      <c r="G61" s="143"/>
      <c r="H61" s="143"/>
      <c r="I61" s="144"/>
      <c r="J61" s="144"/>
      <c r="K61" s="144"/>
      <c r="L61" s="144"/>
    </row>
    <row r="63" spans="1:12">
      <c r="A63" s="148">
        <v>43677</v>
      </c>
      <c r="B63" s="149" t="s">
        <v>298</v>
      </c>
      <c r="C63" s="150" t="s">
        <v>4</v>
      </c>
      <c r="D63" s="151">
        <v>500</v>
      </c>
      <c r="E63" s="152">
        <v>2154</v>
      </c>
      <c r="F63" s="152">
        <v>2170</v>
      </c>
      <c r="G63" s="152">
        <v>0</v>
      </c>
      <c r="H63" s="149">
        <v>0</v>
      </c>
      <c r="I63" s="149">
        <f t="shared" ref="I63" si="67">SUM(F63-E63)*D63</f>
        <v>8000</v>
      </c>
      <c r="J63" s="149">
        <v>0</v>
      </c>
      <c r="K63" s="149">
        <v>0</v>
      </c>
      <c r="L63" s="153">
        <f t="shared" ref="L63" si="68">SUM(I63:K63)</f>
        <v>8000</v>
      </c>
    </row>
    <row r="64" spans="1:12">
      <c r="A64" s="148">
        <v>43676</v>
      </c>
      <c r="B64" s="149" t="s">
        <v>298</v>
      </c>
      <c r="C64" s="150" t="s">
        <v>4</v>
      </c>
      <c r="D64" s="151">
        <v>500</v>
      </c>
      <c r="E64" s="152">
        <v>2120</v>
      </c>
      <c r="F64" s="152">
        <v>2140</v>
      </c>
      <c r="G64" s="152">
        <v>0</v>
      </c>
      <c r="H64" s="149">
        <v>0</v>
      </c>
      <c r="I64" s="149">
        <f t="shared" ref="I64" si="69">SUM(F64-E64)*D64</f>
        <v>10000</v>
      </c>
      <c r="J64" s="149">
        <v>0</v>
      </c>
      <c r="K64" s="149">
        <v>0</v>
      </c>
      <c r="L64" s="153">
        <f t="shared" ref="L64" si="70">SUM(I64:K64)</f>
        <v>10000</v>
      </c>
    </row>
    <row r="65" spans="1:12">
      <c r="A65" s="148">
        <v>43675</v>
      </c>
      <c r="B65" s="149" t="s">
        <v>318</v>
      </c>
      <c r="C65" s="150" t="s">
        <v>4</v>
      </c>
      <c r="D65" s="151">
        <v>500</v>
      </c>
      <c r="E65" s="152">
        <v>1420</v>
      </c>
      <c r="F65" s="152">
        <v>1430</v>
      </c>
      <c r="G65" s="152">
        <v>0</v>
      </c>
      <c r="H65" s="149">
        <v>0</v>
      </c>
      <c r="I65" s="149">
        <f t="shared" ref="I65" si="71">SUM(F65-E65)*D65</f>
        <v>5000</v>
      </c>
      <c r="J65" s="149">
        <v>0</v>
      </c>
      <c r="K65" s="149">
        <v>0</v>
      </c>
      <c r="L65" s="153">
        <f t="shared" ref="L65" si="72">SUM(I65:K65)</f>
        <v>5000</v>
      </c>
    </row>
    <row r="66" spans="1:12">
      <c r="A66" s="148">
        <v>43672</v>
      </c>
      <c r="B66" s="149" t="s">
        <v>33</v>
      </c>
      <c r="C66" s="150" t="s">
        <v>4</v>
      </c>
      <c r="D66" s="151">
        <v>500</v>
      </c>
      <c r="E66" s="152">
        <v>1200</v>
      </c>
      <c r="F66" s="152">
        <v>1210</v>
      </c>
      <c r="G66" s="152">
        <v>1219</v>
      </c>
      <c r="H66" s="149">
        <v>0</v>
      </c>
      <c r="I66" s="149">
        <f t="shared" ref="I66" si="73">SUM(F66-E66)*D66</f>
        <v>5000</v>
      </c>
      <c r="J66" s="149">
        <f>SUM(G66-F66)*D66</f>
        <v>4500</v>
      </c>
      <c r="K66" s="149">
        <v>0</v>
      </c>
      <c r="L66" s="153">
        <f t="shared" ref="L66" si="74">SUM(I66:K66)</f>
        <v>9500</v>
      </c>
    </row>
    <row r="67" spans="1:12">
      <c r="A67" s="148">
        <v>43672</v>
      </c>
      <c r="B67" s="149" t="s">
        <v>65</v>
      </c>
      <c r="C67" s="150" t="s">
        <v>4</v>
      </c>
      <c r="D67" s="151">
        <v>500</v>
      </c>
      <c r="E67" s="152">
        <v>1510</v>
      </c>
      <c r="F67" s="152">
        <v>1517</v>
      </c>
      <c r="G67" s="152">
        <v>0</v>
      </c>
      <c r="H67" s="149">
        <v>0</v>
      </c>
      <c r="I67" s="149">
        <f t="shared" ref="I67" si="75">SUM(F67-E67)*D67</f>
        <v>3500</v>
      </c>
      <c r="J67" s="149">
        <v>0</v>
      </c>
      <c r="K67" s="149">
        <v>0</v>
      </c>
      <c r="L67" s="153">
        <f t="shared" ref="L67" si="76">SUM(I67:K67)</f>
        <v>3500</v>
      </c>
    </row>
    <row r="68" spans="1:12">
      <c r="A68" s="148">
        <v>43671</v>
      </c>
      <c r="B68" s="149" t="s">
        <v>22</v>
      </c>
      <c r="C68" s="150" t="s">
        <v>4</v>
      </c>
      <c r="D68" s="151">
        <v>500</v>
      </c>
      <c r="E68" s="152">
        <v>1645</v>
      </c>
      <c r="F68" s="152">
        <v>1635</v>
      </c>
      <c r="G68" s="152">
        <v>1815</v>
      </c>
      <c r="H68" s="149">
        <v>0</v>
      </c>
      <c r="I68" s="149">
        <f t="shared" ref="I68:I70" si="77">SUM(F68-E68)*D68</f>
        <v>-5000</v>
      </c>
      <c r="J68" s="149">
        <v>0</v>
      </c>
      <c r="K68" s="149">
        <v>0</v>
      </c>
      <c r="L68" s="153">
        <f t="shared" ref="L68" si="78">SUM(I68:K68)</f>
        <v>-5000</v>
      </c>
    </row>
    <row r="69" spans="1:12">
      <c r="A69" s="148">
        <v>43671</v>
      </c>
      <c r="B69" s="149" t="s">
        <v>79</v>
      </c>
      <c r="C69" s="150" t="s">
        <v>20</v>
      </c>
      <c r="D69" s="151">
        <v>500</v>
      </c>
      <c r="E69" s="152">
        <v>873</v>
      </c>
      <c r="F69" s="152">
        <v>885</v>
      </c>
      <c r="G69" s="152">
        <v>1815</v>
      </c>
      <c r="H69" s="149">
        <v>0</v>
      </c>
      <c r="I69" s="149">
        <f>SUM(E69-F69)*D69</f>
        <v>-6000</v>
      </c>
      <c r="J69" s="149">
        <v>0</v>
      </c>
      <c r="K69" s="149">
        <v>0</v>
      </c>
      <c r="L69" s="153">
        <f t="shared" ref="L69" si="79">SUM(I69:K69)</f>
        <v>-6000</v>
      </c>
    </row>
    <row r="70" spans="1:12">
      <c r="A70" s="148">
        <v>43670</v>
      </c>
      <c r="B70" s="149" t="s">
        <v>66</v>
      </c>
      <c r="C70" s="150" t="s">
        <v>4</v>
      </c>
      <c r="D70" s="151">
        <v>500</v>
      </c>
      <c r="E70" s="152">
        <v>1795</v>
      </c>
      <c r="F70" s="152">
        <v>1805</v>
      </c>
      <c r="G70" s="152">
        <v>1815</v>
      </c>
      <c r="H70" s="149">
        <v>0</v>
      </c>
      <c r="I70" s="149">
        <f t="shared" si="77"/>
        <v>5000</v>
      </c>
      <c r="J70" s="149">
        <f>SUM(G70-F70)*D70</f>
        <v>5000</v>
      </c>
      <c r="K70" s="149">
        <v>0</v>
      </c>
      <c r="L70" s="153">
        <f t="shared" ref="L70" si="80">SUM(I70:K70)</f>
        <v>10000</v>
      </c>
    </row>
    <row r="71" spans="1:12">
      <c r="A71" s="148">
        <v>43669</v>
      </c>
      <c r="B71" s="149" t="s">
        <v>31</v>
      </c>
      <c r="C71" s="150" t="s">
        <v>20</v>
      </c>
      <c r="D71" s="151">
        <v>500</v>
      </c>
      <c r="E71" s="152">
        <v>1020</v>
      </c>
      <c r="F71" s="152">
        <v>1010</v>
      </c>
      <c r="G71" s="152">
        <v>1000</v>
      </c>
      <c r="H71" s="149">
        <v>1090</v>
      </c>
      <c r="I71" s="149">
        <f>SUM(E71-F71)*D71</f>
        <v>5000</v>
      </c>
      <c r="J71" s="149">
        <f>SUM(F71-G71)*D71</f>
        <v>5000</v>
      </c>
      <c r="K71" s="149">
        <v>0</v>
      </c>
      <c r="L71" s="153">
        <f t="shared" ref="L71" si="81">SUM(I71:K71)</f>
        <v>10000</v>
      </c>
    </row>
    <row r="72" spans="1:12">
      <c r="A72" s="148">
        <v>43668</v>
      </c>
      <c r="B72" s="149" t="s">
        <v>84</v>
      </c>
      <c r="C72" s="150" t="s">
        <v>4</v>
      </c>
      <c r="D72" s="151">
        <v>500</v>
      </c>
      <c r="E72" s="152">
        <v>1522</v>
      </c>
      <c r="F72" s="152">
        <v>1531</v>
      </c>
      <c r="G72" s="152">
        <v>0</v>
      </c>
      <c r="H72" s="149">
        <v>0</v>
      </c>
      <c r="I72" s="149">
        <f t="shared" ref="I72" si="82">SUM(F72-E72)*D72</f>
        <v>4500</v>
      </c>
      <c r="J72" s="149">
        <v>0</v>
      </c>
      <c r="K72" s="149">
        <v>0</v>
      </c>
      <c r="L72" s="153">
        <f t="shared" ref="L72" si="83">SUM(I72:K72)</f>
        <v>4500</v>
      </c>
    </row>
    <row r="73" spans="1:12">
      <c r="A73" s="148">
        <v>43665</v>
      </c>
      <c r="B73" s="149" t="s">
        <v>5</v>
      </c>
      <c r="C73" s="150" t="s">
        <v>4</v>
      </c>
      <c r="D73" s="151">
        <v>500</v>
      </c>
      <c r="E73" s="152">
        <v>940</v>
      </c>
      <c r="F73" s="152">
        <v>947.5</v>
      </c>
      <c r="G73" s="152">
        <v>0</v>
      </c>
      <c r="H73" s="149">
        <v>0</v>
      </c>
      <c r="I73" s="149">
        <f t="shared" ref="I73" si="84">SUM(F73-E73)*D73</f>
        <v>3750</v>
      </c>
      <c r="J73" s="149">
        <v>0</v>
      </c>
      <c r="K73" s="149">
        <v>0</v>
      </c>
      <c r="L73" s="153">
        <f t="shared" ref="L73" si="85">SUM(I73:K73)</f>
        <v>3750</v>
      </c>
    </row>
    <row r="74" spans="1:12">
      <c r="A74" s="148">
        <v>43664</v>
      </c>
      <c r="B74" s="149" t="s">
        <v>87</v>
      </c>
      <c r="C74" s="150" t="s">
        <v>4</v>
      </c>
      <c r="D74" s="151">
        <v>500</v>
      </c>
      <c r="E74" s="152">
        <v>2420</v>
      </c>
      <c r="F74" s="152">
        <v>2420</v>
      </c>
      <c r="G74" s="152">
        <v>0</v>
      </c>
      <c r="H74" s="149">
        <v>0</v>
      </c>
      <c r="I74" s="149">
        <f t="shared" ref="I74" si="86">SUM(F74-E74)*D74</f>
        <v>0</v>
      </c>
      <c r="J74" s="149">
        <v>0</v>
      </c>
      <c r="K74" s="149">
        <v>0</v>
      </c>
      <c r="L74" s="153">
        <f t="shared" ref="L74" si="87">SUM(I74:K74)</f>
        <v>0</v>
      </c>
    </row>
    <row r="75" spans="1:12">
      <c r="A75" s="148">
        <v>43663</v>
      </c>
      <c r="B75" s="149" t="s">
        <v>278</v>
      </c>
      <c r="C75" s="150" t="s">
        <v>4</v>
      </c>
      <c r="D75" s="151">
        <v>500</v>
      </c>
      <c r="E75" s="152">
        <v>1610</v>
      </c>
      <c r="F75" s="152">
        <v>1600</v>
      </c>
      <c r="G75" s="152">
        <v>0</v>
      </c>
      <c r="H75" s="149">
        <v>0</v>
      </c>
      <c r="I75" s="149">
        <f t="shared" ref="I75" si="88">SUM(F75-E75)*D75</f>
        <v>-5000</v>
      </c>
      <c r="J75" s="149">
        <v>0</v>
      </c>
      <c r="K75" s="149">
        <v>0</v>
      </c>
      <c r="L75" s="153">
        <f t="shared" ref="L75" si="89">SUM(I75:K75)</f>
        <v>-5000</v>
      </c>
    </row>
    <row r="76" spans="1:12">
      <c r="A76" s="148">
        <v>43663</v>
      </c>
      <c r="B76" s="149" t="s">
        <v>49</v>
      </c>
      <c r="C76" s="150" t="s">
        <v>4</v>
      </c>
      <c r="D76" s="151">
        <v>1000</v>
      </c>
      <c r="E76" s="152">
        <v>660</v>
      </c>
      <c r="F76" s="152">
        <v>665</v>
      </c>
      <c r="G76" s="152">
        <v>670</v>
      </c>
      <c r="H76" s="149">
        <v>0</v>
      </c>
      <c r="I76" s="149">
        <f t="shared" ref="I76" si="90">SUM(F76-E76)*D76</f>
        <v>5000</v>
      </c>
      <c r="J76" s="149">
        <f>SUM(G76-F76)*D76</f>
        <v>5000</v>
      </c>
      <c r="K76" s="149">
        <v>0</v>
      </c>
      <c r="L76" s="153">
        <f t="shared" ref="L76" si="91">SUM(I76:K76)</f>
        <v>10000</v>
      </c>
    </row>
    <row r="77" spans="1:12">
      <c r="A77" s="148">
        <v>43662</v>
      </c>
      <c r="B77" s="149" t="s">
        <v>65</v>
      </c>
      <c r="C77" s="150" t="s">
        <v>4</v>
      </c>
      <c r="D77" s="151">
        <v>500</v>
      </c>
      <c r="E77" s="152">
        <v>1500</v>
      </c>
      <c r="F77" s="152">
        <v>1506</v>
      </c>
      <c r="G77" s="152">
        <v>0</v>
      </c>
      <c r="H77" s="149">
        <v>0</v>
      </c>
      <c r="I77" s="149">
        <f t="shared" ref="I77" si="92">SUM(F77-E77)*D77</f>
        <v>3000</v>
      </c>
      <c r="J77" s="149">
        <v>0</v>
      </c>
      <c r="K77" s="149">
        <v>0</v>
      </c>
      <c r="L77" s="153">
        <f t="shared" ref="L77" si="93">SUM(I77:K77)</f>
        <v>3000</v>
      </c>
    </row>
    <row r="78" spans="1:12">
      <c r="A78" s="148">
        <v>43658</v>
      </c>
      <c r="B78" s="149" t="s">
        <v>291</v>
      </c>
      <c r="C78" s="150" t="s">
        <v>4</v>
      </c>
      <c r="D78" s="151">
        <v>500</v>
      </c>
      <c r="E78" s="152">
        <v>1295</v>
      </c>
      <c r="F78" s="152">
        <v>1275</v>
      </c>
      <c r="G78" s="152">
        <v>875</v>
      </c>
      <c r="H78" s="149">
        <v>0</v>
      </c>
      <c r="I78" s="149">
        <f t="shared" ref="I78:I81" si="94">SUM(F78-E78)*D78</f>
        <v>-10000</v>
      </c>
      <c r="J78" s="149">
        <v>0</v>
      </c>
      <c r="K78" s="149">
        <v>0</v>
      </c>
      <c r="L78" s="153">
        <f t="shared" ref="L78" si="95">SUM(I78:K78)</f>
        <v>-10000</v>
      </c>
    </row>
    <row r="79" spans="1:12">
      <c r="A79" s="148">
        <v>43657</v>
      </c>
      <c r="B79" s="149" t="s">
        <v>79</v>
      </c>
      <c r="C79" s="150" t="s">
        <v>20</v>
      </c>
      <c r="D79" s="151">
        <v>500</v>
      </c>
      <c r="E79" s="152">
        <v>895</v>
      </c>
      <c r="F79" s="152">
        <v>885</v>
      </c>
      <c r="G79" s="152">
        <v>875</v>
      </c>
      <c r="H79" s="149">
        <v>0</v>
      </c>
      <c r="I79" s="149">
        <f>SUM(E79-F79)*D79</f>
        <v>5000</v>
      </c>
      <c r="J79" s="149">
        <f>SUM(F79-G79)*D79</f>
        <v>5000</v>
      </c>
      <c r="K79" s="149">
        <v>0</v>
      </c>
      <c r="L79" s="153">
        <f t="shared" ref="L79" si="96">SUM(I79:K79)</f>
        <v>10000</v>
      </c>
    </row>
    <row r="80" spans="1:12">
      <c r="A80" s="148">
        <v>43656</v>
      </c>
      <c r="B80" s="149" t="s">
        <v>65</v>
      </c>
      <c r="C80" s="150" t="s">
        <v>4</v>
      </c>
      <c r="D80" s="151">
        <v>500</v>
      </c>
      <c r="E80" s="152">
        <v>1480</v>
      </c>
      <c r="F80" s="152">
        <v>1490</v>
      </c>
      <c r="G80" s="152">
        <v>0</v>
      </c>
      <c r="H80" s="149">
        <v>0</v>
      </c>
      <c r="I80" s="149">
        <f t="shared" si="94"/>
        <v>5000</v>
      </c>
      <c r="J80" s="149">
        <v>0</v>
      </c>
      <c r="K80" s="149">
        <v>0</v>
      </c>
      <c r="L80" s="153">
        <f t="shared" ref="L80:L81" si="97">SUM(I80:K80)</f>
        <v>5000</v>
      </c>
    </row>
    <row r="81" spans="1:12">
      <c r="A81" s="148">
        <v>43655</v>
      </c>
      <c r="B81" s="149" t="s">
        <v>31</v>
      </c>
      <c r="C81" s="150" t="s">
        <v>4</v>
      </c>
      <c r="D81" s="151">
        <v>500</v>
      </c>
      <c r="E81" s="152">
        <v>1055</v>
      </c>
      <c r="F81" s="152">
        <v>1040</v>
      </c>
      <c r="G81" s="152">
        <v>0</v>
      </c>
      <c r="H81" s="149">
        <v>0</v>
      </c>
      <c r="I81" s="149">
        <f t="shared" si="94"/>
        <v>-7500</v>
      </c>
      <c r="J81" s="149">
        <v>0</v>
      </c>
      <c r="K81" s="149">
        <v>0</v>
      </c>
      <c r="L81" s="153">
        <f t="shared" si="97"/>
        <v>-7500</v>
      </c>
    </row>
    <row r="82" spans="1:12">
      <c r="A82" s="148">
        <v>43654</v>
      </c>
      <c r="B82" s="149" t="s">
        <v>68</v>
      </c>
      <c r="C82" s="150" t="s">
        <v>20</v>
      </c>
      <c r="D82" s="151">
        <v>500</v>
      </c>
      <c r="E82" s="152">
        <v>905</v>
      </c>
      <c r="F82" s="152">
        <v>898</v>
      </c>
      <c r="G82" s="152">
        <v>0</v>
      </c>
      <c r="H82" s="149">
        <v>0</v>
      </c>
      <c r="I82" s="149">
        <f>SUM(E82-F82)*D82</f>
        <v>3500</v>
      </c>
      <c r="J82" s="149">
        <v>0</v>
      </c>
      <c r="K82" s="149">
        <v>0</v>
      </c>
      <c r="L82" s="153">
        <f t="shared" ref="L82" si="98">SUM(I82:K82)</f>
        <v>3500</v>
      </c>
    </row>
    <row r="83" spans="1:12">
      <c r="A83" s="148">
        <v>43654</v>
      </c>
      <c r="B83" s="149" t="s">
        <v>22</v>
      </c>
      <c r="C83" s="150" t="s">
        <v>20</v>
      </c>
      <c r="D83" s="151">
        <v>500</v>
      </c>
      <c r="E83" s="152">
        <v>1585</v>
      </c>
      <c r="F83" s="152">
        <v>1570</v>
      </c>
      <c r="G83" s="152">
        <v>0</v>
      </c>
      <c r="H83" s="149">
        <v>0</v>
      </c>
      <c r="I83" s="149">
        <f>SUM(E83-F83)*D83</f>
        <v>7500</v>
      </c>
      <c r="J83" s="149">
        <v>0</v>
      </c>
      <c r="K83" s="149">
        <v>0</v>
      </c>
      <c r="L83" s="153">
        <f t="shared" ref="L83" si="99">SUM(I83:K83)</f>
        <v>7500</v>
      </c>
    </row>
    <row r="84" spans="1:12">
      <c r="A84" s="148">
        <v>43651</v>
      </c>
      <c r="B84" s="149" t="s">
        <v>317</v>
      </c>
      <c r="C84" s="150" t="s">
        <v>4</v>
      </c>
      <c r="D84" s="151">
        <v>500</v>
      </c>
      <c r="E84" s="152">
        <v>1371</v>
      </c>
      <c r="F84" s="152">
        <v>1357</v>
      </c>
      <c r="G84" s="152">
        <v>0</v>
      </c>
      <c r="H84" s="149">
        <v>0</v>
      </c>
      <c r="I84" s="149">
        <f t="shared" ref="I84:I85" si="100">SUM(F84-E84)*D84</f>
        <v>-7000</v>
      </c>
      <c r="J84" s="149">
        <v>0</v>
      </c>
      <c r="K84" s="149">
        <v>0</v>
      </c>
      <c r="L84" s="153">
        <f t="shared" ref="L84" si="101">SUM(I84:K84)</f>
        <v>-7000</v>
      </c>
    </row>
    <row r="85" spans="1:12">
      <c r="A85" s="148">
        <v>43650</v>
      </c>
      <c r="B85" s="149" t="s">
        <v>37</v>
      </c>
      <c r="C85" s="150" t="s">
        <v>4</v>
      </c>
      <c r="D85" s="151">
        <v>500</v>
      </c>
      <c r="E85" s="152">
        <v>1591</v>
      </c>
      <c r="F85" s="152">
        <v>1601</v>
      </c>
      <c r="G85" s="152">
        <v>1620</v>
      </c>
      <c r="H85" s="149">
        <v>1628</v>
      </c>
      <c r="I85" s="149">
        <f t="shared" si="100"/>
        <v>5000</v>
      </c>
      <c r="J85" s="149">
        <f>SUM(G85-F85)*D85</f>
        <v>9500</v>
      </c>
      <c r="K85" s="149">
        <v>0</v>
      </c>
      <c r="L85" s="153">
        <f t="shared" ref="L85" si="102">SUM(I85:K85)</f>
        <v>14500</v>
      </c>
    </row>
    <row r="86" spans="1:12">
      <c r="A86" s="148">
        <v>43649</v>
      </c>
      <c r="B86" s="149" t="s">
        <v>58</v>
      </c>
      <c r="C86" s="150" t="s">
        <v>4</v>
      </c>
      <c r="D86" s="151">
        <v>500</v>
      </c>
      <c r="E86" s="152">
        <v>1460</v>
      </c>
      <c r="F86" s="152">
        <v>1475</v>
      </c>
      <c r="G86" s="152">
        <v>0</v>
      </c>
      <c r="H86" s="149">
        <v>0</v>
      </c>
      <c r="I86" s="149">
        <f t="shared" ref="I86" si="103">SUM(F86-E86)*D86</f>
        <v>7500</v>
      </c>
      <c r="J86" s="149">
        <v>0</v>
      </c>
      <c r="K86" s="149">
        <v>0</v>
      </c>
      <c r="L86" s="153">
        <f t="shared" ref="L86" si="104">SUM(I86:K86)</f>
        <v>7500</v>
      </c>
    </row>
    <row r="87" spans="1:12">
      <c r="A87" s="148">
        <v>43647</v>
      </c>
      <c r="B87" s="149" t="s">
        <v>95</v>
      </c>
      <c r="C87" s="150" t="s">
        <v>4</v>
      </c>
      <c r="D87" s="151">
        <v>250</v>
      </c>
      <c r="E87" s="152">
        <v>2228</v>
      </c>
      <c r="F87" s="152">
        <v>2250</v>
      </c>
      <c r="G87" s="152">
        <v>0</v>
      </c>
      <c r="H87" s="149">
        <v>0</v>
      </c>
      <c r="I87" s="149">
        <f t="shared" ref="I87" si="105">SUM(F87-E87)*D87</f>
        <v>5500</v>
      </c>
      <c r="J87" s="149">
        <v>0</v>
      </c>
      <c r="K87" s="149">
        <v>0</v>
      </c>
      <c r="L87" s="153">
        <f t="shared" ref="L87" si="106">SUM(I87:K87)</f>
        <v>5500</v>
      </c>
    </row>
    <row r="88" spans="1:12">
      <c r="A88" s="148">
        <v>43647</v>
      </c>
      <c r="B88" s="149" t="s">
        <v>22</v>
      </c>
      <c r="C88" s="150" t="s">
        <v>4</v>
      </c>
      <c r="D88" s="151">
        <v>500</v>
      </c>
      <c r="E88" s="152">
        <v>1615</v>
      </c>
      <c r="F88" s="152">
        <v>1615</v>
      </c>
      <c r="G88" s="152">
        <v>0</v>
      </c>
      <c r="H88" s="149">
        <v>0</v>
      </c>
      <c r="I88" s="149">
        <f t="shared" ref="I88" si="107">SUM(F88-E88)*D88</f>
        <v>0</v>
      </c>
      <c r="J88" s="149">
        <v>0</v>
      </c>
      <c r="K88" s="149">
        <v>0</v>
      </c>
      <c r="L88" s="153">
        <f t="shared" ref="L88" si="108">SUM(I88:K88)</f>
        <v>0</v>
      </c>
    </row>
    <row r="90" spans="1:12">
      <c r="A90" s="169"/>
      <c r="B90" s="169"/>
      <c r="C90" s="169"/>
      <c r="D90" s="169"/>
      <c r="E90" s="169"/>
      <c r="F90" s="169"/>
      <c r="G90" s="169"/>
      <c r="H90" s="170" t="s">
        <v>326</v>
      </c>
      <c r="I90" s="171">
        <f>SUM(I63:I88)</f>
        <v>56250</v>
      </c>
      <c r="J90" s="170"/>
      <c r="K90" s="170" t="s">
        <v>282</v>
      </c>
      <c r="L90" s="171">
        <f>SUM(L63:L88)</f>
        <v>90250</v>
      </c>
    </row>
    <row r="91" spans="1:12">
      <c r="A91" s="201">
        <v>43617</v>
      </c>
      <c r="B91" s="172"/>
      <c r="C91" s="172"/>
      <c r="D91" s="172"/>
      <c r="E91" s="172"/>
      <c r="F91" s="172"/>
      <c r="G91" s="152"/>
      <c r="H91" s="149"/>
      <c r="I91" s="149"/>
      <c r="J91" s="149"/>
      <c r="K91" s="149"/>
      <c r="L91" s="153"/>
    </row>
    <row r="92" spans="1:12">
      <c r="A92" s="202" t="s">
        <v>306</v>
      </c>
      <c r="B92" s="203" t="s">
        <v>307</v>
      </c>
      <c r="C92" s="179" t="s">
        <v>308</v>
      </c>
      <c r="D92" s="204" t="s">
        <v>309</v>
      </c>
      <c r="E92" s="204" t="s">
        <v>310</v>
      </c>
      <c r="F92" s="179" t="s">
        <v>297</v>
      </c>
      <c r="G92" s="152"/>
      <c r="H92" s="149"/>
      <c r="I92" s="149"/>
      <c r="J92" s="149"/>
      <c r="K92" s="149"/>
      <c r="L92" s="149"/>
    </row>
    <row r="93" spans="1:12">
      <c r="A93" s="173" t="s">
        <v>311</v>
      </c>
      <c r="B93" s="174">
        <v>6</v>
      </c>
      <c r="C93" s="175">
        <f>SUM(A93-B93)</f>
        <v>22</v>
      </c>
      <c r="D93" s="176">
        <v>6</v>
      </c>
      <c r="E93" s="175">
        <f>SUM(C93-D93)</f>
        <v>16</v>
      </c>
      <c r="F93" s="175">
        <f>E93*100/C93</f>
        <v>72.727272727272734</v>
      </c>
      <c r="G93" s="152"/>
      <c r="H93" s="149"/>
      <c r="I93" s="149"/>
      <c r="J93" s="149"/>
      <c r="K93" s="149"/>
      <c r="L93" s="149"/>
    </row>
    <row r="94" spans="1:12" ht="15.75">
      <c r="A94" s="145"/>
      <c r="B94" s="146"/>
      <c r="C94" s="146"/>
      <c r="D94" s="147"/>
      <c r="E94" s="147"/>
      <c r="F94" s="168">
        <v>43617</v>
      </c>
      <c r="G94" s="143"/>
      <c r="H94" s="143"/>
      <c r="I94" s="144"/>
      <c r="J94" s="144"/>
      <c r="K94" s="144"/>
      <c r="L94" s="144"/>
    </row>
    <row r="95" spans="1:12">
      <c r="A95" s="148">
        <v>43644</v>
      </c>
      <c r="B95" s="149" t="s">
        <v>89</v>
      </c>
      <c r="C95" s="150" t="s">
        <v>4</v>
      </c>
      <c r="D95" s="151">
        <v>1000</v>
      </c>
      <c r="E95" s="152">
        <v>1570</v>
      </c>
      <c r="F95" s="152">
        <v>1555</v>
      </c>
      <c r="G95" s="152">
        <v>0</v>
      </c>
      <c r="H95" s="149">
        <v>0</v>
      </c>
      <c r="I95" s="149">
        <f t="shared" ref="I95:I100" si="109">SUM(F95-E95)*D95</f>
        <v>-15000</v>
      </c>
      <c r="J95" s="149">
        <v>0</v>
      </c>
      <c r="K95" s="149">
        <v>0</v>
      </c>
      <c r="L95" s="153">
        <f t="shared" ref="L95" si="110">SUM(I95:K95)</f>
        <v>-15000</v>
      </c>
    </row>
    <row r="96" spans="1:12">
      <c r="A96" s="148">
        <v>43643</v>
      </c>
      <c r="B96" s="149" t="s">
        <v>87</v>
      </c>
      <c r="C96" s="150" t="s">
        <v>4</v>
      </c>
      <c r="D96" s="151">
        <v>500</v>
      </c>
      <c r="E96" s="152">
        <v>2458</v>
      </c>
      <c r="F96" s="152">
        <v>2480</v>
      </c>
      <c r="G96" s="152">
        <v>0</v>
      </c>
      <c r="H96" s="149">
        <v>0</v>
      </c>
      <c r="I96" s="149">
        <f t="shared" si="109"/>
        <v>11000</v>
      </c>
      <c r="J96" s="149">
        <v>0</v>
      </c>
      <c r="K96" s="149">
        <v>0</v>
      </c>
      <c r="L96" s="153">
        <f t="shared" ref="L96" si="111">SUM(I96:K96)</f>
        <v>11000</v>
      </c>
    </row>
    <row r="97" spans="1:12">
      <c r="A97" s="148">
        <v>43642</v>
      </c>
      <c r="B97" s="149" t="s">
        <v>278</v>
      </c>
      <c r="C97" s="150" t="s">
        <v>4</v>
      </c>
      <c r="D97" s="151">
        <v>1000</v>
      </c>
      <c r="E97" s="152">
        <v>1572</v>
      </c>
      <c r="F97" s="152">
        <v>1585</v>
      </c>
      <c r="G97" s="152">
        <v>0</v>
      </c>
      <c r="H97" s="149">
        <v>0</v>
      </c>
      <c r="I97" s="149">
        <f t="shared" si="109"/>
        <v>13000</v>
      </c>
      <c r="J97" s="149">
        <v>0</v>
      </c>
      <c r="K97" s="149">
        <v>0</v>
      </c>
      <c r="L97" s="153">
        <f t="shared" ref="L97" si="112">SUM(I97:K97)</f>
        <v>13000</v>
      </c>
    </row>
    <row r="98" spans="1:12">
      <c r="A98" s="148">
        <v>43641</v>
      </c>
      <c r="B98" s="149" t="s">
        <v>65</v>
      </c>
      <c r="C98" s="150" t="s">
        <v>4</v>
      </c>
      <c r="D98" s="151">
        <v>1000</v>
      </c>
      <c r="E98" s="152">
        <v>1483</v>
      </c>
      <c r="F98" s="152">
        <v>1491</v>
      </c>
      <c r="G98" s="152">
        <v>0</v>
      </c>
      <c r="H98" s="149">
        <v>0</v>
      </c>
      <c r="I98" s="149">
        <f t="shared" si="109"/>
        <v>8000</v>
      </c>
      <c r="J98" s="149">
        <v>0</v>
      </c>
      <c r="K98" s="149">
        <v>0</v>
      </c>
      <c r="L98" s="153">
        <f t="shared" ref="L98" si="113">SUM(I98:K98)</f>
        <v>8000</v>
      </c>
    </row>
    <row r="99" spans="1:12">
      <c r="A99" s="148">
        <v>43641</v>
      </c>
      <c r="B99" s="149" t="s">
        <v>31</v>
      </c>
      <c r="C99" s="150" t="s">
        <v>4</v>
      </c>
      <c r="D99" s="151">
        <v>1000</v>
      </c>
      <c r="E99" s="152">
        <v>1120</v>
      </c>
      <c r="F99" s="152">
        <v>1120</v>
      </c>
      <c r="G99" s="152">
        <v>0</v>
      </c>
      <c r="H99" s="149">
        <v>0</v>
      </c>
      <c r="I99" s="149">
        <f t="shared" si="109"/>
        <v>0</v>
      </c>
      <c r="J99" s="149">
        <v>0</v>
      </c>
      <c r="K99" s="149">
        <v>0</v>
      </c>
      <c r="L99" s="153">
        <f t="shared" ref="L99" si="114">SUM(I99:K99)</f>
        <v>0</v>
      </c>
    </row>
    <row r="100" spans="1:12">
      <c r="A100" s="148">
        <v>43640</v>
      </c>
      <c r="B100" s="149" t="s">
        <v>31</v>
      </c>
      <c r="C100" s="150" t="s">
        <v>4</v>
      </c>
      <c r="D100" s="151">
        <v>1000</v>
      </c>
      <c r="E100" s="152">
        <v>1107</v>
      </c>
      <c r="F100" s="152">
        <v>1117</v>
      </c>
      <c r="G100" s="152">
        <v>0</v>
      </c>
      <c r="H100" s="149">
        <v>0</v>
      </c>
      <c r="I100" s="149">
        <f t="shared" si="109"/>
        <v>10000</v>
      </c>
      <c r="J100" s="149">
        <v>0</v>
      </c>
      <c r="K100" s="149">
        <v>0</v>
      </c>
      <c r="L100" s="153">
        <f t="shared" ref="L100" si="115">SUM(I100:K100)</f>
        <v>10000</v>
      </c>
    </row>
    <row r="101" spans="1:12">
      <c r="A101" s="148">
        <v>43637</v>
      </c>
      <c r="B101" s="149" t="s">
        <v>33</v>
      </c>
      <c r="C101" s="150" t="s">
        <v>20</v>
      </c>
      <c r="D101" s="151">
        <v>1000</v>
      </c>
      <c r="E101" s="152">
        <v>1268</v>
      </c>
      <c r="F101" s="152">
        <v>1259</v>
      </c>
      <c r="G101" s="152">
        <v>0</v>
      </c>
      <c r="H101" s="149">
        <v>0</v>
      </c>
      <c r="I101" s="149">
        <f>SUM(E101-F101)*D101</f>
        <v>9000</v>
      </c>
      <c r="J101" s="149">
        <v>0</v>
      </c>
      <c r="K101" s="149">
        <v>0</v>
      </c>
      <c r="L101" s="153">
        <f t="shared" ref="L101" si="116">SUM(I101:K101)</f>
        <v>9000</v>
      </c>
    </row>
    <row r="102" spans="1:12">
      <c r="A102" s="148">
        <v>43637</v>
      </c>
      <c r="B102" s="149" t="s">
        <v>178</v>
      </c>
      <c r="C102" s="150" t="s">
        <v>4</v>
      </c>
      <c r="D102" s="151">
        <v>1000</v>
      </c>
      <c r="E102" s="152">
        <v>920</v>
      </c>
      <c r="F102" s="152">
        <v>920</v>
      </c>
      <c r="G102" s="152">
        <v>0</v>
      </c>
      <c r="H102" s="149">
        <v>0</v>
      </c>
      <c r="I102" s="149">
        <f t="shared" ref="I102:I109" si="117">SUM(F102-E102)*D102</f>
        <v>0</v>
      </c>
      <c r="J102" s="149">
        <v>0</v>
      </c>
      <c r="K102" s="149">
        <v>0</v>
      </c>
      <c r="L102" s="153">
        <f t="shared" ref="L102" si="118">SUM(I102:K102)</f>
        <v>0</v>
      </c>
    </row>
    <row r="103" spans="1:12">
      <c r="A103" s="148">
        <v>43637</v>
      </c>
      <c r="B103" s="149" t="s">
        <v>318</v>
      </c>
      <c r="C103" s="150" t="s">
        <v>4</v>
      </c>
      <c r="D103" s="151">
        <v>1000</v>
      </c>
      <c r="E103" s="152">
        <v>1360</v>
      </c>
      <c r="F103" s="152">
        <v>1370</v>
      </c>
      <c r="G103" s="152">
        <v>0</v>
      </c>
      <c r="H103" s="149">
        <v>0</v>
      </c>
      <c r="I103" s="149">
        <f t="shared" si="117"/>
        <v>10000</v>
      </c>
      <c r="J103" s="149">
        <v>0</v>
      </c>
      <c r="K103" s="149">
        <v>0</v>
      </c>
      <c r="L103" s="153">
        <f t="shared" ref="L103" si="119">SUM(I103:K103)</f>
        <v>10000</v>
      </c>
    </row>
    <row r="104" spans="1:12">
      <c r="A104" s="148">
        <v>43636</v>
      </c>
      <c r="B104" s="149" t="s">
        <v>36</v>
      </c>
      <c r="C104" s="150" t="s">
        <v>4</v>
      </c>
      <c r="D104" s="151">
        <v>500</v>
      </c>
      <c r="E104" s="152">
        <v>2200</v>
      </c>
      <c r="F104" s="152">
        <v>2200</v>
      </c>
      <c r="G104" s="152">
        <v>0</v>
      </c>
      <c r="H104" s="149">
        <v>0</v>
      </c>
      <c r="I104" s="149">
        <f t="shared" si="117"/>
        <v>0</v>
      </c>
      <c r="J104" s="149">
        <v>0</v>
      </c>
      <c r="K104" s="149">
        <v>0</v>
      </c>
      <c r="L104" s="153">
        <f t="shared" ref="L104:L106" si="120">SUM(I104:K104)</f>
        <v>0</v>
      </c>
    </row>
    <row r="105" spans="1:12">
      <c r="A105" s="148">
        <v>43636</v>
      </c>
      <c r="B105" s="149" t="s">
        <v>31</v>
      </c>
      <c r="C105" s="150" t="s">
        <v>4</v>
      </c>
      <c r="D105" s="151">
        <v>1000</v>
      </c>
      <c r="E105" s="152">
        <v>1080</v>
      </c>
      <c r="F105" s="152">
        <v>1080</v>
      </c>
      <c r="G105" s="152">
        <v>0</v>
      </c>
      <c r="H105" s="149">
        <v>0</v>
      </c>
      <c r="I105" s="149">
        <f t="shared" si="117"/>
        <v>0</v>
      </c>
      <c r="J105" s="149">
        <v>0</v>
      </c>
      <c r="K105" s="149">
        <v>0</v>
      </c>
      <c r="L105" s="153">
        <f t="shared" ref="L105" si="121">SUM(I105:K105)</f>
        <v>0</v>
      </c>
    </row>
    <row r="106" spans="1:12">
      <c r="A106" s="148">
        <v>43636</v>
      </c>
      <c r="B106" s="149" t="s">
        <v>324</v>
      </c>
      <c r="C106" s="150" t="s">
        <v>4</v>
      </c>
      <c r="D106" s="151">
        <v>2000</v>
      </c>
      <c r="E106" s="152">
        <v>616</v>
      </c>
      <c r="F106" s="152">
        <v>622</v>
      </c>
      <c r="G106" s="152">
        <v>625</v>
      </c>
      <c r="H106" s="149">
        <v>0</v>
      </c>
      <c r="I106" s="149">
        <f t="shared" si="117"/>
        <v>12000</v>
      </c>
      <c r="J106" s="149">
        <f>SUM(G106-F106)*D106</f>
        <v>6000</v>
      </c>
      <c r="K106" s="149">
        <v>0</v>
      </c>
      <c r="L106" s="153">
        <f t="shared" si="120"/>
        <v>18000</v>
      </c>
    </row>
    <row r="107" spans="1:12">
      <c r="A107" s="148">
        <v>43635</v>
      </c>
      <c r="B107" s="149" t="s">
        <v>323</v>
      </c>
      <c r="C107" s="150" t="s">
        <v>4</v>
      </c>
      <c r="D107" s="151">
        <v>2000</v>
      </c>
      <c r="E107" s="152">
        <v>608</v>
      </c>
      <c r="F107" s="152">
        <v>613</v>
      </c>
      <c r="G107" s="152">
        <v>0</v>
      </c>
      <c r="H107" s="149">
        <v>0</v>
      </c>
      <c r="I107" s="149">
        <f t="shared" si="117"/>
        <v>10000</v>
      </c>
      <c r="J107" s="149">
        <v>0</v>
      </c>
      <c r="K107" s="149">
        <v>0</v>
      </c>
      <c r="L107" s="153">
        <f t="shared" ref="L107" si="122">SUM(I107:K107)</f>
        <v>10000</v>
      </c>
    </row>
    <row r="108" spans="1:12">
      <c r="A108" s="148">
        <v>43634</v>
      </c>
      <c r="B108" s="149" t="s">
        <v>31</v>
      </c>
      <c r="C108" s="150" t="s">
        <v>4</v>
      </c>
      <c r="D108" s="151">
        <v>1000</v>
      </c>
      <c r="E108" s="152">
        <v>1055</v>
      </c>
      <c r="F108" s="152">
        <v>1065</v>
      </c>
      <c r="G108" s="152">
        <v>0</v>
      </c>
      <c r="H108" s="149">
        <v>0</v>
      </c>
      <c r="I108" s="149">
        <f t="shared" si="117"/>
        <v>10000</v>
      </c>
      <c r="J108" s="149">
        <v>0</v>
      </c>
      <c r="K108" s="149">
        <v>0</v>
      </c>
      <c r="L108" s="153">
        <f t="shared" ref="L108" si="123">SUM(I108:K108)</f>
        <v>10000</v>
      </c>
    </row>
    <row r="109" spans="1:12">
      <c r="A109" s="148">
        <v>43630</v>
      </c>
      <c r="B109" s="149" t="s">
        <v>320</v>
      </c>
      <c r="C109" s="150" t="s">
        <v>4</v>
      </c>
      <c r="D109" s="151">
        <v>1000</v>
      </c>
      <c r="E109" s="152">
        <v>1155</v>
      </c>
      <c r="F109" s="152">
        <v>1165</v>
      </c>
      <c r="G109" s="152">
        <v>1175</v>
      </c>
      <c r="H109" s="149">
        <v>0</v>
      </c>
      <c r="I109" s="149">
        <f t="shared" si="117"/>
        <v>10000</v>
      </c>
      <c r="J109" s="149">
        <f>SUM(G109-F109)*D109</f>
        <v>10000</v>
      </c>
      <c r="K109" s="149">
        <v>0</v>
      </c>
      <c r="L109" s="153">
        <f t="shared" ref="L109" si="124">SUM(I109:K109)</f>
        <v>20000</v>
      </c>
    </row>
    <row r="110" spans="1:12">
      <c r="A110" s="148">
        <v>43629</v>
      </c>
      <c r="B110" s="149" t="s">
        <v>33</v>
      </c>
      <c r="C110" s="150" t="s">
        <v>20</v>
      </c>
      <c r="D110" s="151">
        <v>1000</v>
      </c>
      <c r="E110" s="152">
        <v>1310</v>
      </c>
      <c r="F110" s="152">
        <v>1300.5</v>
      </c>
      <c r="G110" s="152">
        <v>0</v>
      </c>
      <c r="H110" s="149">
        <v>0</v>
      </c>
      <c r="I110" s="149">
        <f>SUM(E110-F110)*D110</f>
        <v>9500</v>
      </c>
      <c r="J110" s="149">
        <v>0</v>
      </c>
      <c r="K110" s="149">
        <v>0</v>
      </c>
      <c r="L110" s="153">
        <f t="shared" ref="L110" si="125">SUM(I110:K110)</f>
        <v>9500</v>
      </c>
    </row>
    <row r="111" spans="1:12">
      <c r="A111" s="148">
        <v>43628</v>
      </c>
      <c r="B111" s="149" t="s">
        <v>96</v>
      </c>
      <c r="C111" s="150" t="s">
        <v>4</v>
      </c>
      <c r="D111" s="151">
        <v>5000</v>
      </c>
      <c r="E111" s="152">
        <v>64</v>
      </c>
      <c r="F111" s="152">
        <v>64</v>
      </c>
      <c r="G111" s="152">
        <v>0</v>
      </c>
      <c r="H111" s="149">
        <v>0</v>
      </c>
      <c r="I111" s="149">
        <f t="shared" ref="I111" si="126">SUM(F111-E111)*D111</f>
        <v>0</v>
      </c>
      <c r="J111" s="149">
        <v>0</v>
      </c>
      <c r="K111" s="149">
        <v>0</v>
      </c>
      <c r="L111" s="153">
        <f t="shared" ref="L111" si="127">SUM(I111:K111)</f>
        <v>0</v>
      </c>
    </row>
    <row r="112" spans="1:12">
      <c r="A112" s="148">
        <v>43627</v>
      </c>
      <c r="B112" s="149" t="s">
        <v>319</v>
      </c>
      <c r="C112" s="150" t="s">
        <v>4</v>
      </c>
      <c r="D112" s="151">
        <v>1000</v>
      </c>
      <c r="E112" s="152">
        <v>1304</v>
      </c>
      <c r="F112" s="152">
        <v>1290</v>
      </c>
      <c r="G112" s="152">
        <v>0</v>
      </c>
      <c r="H112" s="149">
        <v>0</v>
      </c>
      <c r="I112" s="149">
        <f t="shared" ref="I112" si="128">SUM(F112-E112)*D112</f>
        <v>-14000</v>
      </c>
      <c r="J112" s="149">
        <v>0</v>
      </c>
      <c r="K112" s="149">
        <v>0</v>
      </c>
      <c r="L112" s="153">
        <f t="shared" ref="L112" si="129">SUM(I112:K112)</f>
        <v>-14000</v>
      </c>
    </row>
    <row r="113" spans="1:12">
      <c r="A113" s="148">
        <v>43627</v>
      </c>
      <c r="B113" s="149" t="s">
        <v>25</v>
      </c>
      <c r="C113" s="150" t="s">
        <v>4</v>
      </c>
      <c r="D113" s="151">
        <v>1000</v>
      </c>
      <c r="E113" s="152">
        <v>1400</v>
      </c>
      <c r="F113" s="152">
        <v>1385</v>
      </c>
      <c r="G113" s="152">
        <v>0</v>
      </c>
      <c r="H113" s="149">
        <v>0</v>
      </c>
      <c r="I113" s="149">
        <f t="shared" ref="I113" si="130">SUM(F113-E113)*D113</f>
        <v>-15000</v>
      </c>
      <c r="J113" s="149">
        <v>0</v>
      </c>
      <c r="K113" s="149">
        <v>0</v>
      </c>
      <c r="L113" s="153">
        <f t="shared" ref="L113" si="131">SUM(I113:K113)</f>
        <v>-15000</v>
      </c>
    </row>
    <row r="114" spans="1:12">
      <c r="A114" s="148">
        <v>43626</v>
      </c>
      <c r="B114" s="149" t="s">
        <v>25</v>
      </c>
      <c r="C114" s="150" t="s">
        <v>4</v>
      </c>
      <c r="D114" s="151">
        <v>1000</v>
      </c>
      <c r="E114" s="152">
        <v>1380</v>
      </c>
      <c r="F114" s="152">
        <v>1380</v>
      </c>
      <c r="G114" s="152">
        <v>0</v>
      </c>
      <c r="H114" s="149">
        <v>0</v>
      </c>
      <c r="I114" s="149">
        <f t="shared" ref="I114" si="132">SUM(F114-E114)*D114</f>
        <v>0</v>
      </c>
      <c r="J114" s="149">
        <v>0</v>
      </c>
      <c r="K114" s="149">
        <v>0</v>
      </c>
      <c r="L114" s="153">
        <f t="shared" ref="L114" si="133">SUM(I114:K114)</f>
        <v>0</v>
      </c>
    </row>
    <row r="115" spans="1:12">
      <c r="A115" s="148">
        <v>43626</v>
      </c>
      <c r="B115" s="149" t="s">
        <v>140</v>
      </c>
      <c r="C115" s="150" t="s">
        <v>4</v>
      </c>
      <c r="D115" s="151">
        <v>1000</v>
      </c>
      <c r="E115" s="152">
        <v>1274</v>
      </c>
      <c r="F115" s="152">
        <v>1283</v>
      </c>
      <c r="G115" s="152">
        <v>0</v>
      </c>
      <c r="H115" s="149">
        <v>0</v>
      </c>
      <c r="I115" s="149">
        <f t="shared" ref="I115" si="134">SUM(F115-E115)*D115</f>
        <v>9000</v>
      </c>
      <c r="J115" s="149">
        <v>0</v>
      </c>
      <c r="K115" s="149">
        <v>0</v>
      </c>
      <c r="L115" s="153">
        <f t="shared" ref="L115" si="135">SUM(I115:K115)</f>
        <v>9000</v>
      </c>
    </row>
    <row r="116" spans="1:12">
      <c r="A116" s="148">
        <v>43623</v>
      </c>
      <c r="B116" s="149" t="s">
        <v>25</v>
      </c>
      <c r="C116" s="150" t="s">
        <v>4</v>
      </c>
      <c r="D116" s="151">
        <v>1000</v>
      </c>
      <c r="E116" s="152">
        <v>1375</v>
      </c>
      <c r="F116" s="152">
        <v>1385</v>
      </c>
      <c r="G116" s="152">
        <v>1395</v>
      </c>
      <c r="H116" s="149">
        <v>0</v>
      </c>
      <c r="I116" s="149">
        <f t="shared" ref="I116" si="136">SUM(F116-E116)*D116</f>
        <v>10000</v>
      </c>
      <c r="J116" s="149">
        <f>SUM(G116-F116)*D116</f>
        <v>10000</v>
      </c>
      <c r="K116" s="149">
        <v>0</v>
      </c>
      <c r="L116" s="153">
        <f t="shared" ref="L116" si="137">SUM(I116:K116)</f>
        <v>20000</v>
      </c>
    </row>
    <row r="117" spans="1:12">
      <c r="A117" s="148">
        <v>43622</v>
      </c>
      <c r="B117" s="149" t="s">
        <v>25</v>
      </c>
      <c r="C117" s="150" t="s">
        <v>4</v>
      </c>
      <c r="D117" s="151">
        <v>1000</v>
      </c>
      <c r="E117" s="152">
        <v>1370</v>
      </c>
      <c r="F117" s="152">
        <v>1365</v>
      </c>
      <c r="G117" s="152">
        <v>0</v>
      </c>
      <c r="H117" s="149">
        <v>0</v>
      </c>
      <c r="I117" s="149">
        <f t="shared" ref="I117" si="138">SUM(F117-E117)*D117</f>
        <v>-5000</v>
      </c>
      <c r="J117" s="149">
        <v>0</v>
      </c>
      <c r="K117" s="149">
        <v>0</v>
      </c>
      <c r="L117" s="153">
        <f t="shared" ref="L117" si="139">SUM(I117:K117)</f>
        <v>-5000</v>
      </c>
    </row>
    <row r="118" spans="1:12">
      <c r="A118" s="148">
        <v>43622</v>
      </c>
      <c r="B118" s="149" t="s">
        <v>300</v>
      </c>
      <c r="C118" s="150" t="s">
        <v>4</v>
      </c>
      <c r="D118" s="151">
        <v>500</v>
      </c>
      <c r="E118" s="152">
        <v>2350</v>
      </c>
      <c r="F118" s="152">
        <v>2370</v>
      </c>
      <c r="G118" s="152">
        <v>2390</v>
      </c>
      <c r="H118" s="149">
        <v>0</v>
      </c>
      <c r="I118" s="149">
        <f t="shared" ref="I118" si="140">SUM(F118-E118)*D118</f>
        <v>10000</v>
      </c>
      <c r="J118" s="149">
        <f>SUM(G118-F118)*D118</f>
        <v>10000</v>
      </c>
      <c r="K118" s="149">
        <v>0</v>
      </c>
      <c r="L118" s="153">
        <f t="shared" ref="L118" si="141">SUM(I118:K118)</f>
        <v>20000</v>
      </c>
    </row>
    <row r="119" spans="1:12">
      <c r="A119" s="148">
        <v>43620</v>
      </c>
      <c r="B119" s="149" t="s">
        <v>289</v>
      </c>
      <c r="C119" s="150" t="s">
        <v>4</v>
      </c>
      <c r="D119" s="151">
        <v>1000</v>
      </c>
      <c r="E119" s="152">
        <v>805</v>
      </c>
      <c r="F119" s="152">
        <v>795</v>
      </c>
      <c r="G119" s="152">
        <v>0</v>
      </c>
      <c r="H119" s="149">
        <v>0</v>
      </c>
      <c r="I119" s="149">
        <f t="shared" ref="I119" si="142">SUM(F119-E119)*D119</f>
        <v>-10000</v>
      </c>
      <c r="J119" s="149">
        <v>0</v>
      </c>
      <c r="K119" s="149">
        <v>0</v>
      </c>
      <c r="L119" s="153">
        <f t="shared" ref="L119" si="143">SUM(I119:K119)</f>
        <v>-10000</v>
      </c>
    </row>
    <row r="120" spans="1:12">
      <c r="A120" s="148">
        <v>43620</v>
      </c>
      <c r="B120" s="149" t="s">
        <v>89</v>
      </c>
      <c r="C120" s="150" t="s">
        <v>4</v>
      </c>
      <c r="D120" s="151">
        <v>1000</v>
      </c>
      <c r="E120" s="152">
        <v>1582</v>
      </c>
      <c r="F120" s="152">
        <v>1565</v>
      </c>
      <c r="G120" s="152">
        <v>0</v>
      </c>
      <c r="H120" s="149">
        <v>0</v>
      </c>
      <c r="I120" s="149">
        <f t="shared" ref="I120" si="144">SUM(F120-E120)*D120</f>
        <v>-17000</v>
      </c>
      <c r="J120" s="149">
        <v>0</v>
      </c>
      <c r="K120" s="149">
        <v>0</v>
      </c>
      <c r="L120" s="153">
        <f t="shared" ref="L120" si="145">SUM(I120:K120)</f>
        <v>-17000</v>
      </c>
    </row>
    <row r="121" spans="1:12">
      <c r="A121" s="148">
        <v>43619</v>
      </c>
      <c r="B121" s="149" t="s">
        <v>65</v>
      </c>
      <c r="C121" s="150" t="s">
        <v>4</v>
      </c>
      <c r="D121" s="151">
        <v>1000</v>
      </c>
      <c r="E121" s="152">
        <v>1530</v>
      </c>
      <c r="F121" s="152">
        <v>1532.5</v>
      </c>
      <c r="G121" s="152">
        <v>0</v>
      </c>
      <c r="H121" s="149">
        <v>0</v>
      </c>
      <c r="I121" s="149">
        <f t="shared" ref="I121" si="146">SUM(F121-E121)*D121</f>
        <v>2500</v>
      </c>
      <c r="J121" s="149">
        <v>0</v>
      </c>
      <c r="K121" s="149">
        <v>0</v>
      </c>
      <c r="L121" s="153">
        <f t="shared" ref="L121" si="147">SUM(I121:K121)</f>
        <v>2500</v>
      </c>
    </row>
    <row r="122" spans="1:12">
      <c r="A122" s="148">
        <v>43619</v>
      </c>
      <c r="B122" s="149" t="s">
        <v>33</v>
      </c>
      <c r="C122" s="150" t="s">
        <v>4</v>
      </c>
      <c r="D122" s="151">
        <v>1000</v>
      </c>
      <c r="E122" s="152">
        <v>1343</v>
      </c>
      <c r="F122" s="152">
        <v>1351</v>
      </c>
      <c r="G122" s="152">
        <v>0</v>
      </c>
      <c r="H122" s="149">
        <v>0</v>
      </c>
      <c r="I122" s="149">
        <f t="shared" ref="I122" si="148">SUM(F122-E122)*D122</f>
        <v>8000</v>
      </c>
      <c r="J122" s="149">
        <v>0</v>
      </c>
      <c r="K122" s="149">
        <v>0</v>
      </c>
      <c r="L122" s="153">
        <f t="shared" ref="L122" si="149">SUM(I122:K122)</f>
        <v>8000</v>
      </c>
    </row>
    <row r="123" spans="1:12">
      <c r="A123" s="169"/>
      <c r="B123" s="169"/>
      <c r="C123" s="169"/>
      <c r="D123" s="169"/>
      <c r="E123" s="169"/>
      <c r="F123" s="169"/>
      <c r="G123" s="169"/>
      <c r="H123" s="170"/>
      <c r="I123" s="171">
        <f>SUM(I93:I122)</f>
        <v>76000</v>
      </c>
      <c r="J123" s="170"/>
      <c r="K123" s="170" t="s">
        <v>282</v>
      </c>
      <c r="L123" s="171">
        <f>SUM(L93:L122)</f>
        <v>112000</v>
      </c>
    </row>
    <row r="124" spans="1:12">
      <c r="A124" s="201">
        <v>43586</v>
      </c>
      <c r="B124" s="172"/>
      <c r="C124" s="172"/>
      <c r="D124" s="172"/>
      <c r="E124" s="172"/>
      <c r="F124" s="172"/>
      <c r="G124" s="152"/>
      <c r="H124" s="149"/>
      <c r="I124" s="149"/>
      <c r="J124" s="149"/>
      <c r="K124" s="149"/>
      <c r="L124" s="153"/>
    </row>
    <row r="125" spans="1:12">
      <c r="A125" s="202" t="s">
        <v>306</v>
      </c>
      <c r="B125" s="203" t="s">
        <v>307</v>
      </c>
      <c r="C125" s="179" t="s">
        <v>308</v>
      </c>
      <c r="D125" s="204" t="s">
        <v>309</v>
      </c>
      <c r="E125" s="204" t="s">
        <v>310</v>
      </c>
      <c r="F125" s="179" t="s">
        <v>297</v>
      </c>
      <c r="G125" s="152"/>
      <c r="H125" s="149"/>
      <c r="I125" s="149"/>
      <c r="J125" s="149"/>
      <c r="K125" s="149"/>
      <c r="L125" s="149"/>
    </row>
    <row r="126" spans="1:12">
      <c r="A126" s="173" t="s">
        <v>321</v>
      </c>
      <c r="B126" s="174">
        <v>6</v>
      </c>
      <c r="C126" s="175">
        <f>SUM(A126-B126)</f>
        <v>26</v>
      </c>
      <c r="D126" s="176">
        <v>6</v>
      </c>
      <c r="E126" s="175">
        <f>SUM(C126-D126)</f>
        <v>20</v>
      </c>
      <c r="F126" s="175">
        <f>E126*100/C126</f>
        <v>76.92307692307692</v>
      </c>
      <c r="G126" s="152"/>
      <c r="H126" s="149"/>
      <c r="I126" s="149"/>
      <c r="J126" s="149"/>
      <c r="K126" s="149"/>
      <c r="L126" s="149"/>
    </row>
    <row r="127" spans="1:12">
      <c r="A127" s="148"/>
      <c r="B127" s="149"/>
      <c r="C127" s="150"/>
      <c r="D127" s="151"/>
      <c r="E127" s="152"/>
      <c r="F127" s="152"/>
      <c r="G127" s="152"/>
      <c r="H127" s="149"/>
      <c r="I127" s="149"/>
      <c r="J127" s="149"/>
      <c r="K127" s="149"/>
      <c r="L127" s="149"/>
    </row>
    <row r="128" spans="1:12">
      <c r="A128" s="205"/>
      <c r="B128" s="177"/>
      <c r="C128" s="177"/>
      <c r="D128" s="206"/>
      <c r="E128" s="206"/>
      <c r="F128" s="201">
        <v>43586</v>
      </c>
      <c r="G128" s="205"/>
      <c r="H128" s="177"/>
      <c r="I128" s="177"/>
      <c r="J128" s="206"/>
      <c r="K128" s="206"/>
      <c r="L128" s="206"/>
    </row>
    <row r="129" spans="1:12">
      <c r="A129" s="148"/>
      <c r="B129" s="149"/>
      <c r="C129" s="150"/>
      <c r="D129" s="151"/>
      <c r="E129" s="152"/>
      <c r="F129" s="152"/>
      <c r="G129" s="152"/>
      <c r="H129" s="149"/>
      <c r="I129" s="149"/>
      <c r="J129" s="149"/>
      <c r="K129" s="149"/>
      <c r="L129" s="153"/>
    </row>
    <row r="130" spans="1:12">
      <c r="A130" s="148">
        <v>43616</v>
      </c>
      <c r="B130" s="149" t="s">
        <v>66</v>
      </c>
      <c r="C130" s="150" t="s">
        <v>4</v>
      </c>
      <c r="D130" s="151">
        <v>1000</v>
      </c>
      <c r="E130" s="152">
        <v>1786</v>
      </c>
      <c r="F130" s="152">
        <v>1793</v>
      </c>
      <c r="G130" s="152">
        <v>0</v>
      </c>
      <c r="H130" s="149">
        <v>0</v>
      </c>
      <c r="I130" s="149">
        <f t="shared" ref="I130" si="150">SUM(F130-E130)*D130</f>
        <v>7000</v>
      </c>
      <c r="J130" s="149">
        <v>0</v>
      </c>
      <c r="K130" s="149">
        <v>0</v>
      </c>
      <c r="L130" s="153">
        <f t="shared" ref="L130" si="151">SUM(I130:K130)</f>
        <v>7000</v>
      </c>
    </row>
    <row r="131" spans="1:12">
      <c r="A131" s="148">
        <v>43616</v>
      </c>
      <c r="B131" s="149" t="s">
        <v>51</v>
      </c>
      <c r="C131" s="150" t="s">
        <v>4</v>
      </c>
      <c r="D131" s="151">
        <v>1000</v>
      </c>
      <c r="E131" s="152">
        <v>1043</v>
      </c>
      <c r="F131" s="152">
        <v>1028</v>
      </c>
      <c r="G131" s="152">
        <v>0</v>
      </c>
      <c r="H131" s="149">
        <v>0</v>
      </c>
      <c r="I131" s="149">
        <f t="shared" ref="I131" si="152">SUM(F131-E131)*D131</f>
        <v>-15000</v>
      </c>
      <c r="J131" s="149">
        <v>0</v>
      </c>
      <c r="K131" s="149">
        <v>0</v>
      </c>
      <c r="L131" s="153">
        <f t="shared" ref="L131" si="153">SUM(I131:K131)</f>
        <v>-15000</v>
      </c>
    </row>
    <row r="132" spans="1:12">
      <c r="A132" s="148">
        <v>43615</v>
      </c>
      <c r="B132" s="149" t="s">
        <v>140</v>
      </c>
      <c r="C132" s="150" t="s">
        <v>4</v>
      </c>
      <c r="D132" s="151">
        <v>1000</v>
      </c>
      <c r="E132" s="152">
        <v>1285</v>
      </c>
      <c r="F132" s="152">
        <v>1295</v>
      </c>
      <c r="G132" s="152">
        <v>1305</v>
      </c>
      <c r="H132" s="149">
        <v>0</v>
      </c>
      <c r="I132" s="149">
        <f t="shared" ref="I132" si="154">SUM(F132-E132)*D132</f>
        <v>10000</v>
      </c>
      <c r="J132" s="149">
        <f>SUM(G132-F132)*D132</f>
        <v>10000</v>
      </c>
      <c r="K132" s="149">
        <v>0</v>
      </c>
      <c r="L132" s="153">
        <f t="shared" ref="L132" si="155">SUM(I132:K132)</f>
        <v>20000</v>
      </c>
    </row>
    <row r="133" spans="1:12">
      <c r="A133" s="148">
        <v>43614</v>
      </c>
      <c r="B133" s="149" t="s">
        <v>65</v>
      </c>
      <c r="C133" s="150" t="s">
        <v>4</v>
      </c>
      <c r="D133" s="151">
        <v>1000</v>
      </c>
      <c r="E133" s="152">
        <v>1522</v>
      </c>
      <c r="F133" s="152">
        <v>1532</v>
      </c>
      <c r="G133" s="152">
        <v>0</v>
      </c>
      <c r="H133" s="149">
        <v>0</v>
      </c>
      <c r="I133" s="149">
        <f t="shared" ref="I133:I135" si="156">SUM(F133-E133)*D133</f>
        <v>10000</v>
      </c>
      <c r="J133" s="149">
        <v>0</v>
      </c>
      <c r="K133" s="149">
        <v>0</v>
      </c>
      <c r="L133" s="153">
        <f t="shared" ref="L133:L135" si="157">SUM(I133:K133)</f>
        <v>10000</v>
      </c>
    </row>
    <row r="134" spans="1:12">
      <c r="A134" s="148">
        <v>43614</v>
      </c>
      <c r="B134" s="149" t="s">
        <v>298</v>
      </c>
      <c r="C134" s="150" t="s">
        <v>4</v>
      </c>
      <c r="D134" s="151">
        <v>200</v>
      </c>
      <c r="E134" s="152">
        <v>2120</v>
      </c>
      <c r="F134" s="152">
        <v>2130</v>
      </c>
      <c r="G134" s="152">
        <v>0</v>
      </c>
      <c r="H134" s="149">
        <v>0</v>
      </c>
      <c r="I134" s="149">
        <f t="shared" si="156"/>
        <v>2000</v>
      </c>
      <c r="J134" s="149">
        <v>0</v>
      </c>
      <c r="K134" s="149">
        <v>0</v>
      </c>
      <c r="L134" s="153">
        <f t="shared" si="157"/>
        <v>2000</v>
      </c>
    </row>
    <row r="135" spans="1:12">
      <c r="A135" s="148">
        <v>43613</v>
      </c>
      <c r="B135" s="149" t="s">
        <v>33</v>
      </c>
      <c r="C135" s="150" t="s">
        <v>4</v>
      </c>
      <c r="D135" s="151">
        <v>1000</v>
      </c>
      <c r="E135" s="152">
        <v>1350</v>
      </c>
      <c r="F135" s="152">
        <v>1335</v>
      </c>
      <c r="G135" s="152">
        <v>0</v>
      </c>
      <c r="H135" s="149">
        <v>0</v>
      </c>
      <c r="I135" s="149">
        <f t="shared" si="156"/>
        <v>-15000</v>
      </c>
      <c r="J135" s="149">
        <v>0</v>
      </c>
      <c r="K135" s="149">
        <v>0</v>
      </c>
      <c r="L135" s="153">
        <f t="shared" si="157"/>
        <v>-15000</v>
      </c>
    </row>
    <row r="136" spans="1:12">
      <c r="A136" s="148">
        <v>43612</v>
      </c>
      <c r="B136" s="149" t="s">
        <v>33</v>
      </c>
      <c r="C136" s="150" t="s">
        <v>4</v>
      </c>
      <c r="D136" s="151">
        <v>1000</v>
      </c>
      <c r="E136" s="152">
        <v>1336</v>
      </c>
      <c r="F136" s="152">
        <v>1336</v>
      </c>
      <c r="G136" s="152">
        <v>0</v>
      </c>
      <c r="H136" s="149">
        <v>0</v>
      </c>
      <c r="I136" s="149">
        <v>0</v>
      </c>
      <c r="J136" s="149">
        <v>0</v>
      </c>
      <c r="K136" s="149">
        <v>0</v>
      </c>
      <c r="L136" s="153">
        <f t="shared" ref="L136" si="158">SUM(I136:K136)</f>
        <v>0</v>
      </c>
    </row>
    <row r="137" spans="1:12">
      <c r="A137" s="148">
        <v>43612</v>
      </c>
      <c r="B137" s="149" t="s">
        <v>79</v>
      </c>
      <c r="C137" s="150" t="s">
        <v>4</v>
      </c>
      <c r="D137" s="151">
        <v>1000</v>
      </c>
      <c r="E137" s="152">
        <v>1050</v>
      </c>
      <c r="F137" s="152">
        <v>1050</v>
      </c>
      <c r="G137" s="152">
        <v>0</v>
      </c>
      <c r="H137" s="149">
        <v>0</v>
      </c>
      <c r="I137" s="149">
        <v>0</v>
      </c>
      <c r="J137" s="149">
        <v>0</v>
      </c>
      <c r="K137" s="149">
        <v>0</v>
      </c>
      <c r="L137" s="153">
        <f t="shared" ref="L137" si="159">SUM(I137:K137)</f>
        <v>0</v>
      </c>
    </row>
    <row r="138" spans="1:12">
      <c r="A138" s="148">
        <v>43609</v>
      </c>
      <c r="B138" s="149" t="s">
        <v>51</v>
      </c>
      <c r="C138" s="150" t="s">
        <v>4</v>
      </c>
      <c r="D138" s="151">
        <v>1000</v>
      </c>
      <c r="E138" s="152">
        <v>1011</v>
      </c>
      <c r="F138" s="152">
        <v>1020</v>
      </c>
      <c r="G138" s="152">
        <v>1030</v>
      </c>
      <c r="H138" s="149">
        <v>0</v>
      </c>
      <c r="I138" s="149">
        <f t="shared" ref="I138" si="160">SUM(F138-E138)*D138</f>
        <v>9000</v>
      </c>
      <c r="J138" s="149">
        <f>SUM(G138-F138)*D138</f>
        <v>10000</v>
      </c>
      <c r="K138" s="149">
        <v>0</v>
      </c>
      <c r="L138" s="153">
        <f t="shared" ref="L138" si="161">SUM(I138:K138)</f>
        <v>19000</v>
      </c>
    </row>
    <row r="139" spans="1:12">
      <c r="A139" s="148">
        <v>43609</v>
      </c>
      <c r="B139" s="149" t="s">
        <v>318</v>
      </c>
      <c r="C139" s="150" t="s">
        <v>4</v>
      </c>
      <c r="D139" s="151">
        <v>1000</v>
      </c>
      <c r="E139" s="152">
        <v>1410</v>
      </c>
      <c r="F139" s="152">
        <v>1420</v>
      </c>
      <c r="G139" s="152">
        <v>0</v>
      </c>
      <c r="H139" s="149">
        <v>0</v>
      </c>
      <c r="I139" s="149">
        <f t="shared" ref="I139" si="162">SUM(F139-E139)*D139</f>
        <v>10000</v>
      </c>
      <c r="J139" s="149">
        <v>0</v>
      </c>
      <c r="K139" s="149">
        <v>0</v>
      </c>
      <c r="L139" s="153">
        <f t="shared" ref="L139" si="163">SUM(I139:K139)</f>
        <v>10000</v>
      </c>
    </row>
    <row r="140" spans="1:12">
      <c r="A140" s="148">
        <v>43608</v>
      </c>
      <c r="B140" s="149" t="s">
        <v>58</v>
      </c>
      <c r="C140" s="150" t="s">
        <v>4</v>
      </c>
      <c r="D140" s="151">
        <v>1000</v>
      </c>
      <c r="E140" s="152">
        <v>1605</v>
      </c>
      <c r="F140" s="152">
        <v>1618</v>
      </c>
      <c r="G140" s="152">
        <v>0</v>
      </c>
      <c r="H140" s="149">
        <v>0</v>
      </c>
      <c r="I140" s="149">
        <f t="shared" ref="I140" si="164">SUM(F140-E140)*D140</f>
        <v>13000</v>
      </c>
      <c r="J140" s="149">
        <v>0</v>
      </c>
      <c r="K140" s="149">
        <v>0</v>
      </c>
      <c r="L140" s="153">
        <f t="shared" ref="L140" si="165">SUM(I140:K140)</f>
        <v>13000</v>
      </c>
    </row>
    <row r="141" spans="1:12">
      <c r="A141" s="148">
        <v>43607</v>
      </c>
      <c r="B141" s="149" t="s">
        <v>65</v>
      </c>
      <c r="C141" s="150" t="s">
        <v>4</v>
      </c>
      <c r="D141" s="151">
        <v>1000</v>
      </c>
      <c r="E141" s="152">
        <v>1500</v>
      </c>
      <c r="F141" s="152">
        <v>1512</v>
      </c>
      <c r="G141" s="152">
        <v>0</v>
      </c>
      <c r="H141" s="149">
        <v>0</v>
      </c>
      <c r="I141" s="149">
        <f t="shared" ref="I141" si="166">SUM(F141-E141)*D141</f>
        <v>12000</v>
      </c>
      <c r="J141" s="149">
        <v>0</v>
      </c>
      <c r="K141" s="149">
        <v>0</v>
      </c>
      <c r="L141" s="153">
        <f t="shared" ref="L141" si="167">SUM(I141:K141)</f>
        <v>12000</v>
      </c>
    </row>
    <row r="142" spans="1:12">
      <c r="A142" s="148">
        <v>43606</v>
      </c>
      <c r="B142" s="149" t="s">
        <v>31</v>
      </c>
      <c r="C142" s="150" t="s">
        <v>4</v>
      </c>
      <c r="D142" s="151">
        <v>1000</v>
      </c>
      <c r="E142" s="152">
        <v>1122</v>
      </c>
      <c r="F142" s="152">
        <v>1132</v>
      </c>
      <c r="G142" s="152">
        <v>1142</v>
      </c>
      <c r="H142" s="149">
        <v>0</v>
      </c>
      <c r="I142" s="149">
        <f t="shared" ref="I142:I144" si="168">SUM(F142-E142)*D142</f>
        <v>10000</v>
      </c>
      <c r="J142" s="149">
        <f>SUM(G142-F142)*D142</f>
        <v>10000</v>
      </c>
      <c r="K142" s="149">
        <v>0</v>
      </c>
      <c r="L142" s="153">
        <f t="shared" ref="L142" si="169">SUM(I142:K142)</f>
        <v>20000</v>
      </c>
    </row>
    <row r="143" spans="1:12">
      <c r="A143" s="148">
        <v>43605</v>
      </c>
      <c r="B143" s="149" t="s">
        <v>25</v>
      </c>
      <c r="C143" s="150" t="s">
        <v>4</v>
      </c>
      <c r="D143" s="151">
        <v>1000</v>
      </c>
      <c r="E143" s="152">
        <v>1200</v>
      </c>
      <c r="F143" s="152">
        <v>1200</v>
      </c>
      <c r="G143" s="152">
        <v>0</v>
      </c>
      <c r="H143" s="149">
        <v>0</v>
      </c>
      <c r="I143" s="149">
        <v>0</v>
      </c>
      <c r="J143" s="149">
        <v>0</v>
      </c>
      <c r="K143" s="149">
        <v>0</v>
      </c>
      <c r="L143" s="153">
        <f t="shared" ref="L143" si="170">SUM(I143:K143)</f>
        <v>0</v>
      </c>
    </row>
    <row r="144" spans="1:12">
      <c r="A144" s="148">
        <v>43605</v>
      </c>
      <c r="B144" s="149" t="s">
        <v>317</v>
      </c>
      <c r="C144" s="150" t="s">
        <v>4</v>
      </c>
      <c r="D144" s="151">
        <v>1000</v>
      </c>
      <c r="E144" s="152">
        <v>1355</v>
      </c>
      <c r="F144" s="152">
        <v>1365</v>
      </c>
      <c r="G144" s="152">
        <v>1375</v>
      </c>
      <c r="H144" s="149">
        <v>0</v>
      </c>
      <c r="I144" s="149">
        <f t="shared" si="168"/>
        <v>10000</v>
      </c>
      <c r="J144" s="149">
        <f>SUM(G144-F144)*D144</f>
        <v>10000</v>
      </c>
      <c r="K144" s="149">
        <v>0</v>
      </c>
      <c r="L144" s="153">
        <f t="shared" ref="L144" si="171">SUM(I144:K144)</f>
        <v>20000</v>
      </c>
    </row>
    <row r="145" spans="1:12">
      <c r="A145" s="148">
        <v>43602</v>
      </c>
      <c r="B145" s="149" t="s">
        <v>35</v>
      </c>
      <c r="C145" s="150" t="s">
        <v>4</v>
      </c>
      <c r="D145" s="151">
        <v>200</v>
      </c>
      <c r="E145" s="152">
        <v>7675</v>
      </c>
      <c r="F145" s="152">
        <v>7725</v>
      </c>
      <c r="G145" s="152">
        <v>7780</v>
      </c>
      <c r="H145" s="149">
        <v>0</v>
      </c>
      <c r="I145" s="149">
        <f t="shared" ref="I145:I150" si="172">SUM(F145-E145)*D145</f>
        <v>10000</v>
      </c>
      <c r="J145" s="149">
        <f>SUM(G145-F145)*D145</f>
        <v>11000</v>
      </c>
      <c r="K145" s="149">
        <v>0</v>
      </c>
      <c r="L145" s="153">
        <f t="shared" ref="L145" si="173">SUM(I145:K145)</f>
        <v>21000</v>
      </c>
    </row>
    <row r="146" spans="1:12">
      <c r="A146" s="148">
        <v>43601</v>
      </c>
      <c r="B146" s="149" t="s">
        <v>316</v>
      </c>
      <c r="C146" s="150" t="s">
        <v>4</v>
      </c>
      <c r="D146" s="151">
        <v>1000</v>
      </c>
      <c r="E146" s="152">
        <v>1255</v>
      </c>
      <c r="F146" s="152">
        <v>1260</v>
      </c>
      <c r="G146" s="152">
        <v>0</v>
      </c>
      <c r="H146" s="149">
        <v>0</v>
      </c>
      <c r="I146" s="149">
        <f t="shared" si="172"/>
        <v>5000</v>
      </c>
      <c r="J146" s="149">
        <v>0</v>
      </c>
      <c r="K146" s="149">
        <v>0</v>
      </c>
      <c r="L146" s="153">
        <f t="shared" ref="L146" si="174">SUM(I146:K146)</f>
        <v>5000</v>
      </c>
    </row>
    <row r="147" spans="1:12">
      <c r="A147" s="148">
        <v>43601</v>
      </c>
      <c r="B147" s="149" t="s">
        <v>33</v>
      </c>
      <c r="C147" s="150" t="s">
        <v>4</v>
      </c>
      <c r="D147" s="151">
        <v>1000</v>
      </c>
      <c r="E147" s="152">
        <v>1055</v>
      </c>
      <c r="F147" s="152">
        <v>1040</v>
      </c>
      <c r="G147" s="152">
        <v>0</v>
      </c>
      <c r="H147" s="149">
        <v>0</v>
      </c>
      <c r="I147" s="149">
        <f t="shared" si="172"/>
        <v>-15000</v>
      </c>
      <c r="J147" s="149">
        <v>0</v>
      </c>
      <c r="K147" s="149">
        <v>0</v>
      </c>
      <c r="L147" s="153">
        <f t="shared" ref="L147" si="175">SUM(I147:K147)</f>
        <v>-15000</v>
      </c>
    </row>
    <row r="148" spans="1:12">
      <c r="A148" s="148">
        <v>43601</v>
      </c>
      <c r="B148" s="149" t="s">
        <v>267</v>
      </c>
      <c r="C148" s="150" t="s">
        <v>4</v>
      </c>
      <c r="D148" s="151">
        <v>4000</v>
      </c>
      <c r="E148" s="152">
        <v>114.25</v>
      </c>
      <c r="F148" s="152">
        <v>115.5</v>
      </c>
      <c r="G148" s="152">
        <v>117</v>
      </c>
      <c r="H148" s="149">
        <v>0</v>
      </c>
      <c r="I148" s="149">
        <f t="shared" si="172"/>
        <v>5000</v>
      </c>
      <c r="J148" s="149">
        <f>SUM(G148-F148)*D148</f>
        <v>6000</v>
      </c>
      <c r="K148" s="149">
        <v>0</v>
      </c>
      <c r="L148" s="153">
        <f t="shared" ref="L148" si="176">SUM(I148:K148)</f>
        <v>11000</v>
      </c>
    </row>
    <row r="149" spans="1:12">
      <c r="A149" s="148">
        <v>43600</v>
      </c>
      <c r="B149" s="149" t="s">
        <v>210</v>
      </c>
      <c r="C149" s="150" t="s">
        <v>4</v>
      </c>
      <c r="D149" s="151">
        <v>1000</v>
      </c>
      <c r="E149" s="152">
        <v>1400</v>
      </c>
      <c r="F149" s="152">
        <v>1385</v>
      </c>
      <c r="G149" s="152">
        <v>0</v>
      </c>
      <c r="H149" s="149">
        <v>0</v>
      </c>
      <c r="I149" s="149">
        <f t="shared" si="172"/>
        <v>-15000</v>
      </c>
      <c r="J149" s="149">
        <v>0</v>
      </c>
      <c r="K149" s="149">
        <v>0</v>
      </c>
      <c r="L149" s="153">
        <f t="shared" ref="L149:L151" si="177">SUM(I149:K149)</f>
        <v>-15000</v>
      </c>
    </row>
    <row r="150" spans="1:12">
      <c r="A150" s="148">
        <v>43600</v>
      </c>
      <c r="B150" s="149" t="s">
        <v>33</v>
      </c>
      <c r="C150" s="150" t="s">
        <v>4</v>
      </c>
      <c r="D150" s="151">
        <v>1000</v>
      </c>
      <c r="E150" s="152">
        <v>1231</v>
      </c>
      <c r="F150" s="152">
        <v>1226</v>
      </c>
      <c r="G150" s="152">
        <v>0</v>
      </c>
      <c r="H150" s="149">
        <v>0</v>
      </c>
      <c r="I150" s="149">
        <f t="shared" si="172"/>
        <v>-5000</v>
      </c>
      <c r="J150" s="149">
        <v>0</v>
      </c>
      <c r="K150" s="149">
        <v>0</v>
      </c>
      <c r="L150" s="153">
        <f t="shared" si="177"/>
        <v>-5000</v>
      </c>
    </row>
    <row r="151" spans="1:12">
      <c r="A151" s="148">
        <v>43599</v>
      </c>
      <c r="B151" s="149" t="s">
        <v>25</v>
      </c>
      <c r="C151" s="150" t="s">
        <v>4</v>
      </c>
      <c r="D151" s="151">
        <v>1000</v>
      </c>
      <c r="E151" s="152">
        <v>1152</v>
      </c>
      <c r="F151" s="152">
        <v>1142</v>
      </c>
      <c r="G151" s="152">
        <v>1132</v>
      </c>
      <c r="H151" s="149">
        <v>0</v>
      </c>
      <c r="I151" s="149">
        <f>SUM(E151-F151)*D151</f>
        <v>10000</v>
      </c>
      <c r="J151" s="149">
        <f>SUM(F151-G151)*D151</f>
        <v>10000</v>
      </c>
      <c r="K151" s="149">
        <v>0</v>
      </c>
      <c r="L151" s="153">
        <f t="shared" si="177"/>
        <v>20000</v>
      </c>
    </row>
    <row r="152" spans="1:12">
      <c r="A152" s="148">
        <v>43598</v>
      </c>
      <c r="B152" s="149" t="s">
        <v>315</v>
      </c>
      <c r="C152" s="150" t="s">
        <v>4</v>
      </c>
      <c r="D152" s="151">
        <v>1000</v>
      </c>
      <c r="E152" s="152">
        <v>1713</v>
      </c>
      <c r="F152" s="152">
        <v>1698</v>
      </c>
      <c r="G152" s="152">
        <v>0</v>
      </c>
      <c r="H152" s="149">
        <v>0</v>
      </c>
      <c r="I152" s="149">
        <f>SUM(F152-E152)*D152</f>
        <v>-15000</v>
      </c>
      <c r="J152" s="149">
        <v>0</v>
      </c>
      <c r="K152" s="149">
        <v>0</v>
      </c>
      <c r="L152" s="153">
        <f t="shared" ref="L152:L153" si="178">SUM(I152:K152)</f>
        <v>-15000</v>
      </c>
    </row>
    <row r="153" spans="1:12">
      <c r="A153" s="148">
        <v>43595</v>
      </c>
      <c r="B153" s="149" t="s">
        <v>79</v>
      </c>
      <c r="C153" s="150" t="s">
        <v>4</v>
      </c>
      <c r="D153" s="151">
        <v>1000</v>
      </c>
      <c r="E153" s="152">
        <v>1071</v>
      </c>
      <c r="F153" s="152">
        <v>1082</v>
      </c>
      <c r="G153" s="152">
        <v>0</v>
      </c>
      <c r="H153" s="149">
        <v>0</v>
      </c>
      <c r="I153" s="149">
        <f>SUM(F153-E153)*D153</f>
        <v>11000</v>
      </c>
      <c r="J153" s="149">
        <v>0</v>
      </c>
      <c r="K153" s="149">
        <v>0</v>
      </c>
      <c r="L153" s="153">
        <f t="shared" si="178"/>
        <v>11000</v>
      </c>
    </row>
    <row r="154" spans="1:12">
      <c r="A154" s="148">
        <v>43594</v>
      </c>
      <c r="B154" s="149" t="s">
        <v>25</v>
      </c>
      <c r="C154" s="150" t="s">
        <v>4</v>
      </c>
      <c r="D154" s="151">
        <v>1000</v>
      </c>
      <c r="E154" s="152">
        <v>1184</v>
      </c>
      <c r="F154" s="152">
        <v>1194</v>
      </c>
      <c r="G154" s="152">
        <v>0</v>
      </c>
      <c r="H154" s="149">
        <v>0</v>
      </c>
      <c r="I154" s="149">
        <f>SUM(F154-E154)*D154</f>
        <v>10000</v>
      </c>
      <c r="J154" s="149">
        <v>0</v>
      </c>
      <c r="K154" s="149">
        <v>0</v>
      </c>
      <c r="L154" s="153">
        <f t="shared" ref="L154" si="179">SUM(I154:K154)</f>
        <v>10000</v>
      </c>
    </row>
    <row r="155" spans="1:12">
      <c r="A155" s="148">
        <v>43594</v>
      </c>
      <c r="B155" s="149" t="s">
        <v>21</v>
      </c>
      <c r="C155" s="150" t="s">
        <v>20</v>
      </c>
      <c r="D155" s="151">
        <v>4000</v>
      </c>
      <c r="E155" s="152">
        <v>383</v>
      </c>
      <c r="F155" s="152">
        <v>383</v>
      </c>
      <c r="G155" s="152">
        <v>0</v>
      </c>
      <c r="H155" s="149">
        <v>0</v>
      </c>
      <c r="I155" s="149">
        <f>SUM(E155-F155)*D155</f>
        <v>0</v>
      </c>
      <c r="J155" s="149">
        <v>0</v>
      </c>
      <c r="K155" s="149">
        <v>0</v>
      </c>
      <c r="L155" s="153">
        <f t="shared" ref="L155" si="180">SUM(I155:K155)</f>
        <v>0</v>
      </c>
    </row>
    <row r="156" spans="1:12">
      <c r="A156" s="148">
        <v>43593</v>
      </c>
      <c r="B156" s="149" t="s">
        <v>314</v>
      </c>
      <c r="C156" s="150" t="s">
        <v>20</v>
      </c>
      <c r="D156" s="151">
        <v>4000</v>
      </c>
      <c r="E156" s="152">
        <v>192</v>
      </c>
      <c r="F156" s="152">
        <v>192</v>
      </c>
      <c r="G156" s="152">
        <v>0</v>
      </c>
      <c r="H156" s="149">
        <v>0</v>
      </c>
      <c r="I156" s="149">
        <f>SUM(E156-F156)*D156</f>
        <v>0</v>
      </c>
      <c r="J156" s="149">
        <v>0</v>
      </c>
      <c r="K156" s="149">
        <v>0</v>
      </c>
      <c r="L156" s="153">
        <f t="shared" ref="L156" si="181">SUM(I156:K156)</f>
        <v>0</v>
      </c>
    </row>
    <row r="157" spans="1:12">
      <c r="A157" s="148">
        <v>43593</v>
      </c>
      <c r="B157" s="149" t="s">
        <v>313</v>
      </c>
      <c r="C157" s="150" t="s">
        <v>20</v>
      </c>
      <c r="D157" s="151">
        <v>4000</v>
      </c>
      <c r="E157" s="152">
        <v>216</v>
      </c>
      <c r="F157" s="152">
        <v>214.5</v>
      </c>
      <c r="G157" s="152">
        <v>0</v>
      </c>
      <c r="H157" s="149">
        <v>0</v>
      </c>
      <c r="I157" s="149">
        <f>SUM(E157-F157)*D157</f>
        <v>6000</v>
      </c>
      <c r="J157" s="149">
        <v>0</v>
      </c>
      <c r="K157" s="149">
        <v>0</v>
      </c>
      <c r="L157" s="153">
        <f t="shared" ref="L157" si="182">SUM(I157:K157)</f>
        <v>6000</v>
      </c>
    </row>
    <row r="158" spans="1:12">
      <c r="A158" s="148">
        <v>43591</v>
      </c>
      <c r="B158" s="149" t="s">
        <v>210</v>
      </c>
      <c r="C158" s="150" t="s">
        <v>4</v>
      </c>
      <c r="D158" s="151">
        <v>1000</v>
      </c>
      <c r="E158" s="152">
        <v>1416</v>
      </c>
      <c r="F158" s="152">
        <v>1416</v>
      </c>
      <c r="G158" s="152">
        <v>0</v>
      </c>
      <c r="H158" s="149">
        <v>0</v>
      </c>
      <c r="I158" s="149">
        <f t="shared" ref="I158" si="183">SUM(F158-E158)*D158</f>
        <v>0</v>
      </c>
      <c r="J158" s="149">
        <v>0</v>
      </c>
      <c r="K158" s="149">
        <v>0</v>
      </c>
      <c r="L158" s="153">
        <f t="shared" ref="L158" si="184">SUM(I158:K158)</f>
        <v>0</v>
      </c>
    </row>
    <row r="159" spans="1:12">
      <c r="A159" s="148">
        <v>43588</v>
      </c>
      <c r="B159" s="149" t="s">
        <v>33</v>
      </c>
      <c r="C159" s="150" t="s">
        <v>4</v>
      </c>
      <c r="D159" s="151">
        <v>1000</v>
      </c>
      <c r="E159" s="152">
        <v>1345</v>
      </c>
      <c r="F159" s="152">
        <v>1330</v>
      </c>
      <c r="G159" s="152">
        <v>0</v>
      </c>
      <c r="H159" s="149">
        <v>0</v>
      </c>
      <c r="I159" s="149">
        <f t="shared" ref="I159" si="185">SUM(F159-E159)*D159</f>
        <v>-15000</v>
      </c>
      <c r="J159" s="149">
        <v>0</v>
      </c>
      <c r="K159" s="149">
        <v>0</v>
      </c>
      <c r="L159" s="153">
        <f t="shared" ref="L159" si="186">SUM(I159:K159)</f>
        <v>-15000</v>
      </c>
    </row>
    <row r="160" spans="1:12">
      <c r="A160" s="148">
        <v>43587</v>
      </c>
      <c r="B160" s="149" t="s">
        <v>33</v>
      </c>
      <c r="C160" s="150" t="s">
        <v>4</v>
      </c>
      <c r="D160" s="151">
        <v>1000</v>
      </c>
      <c r="E160" s="152">
        <v>1355</v>
      </c>
      <c r="F160" s="152">
        <v>1360</v>
      </c>
      <c r="G160" s="152">
        <v>0</v>
      </c>
      <c r="H160" s="149">
        <v>0</v>
      </c>
      <c r="I160" s="149">
        <f t="shared" ref="I160" si="187">SUM(F160-E160)*D160</f>
        <v>5000</v>
      </c>
      <c r="J160" s="149">
        <v>0</v>
      </c>
      <c r="K160" s="149">
        <v>0</v>
      </c>
      <c r="L160" s="153">
        <f t="shared" ref="L160" si="188">SUM(I160:K160)</f>
        <v>5000</v>
      </c>
    </row>
    <row r="161" spans="1:12">
      <c r="A161" s="148">
        <v>43587</v>
      </c>
      <c r="B161" s="149" t="s">
        <v>210</v>
      </c>
      <c r="C161" s="150" t="s">
        <v>4</v>
      </c>
      <c r="D161" s="151">
        <v>1000</v>
      </c>
      <c r="E161" s="152">
        <v>1417</v>
      </c>
      <c r="F161" s="152">
        <v>1427</v>
      </c>
      <c r="G161" s="152">
        <v>0</v>
      </c>
      <c r="H161" s="149">
        <v>0</v>
      </c>
      <c r="I161" s="149">
        <f t="shared" ref="I161" si="189">SUM(F161-E161)*D161</f>
        <v>10000</v>
      </c>
      <c r="J161" s="149">
        <v>0</v>
      </c>
      <c r="K161" s="149">
        <v>0</v>
      </c>
      <c r="L161" s="153">
        <f t="shared" ref="L161" si="190">SUM(I161:K161)</f>
        <v>10000</v>
      </c>
    </row>
    <row r="162" spans="1:12">
      <c r="A162" s="148"/>
      <c r="B162" s="149"/>
      <c r="C162" s="150"/>
      <c r="D162" s="151"/>
      <c r="E162" s="152"/>
      <c r="F162" s="152"/>
      <c r="G162" s="152"/>
      <c r="H162" s="149"/>
      <c r="I162" s="149"/>
      <c r="J162" s="149"/>
      <c r="K162" s="149"/>
      <c r="L162" s="149"/>
    </row>
    <row r="163" spans="1:12">
      <c r="A163" s="205"/>
      <c r="B163" s="177"/>
      <c r="C163" s="177"/>
      <c r="D163" s="206"/>
      <c r="E163" s="206"/>
      <c r="F163" s="206"/>
      <c r="G163" s="169" t="s">
        <v>281</v>
      </c>
      <c r="H163" s="170"/>
      <c r="I163" s="171">
        <f>SUM(I130:I161)</f>
        <v>70000</v>
      </c>
      <c r="J163" s="170"/>
      <c r="K163" s="170" t="s">
        <v>282</v>
      </c>
      <c r="L163" s="171">
        <f>SUM(L130:L161)</f>
        <v>137000</v>
      </c>
    </row>
    <row r="164" spans="1:12">
      <c r="A164" s="201">
        <v>43556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</row>
    <row r="165" spans="1:12">
      <c r="A165" s="202" t="s">
        <v>306</v>
      </c>
      <c r="B165" s="203" t="s">
        <v>307</v>
      </c>
      <c r="C165" s="179" t="s">
        <v>308</v>
      </c>
      <c r="D165" s="204" t="s">
        <v>309</v>
      </c>
      <c r="E165" s="204" t="s">
        <v>310</v>
      </c>
      <c r="F165" s="179" t="s">
        <v>297</v>
      </c>
      <c r="G165" s="172"/>
      <c r="H165" s="172"/>
      <c r="I165" s="172"/>
      <c r="J165" s="172"/>
      <c r="K165" s="172"/>
      <c r="L165" s="172"/>
    </row>
    <row r="166" spans="1:12">
      <c r="A166" s="173" t="s">
        <v>311</v>
      </c>
      <c r="B166" s="174">
        <v>5</v>
      </c>
      <c r="C166" s="175">
        <f>SUM(A166-B166)</f>
        <v>23</v>
      </c>
      <c r="D166" s="176">
        <v>6</v>
      </c>
      <c r="E166" s="175">
        <f>SUM(C166-D166)</f>
        <v>17</v>
      </c>
      <c r="F166" s="175">
        <f>E166*100/C166</f>
        <v>73.913043478260875</v>
      </c>
      <c r="G166" s="172"/>
      <c r="H166" s="172"/>
      <c r="I166" s="172"/>
      <c r="J166" s="172"/>
      <c r="K166" s="172"/>
      <c r="L166" s="172"/>
    </row>
    <row r="167" spans="1:1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</row>
    <row r="168" spans="1:12">
      <c r="A168" s="161"/>
      <c r="B168" s="162"/>
      <c r="C168" s="163"/>
      <c r="D168" s="164"/>
      <c r="E168" s="165"/>
      <c r="F168" s="201">
        <v>43556</v>
      </c>
      <c r="G168" s="165"/>
      <c r="H168" s="162"/>
      <c r="I168" s="162"/>
      <c r="J168" s="162"/>
      <c r="K168" s="162"/>
      <c r="L168" s="166"/>
    </row>
    <row r="169" spans="1:12">
      <c r="A169" s="148"/>
      <c r="B169" s="149"/>
      <c r="C169" s="150"/>
      <c r="D169" s="151"/>
      <c r="E169" s="152"/>
      <c r="F169" s="152"/>
      <c r="G169" s="152"/>
      <c r="H169" s="149"/>
      <c r="I169" s="149"/>
      <c r="J169" s="149"/>
      <c r="K169" s="149"/>
      <c r="L169" s="153"/>
    </row>
    <row r="170" spans="1:12">
      <c r="A170" s="148">
        <v>43585</v>
      </c>
      <c r="B170" s="149" t="s">
        <v>66</v>
      </c>
      <c r="C170" s="150" t="s">
        <v>4</v>
      </c>
      <c r="D170" s="151">
        <v>1000</v>
      </c>
      <c r="E170" s="152">
        <v>1730</v>
      </c>
      <c r="F170" s="152">
        <v>1745</v>
      </c>
      <c r="G170" s="152">
        <v>1755</v>
      </c>
      <c r="H170" s="149">
        <v>0</v>
      </c>
      <c r="I170" s="149">
        <f t="shared" ref="I170" si="191">SUM(F170-E170)*D170</f>
        <v>15000</v>
      </c>
      <c r="J170" s="149">
        <f>SUM(G170-F170)*D170</f>
        <v>10000</v>
      </c>
      <c r="K170" s="149">
        <v>0</v>
      </c>
      <c r="L170" s="153">
        <f t="shared" ref="L170" si="192">SUM(I170:K170)</f>
        <v>25000</v>
      </c>
    </row>
    <row r="171" spans="1:12">
      <c r="A171" s="148">
        <v>43581</v>
      </c>
      <c r="B171" s="149" t="s">
        <v>33</v>
      </c>
      <c r="C171" s="150" t="s">
        <v>4</v>
      </c>
      <c r="D171" s="151">
        <v>1000</v>
      </c>
      <c r="E171" s="152">
        <v>1340</v>
      </c>
      <c r="F171" s="152">
        <v>1343</v>
      </c>
      <c r="G171" s="152">
        <v>0</v>
      </c>
      <c r="H171" s="149">
        <v>0</v>
      </c>
      <c r="I171" s="149">
        <f t="shared" ref="I171" si="193">SUM(F171-E171)*D171</f>
        <v>3000</v>
      </c>
      <c r="J171" s="149">
        <v>0</v>
      </c>
      <c r="K171" s="149">
        <v>0</v>
      </c>
      <c r="L171" s="153">
        <f t="shared" ref="L171" si="194">SUM(I171:K171)</f>
        <v>3000</v>
      </c>
    </row>
    <row r="172" spans="1:12">
      <c r="A172" s="148">
        <v>43580</v>
      </c>
      <c r="B172" s="149" t="s">
        <v>305</v>
      </c>
      <c r="C172" s="150" t="s">
        <v>4</v>
      </c>
      <c r="D172" s="151">
        <v>4000</v>
      </c>
      <c r="E172" s="152">
        <v>126</v>
      </c>
      <c r="F172" s="152">
        <v>127.5</v>
      </c>
      <c r="G172" s="152">
        <v>0</v>
      </c>
      <c r="H172" s="149">
        <v>0</v>
      </c>
      <c r="I172" s="149">
        <f t="shared" ref="I172" si="195">SUM(F172-E172)*D172</f>
        <v>6000</v>
      </c>
      <c r="J172" s="149">
        <v>0</v>
      </c>
      <c r="K172" s="149">
        <v>0</v>
      </c>
      <c r="L172" s="153">
        <f t="shared" ref="L172" si="196">SUM(I172:K172)</f>
        <v>6000</v>
      </c>
    </row>
    <row r="173" spans="1:12">
      <c r="A173" s="148">
        <v>43580</v>
      </c>
      <c r="B173" s="149" t="s">
        <v>33</v>
      </c>
      <c r="C173" s="150" t="s">
        <v>4</v>
      </c>
      <c r="D173" s="151">
        <v>1000</v>
      </c>
      <c r="E173" s="152">
        <v>1350</v>
      </c>
      <c r="F173" s="152">
        <v>1348</v>
      </c>
      <c r="G173" s="152">
        <v>0</v>
      </c>
      <c r="H173" s="149">
        <v>0</v>
      </c>
      <c r="I173" s="149">
        <f t="shared" ref="I173" si="197">SUM(F173-E173)*D173</f>
        <v>-2000</v>
      </c>
      <c r="J173" s="149">
        <v>0</v>
      </c>
      <c r="K173" s="149">
        <v>0</v>
      </c>
      <c r="L173" s="153">
        <f t="shared" ref="L173" si="198">SUM(I173:K173)</f>
        <v>-2000</v>
      </c>
    </row>
    <row r="174" spans="1:12">
      <c r="A174" s="148">
        <v>43580</v>
      </c>
      <c r="B174" s="149" t="s">
        <v>5</v>
      </c>
      <c r="C174" s="150" t="s">
        <v>4</v>
      </c>
      <c r="D174" s="151">
        <v>1000</v>
      </c>
      <c r="E174" s="152">
        <v>922</v>
      </c>
      <c r="F174" s="152">
        <v>910</v>
      </c>
      <c r="G174" s="152">
        <v>0</v>
      </c>
      <c r="H174" s="149">
        <v>0</v>
      </c>
      <c r="I174" s="149">
        <f t="shared" ref="I174" si="199">SUM(F174-E174)*D174</f>
        <v>-12000</v>
      </c>
      <c r="J174" s="149">
        <v>0</v>
      </c>
      <c r="K174" s="149">
        <v>0</v>
      </c>
      <c r="L174" s="153">
        <f t="shared" ref="L174" si="200">SUM(I174:K174)</f>
        <v>-12000</v>
      </c>
    </row>
    <row r="175" spans="1:12">
      <c r="A175" s="148">
        <v>43579</v>
      </c>
      <c r="B175" s="149" t="s">
        <v>96</v>
      </c>
      <c r="C175" s="150" t="s">
        <v>4</v>
      </c>
      <c r="D175" s="151">
        <v>4000</v>
      </c>
      <c r="E175" s="152">
        <v>133</v>
      </c>
      <c r="F175" s="152">
        <v>134.5</v>
      </c>
      <c r="G175" s="152">
        <v>136</v>
      </c>
      <c r="H175" s="149">
        <v>0</v>
      </c>
      <c r="I175" s="149">
        <f t="shared" ref="I175" si="201">SUM(F175-E175)*D175</f>
        <v>6000</v>
      </c>
      <c r="J175" s="149">
        <f>SUM(G175-F175)*D175</f>
        <v>6000</v>
      </c>
      <c r="K175" s="149">
        <v>0</v>
      </c>
      <c r="L175" s="153">
        <f t="shared" ref="L175" si="202">SUM(I175:K175)</f>
        <v>12000</v>
      </c>
    </row>
    <row r="176" spans="1:12">
      <c r="A176" s="148">
        <v>43578</v>
      </c>
      <c r="B176" s="149" t="s">
        <v>68</v>
      </c>
      <c r="C176" s="150" t="s">
        <v>4</v>
      </c>
      <c r="D176" s="151">
        <v>1000</v>
      </c>
      <c r="E176" s="152">
        <v>1083</v>
      </c>
      <c r="F176" s="152">
        <v>1083</v>
      </c>
      <c r="G176" s="152">
        <v>0</v>
      </c>
      <c r="H176" s="149">
        <v>0</v>
      </c>
      <c r="I176" s="149">
        <f t="shared" ref="I176" si="203">SUM(F176-E176)*D176</f>
        <v>0</v>
      </c>
      <c r="J176" s="149">
        <v>0</v>
      </c>
      <c r="K176" s="149">
        <v>0</v>
      </c>
      <c r="L176" s="153">
        <f t="shared" ref="L176" si="204">SUM(I176:K176)</f>
        <v>0</v>
      </c>
    </row>
    <row r="177" spans="1:12">
      <c r="A177" s="148">
        <v>43577</v>
      </c>
      <c r="B177" s="149" t="s">
        <v>304</v>
      </c>
      <c r="C177" s="150" t="s">
        <v>4</v>
      </c>
      <c r="D177" s="151">
        <v>1000</v>
      </c>
      <c r="E177" s="152">
        <v>1670</v>
      </c>
      <c r="F177" s="152">
        <v>1670</v>
      </c>
      <c r="G177" s="152">
        <v>0</v>
      </c>
      <c r="H177" s="149">
        <v>0</v>
      </c>
      <c r="I177" s="149">
        <f t="shared" ref="I177" si="205">SUM(F177-E177)*D177</f>
        <v>0</v>
      </c>
      <c r="J177" s="149">
        <v>0</v>
      </c>
      <c r="K177" s="149">
        <v>0</v>
      </c>
      <c r="L177" s="153">
        <f t="shared" ref="L177" si="206">SUM(I177:K177)</f>
        <v>0</v>
      </c>
    </row>
    <row r="178" spans="1:12">
      <c r="A178" s="148">
        <v>43577</v>
      </c>
      <c r="B178" s="149" t="s">
        <v>291</v>
      </c>
      <c r="C178" s="150" t="s">
        <v>4</v>
      </c>
      <c r="D178" s="151">
        <v>1000</v>
      </c>
      <c r="E178" s="152">
        <v>1350</v>
      </c>
      <c r="F178" s="152">
        <v>1355</v>
      </c>
      <c r="G178" s="152">
        <v>0</v>
      </c>
      <c r="H178" s="149">
        <v>0</v>
      </c>
      <c r="I178" s="149">
        <f t="shared" ref="I178" si="207">SUM(F178-E178)*D178</f>
        <v>5000</v>
      </c>
      <c r="J178" s="149">
        <v>0</v>
      </c>
      <c r="K178" s="149">
        <v>0</v>
      </c>
      <c r="L178" s="153">
        <f t="shared" ref="L178" si="208">SUM(I178:K178)</f>
        <v>5000</v>
      </c>
    </row>
    <row r="179" spans="1:12">
      <c r="A179" s="148">
        <v>43573</v>
      </c>
      <c r="B179" s="149" t="s">
        <v>291</v>
      </c>
      <c r="C179" s="150" t="s">
        <v>4</v>
      </c>
      <c r="D179" s="151">
        <v>1000</v>
      </c>
      <c r="E179" s="152">
        <v>1380</v>
      </c>
      <c r="F179" s="152">
        <v>1385</v>
      </c>
      <c r="G179" s="152">
        <v>0</v>
      </c>
      <c r="H179" s="149">
        <v>0</v>
      </c>
      <c r="I179" s="149">
        <f t="shared" ref="I179" si="209">SUM(F179-E179)*D179</f>
        <v>5000</v>
      </c>
      <c r="J179" s="149">
        <v>0</v>
      </c>
      <c r="K179" s="149">
        <v>0</v>
      </c>
      <c r="L179" s="153">
        <f t="shared" ref="L179" si="210">SUM(I179:K179)</f>
        <v>5000</v>
      </c>
    </row>
    <row r="180" spans="1:12">
      <c r="A180" s="148">
        <v>43571</v>
      </c>
      <c r="B180" s="149" t="s">
        <v>303</v>
      </c>
      <c r="C180" s="150" t="s">
        <v>4</v>
      </c>
      <c r="D180" s="151">
        <v>1000</v>
      </c>
      <c r="E180" s="152">
        <v>1115</v>
      </c>
      <c r="F180" s="152">
        <v>1125</v>
      </c>
      <c r="G180" s="152">
        <v>1135</v>
      </c>
      <c r="H180" s="149">
        <v>0</v>
      </c>
      <c r="I180" s="149">
        <f t="shared" ref="I180" si="211">SUM(F180-E180)*D180</f>
        <v>10000</v>
      </c>
      <c r="J180" s="149">
        <f>SUM(G180-F180)*D180</f>
        <v>10000</v>
      </c>
      <c r="K180" s="149">
        <v>0</v>
      </c>
      <c r="L180" s="153">
        <f t="shared" ref="L180" si="212">SUM(I180:K180)</f>
        <v>20000</v>
      </c>
    </row>
    <row r="181" spans="1:12">
      <c r="A181" s="148">
        <v>43570</v>
      </c>
      <c r="B181" s="149" t="s">
        <v>33</v>
      </c>
      <c r="C181" s="150" t="s">
        <v>4</v>
      </c>
      <c r="D181" s="151">
        <v>1000</v>
      </c>
      <c r="E181" s="152">
        <v>1375</v>
      </c>
      <c r="F181" s="152">
        <v>1385</v>
      </c>
      <c r="G181" s="152">
        <v>0</v>
      </c>
      <c r="H181" s="149">
        <v>0</v>
      </c>
      <c r="I181" s="149">
        <f t="shared" ref="I181:I182" si="213">SUM(F181-E181)*D181</f>
        <v>10000</v>
      </c>
      <c r="J181" s="149">
        <v>0</v>
      </c>
      <c r="K181" s="149">
        <v>0</v>
      </c>
      <c r="L181" s="153">
        <f t="shared" ref="L181:L182" si="214">SUM(I181:K181)</f>
        <v>10000</v>
      </c>
    </row>
    <row r="182" spans="1:12">
      <c r="A182" s="148">
        <v>43567</v>
      </c>
      <c r="B182" s="149" t="s">
        <v>68</v>
      </c>
      <c r="C182" s="150" t="s">
        <v>4</v>
      </c>
      <c r="D182" s="151">
        <v>1000</v>
      </c>
      <c r="E182" s="152">
        <v>1110</v>
      </c>
      <c r="F182" s="152">
        <v>1117</v>
      </c>
      <c r="G182" s="152">
        <v>0</v>
      </c>
      <c r="H182" s="149">
        <v>0</v>
      </c>
      <c r="I182" s="149">
        <f t="shared" si="213"/>
        <v>7000</v>
      </c>
      <c r="J182" s="149">
        <v>0</v>
      </c>
      <c r="K182" s="149">
        <v>0</v>
      </c>
      <c r="L182" s="153">
        <f t="shared" si="214"/>
        <v>7000</v>
      </c>
    </row>
    <row r="183" spans="1:12">
      <c r="A183" s="148">
        <v>43567</v>
      </c>
      <c r="B183" s="149" t="s">
        <v>301</v>
      </c>
      <c r="C183" s="150" t="s">
        <v>4</v>
      </c>
      <c r="D183" s="151">
        <v>1000</v>
      </c>
      <c r="E183" s="152">
        <v>1420</v>
      </c>
      <c r="F183" s="152">
        <v>1430</v>
      </c>
      <c r="G183" s="152">
        <v>0</v>
      </c>
      <c r="H183" s="149">
        <v>0</v>
      </c>
      <c r="I183" s="149">
        <f t="shared" ref="I183" si="215">SUM(F183-E183)*D183</f>
        <v>10000</v>
      </c>
      <c r="J183" s="149">
        <v>0</v>
      </c>
      <c r="K183" s="149">
        <v>0</v>
      </c>
      <c r="L183" s="153">
        <f t="shared" ref="L183" si="216">SUM(I183:K183)</f>
        <v>10000</v>
      </c>
    </row>
    <row r="184" spans="1:12">
      <c r="A184" s="148">
        <v>43566</v>
      </c>
      <c r="B184" s="149" t="s">
        <v>151</v>
      </c>
      <c r="C184" s="150" t="s">
        <v>4</v>
      </c>
      <c r="D184" s="151">
        <v>1000</v>
      </c>
      <c r="E184" s="152">
        <v>1105</v>
      </c>
      <c r="F184" s="152">
        <v>1105</v>
      </c>
      <c r="G184" s="152">
        <v>0</v>
      </c>
      <c r="H184" s="149">
        <v>0</v>
      </c>
      <c r="I184" s="149">
        <f t="shared" ref="I184" si="217">SUM(F184-E184)*D184</f>
        <v>0</v>
      </c>
      <c r="J184" s="149">
        <v>0</v>
      </c>
      <c r="K184" s="149">
        <v>0</v>
      </c>
      <c r="L184" s="153">
        <f t="shared" ref="L184" si="218">SUM(I184:K184)</f>
        <v>0</v>
      </c>
    </row>
    <row r="185" spans="1:12">
      <c r="A185" s="148">
        <v>43566</v>
      </c>
      <c r="B185" s="149" t="s">
        <v>278</v>
      </c>
      <c r="C185" s="150" t="s">
        <v>4</v>
      </c>
      <c r="D185" s="151">
        <v>1000</v>
      </c>
      <c r="E185" s="152">
        <v>1660</v>
      </c>
      <c r="F185" s="152">
        <v>1670</v>
      </c>
      <c r="G185" s="152">
        <v>1680</v>
      </c>
      <c r="H185" s="149">
        <v>0</v>
      </c>
      <c r="I185" s="149">
        <f t="shared" ref="I185" si="219">SUM(F185-E185)*D185</f>
        <v>10000</v>
      </c>
      <c r="J185" s="149">
        <f>SUM(G185-F185)*D185</f>
        <v>10000</v>
      </c>
      <c r="K185" s="149">
        <v>0</v>
      </c>
      <c r="L185" s="153">
        <f t="shared" ref="L185" si="220">SUM(I185:K185)</f>
        <v>20000</v>
      </c>
    </row>
    <row r="186" spans="1:12">
      <c r="A186" s="148">
        <v>43565</v>
      </c>
      <c r="B186" s="149" t="s">
        <v>299</v>
      </c>
      <c r="C186" s="150" t="s">
        <v>4</v>
      </c>
      <c r="D186" s="151">
        <v>4000</v>
      </c>
      <c r="E186" s="152">
        <v>100</v>
      </c>
      <c r="F186" s="152">
        <v>101</v>
      </c>
      <c r="G186" s="152">
        <v>102</v>
      </c>
      <c r="H186" s="149">
        <v>103</v>
      </c>
      <c r="I186" s="149">
        <f t="shared" ref="I186" si="221">SUM(F186-E186)*D186</f>
        <v>4000</v>
      </c>
      <c r="J186" s="149">
        <f>SUM(G186-F186)*D186</f>
        <v>4000</v>
      </c>
      <c r="K186" s="149">
        <f t="shared" ref="K186" si="222">SUM(H186-G186)*D186</f>
        <v>4000</v>
      </c>
      <c r="L186" s="153">
        <f t="shared" ref="L186" si="223">SUM(I186:K186)</f>
        <v>12000</v>
      </c>
    </row>
    <row r="187" spans="1:12">
      <c r="A187" s="148">
        <v>43565</v>
      </c>
      <c r="B187" s="149" t="s">
        <v>300</v>
      </c>
      <c r="C187" s="150" t="s">
        <v>4</v>
      </c>
      <c r="D187" s="151">
        <v>1000</v>
      </c>
      <c r="E187" s="152">
        <v>1930</v>
      </c>
      <c r="F187" s="152">
        <v>1937</v>
      </c>
      <c r="G187" s="152">
        <v>0</v>
      </c>
      <c r="H187" s="149">
        <v>0</v>
      </c>
      <c r="I187" s="149">
        <f t="shared" ref="I187" si="224">SUM(F187-E187)*D187</f>
        <v>7000</v>
      </c>
      <c r="J187" s="149">
        <v>0</v>
      </c>
      <c r="K187" s="149">
        <f t="shared" ref="K187" si="225">SUM(H187-G187)*D187</f>
        <v>0</v>
      </c>
      <c r="L187" s="153">
        <f t="shared" ref="L187" si="226">SUM(I187:K187)</f>
        <v>7000</v>
      </c>
    </row>
    <row r="188" spans="1:12">
      <c r="A188" s="148">
        <v>43565</v>
      </c>
      <c r="B188" s="149" t="s">
        <v>65</v>
      </c>
      <c r="C188" s="150" t="s">
        <v>4</v>
      </c>
      <c r="D188" s="151">
        <v>1000</v>
      </c>
      <c r="E188" s="152">
        <v>1365</v>
      </c>
      <c r="F188" s="152">
        <v>1350</v>
      </c>
      <c r="G188" s="152">
        <v>0</v>
      </c>
      <c r="H188" s="149">
        <v>0</v>
      </c>
      <c r="I188" s="149">
        <f t="shared" ref="I188" si="227">SUM(F188-E188)*D188</f>
        <v>-15000</v>
      </c>
      <c r="J188" s="149">
        <v>0</v>
      </c>
      <c r="K188" s="149">
        <f t="shared" ref="K188" si="228">SUM(H188-G188)*D188</f>
        <v>0</v>
      </c>
      <c r="L188" s="153">
        <f t="shared" ref="L188" si="229">SUM(I188:K188)</f>
        <v>-15000</v>
      </c>
    </row>
    <row r="189" spans="1:12">
      <c r="A189" s="148">
        <v>43564</v>
      </c>
      <c r="B189" s="149" t="s">
        <v>298</v>
      </c>
      <c r="C189" s="150" t="s">
        <v>4</v>
      </c>
      <c r="D189" s="151">
        <v>200</v>
      </c>
      <c r="E189" s="152">
        <v>2090</v>
      </c>
      <c r="F189" s="152">
        <v>2075</v>
      </c>
      <c r="G189" s="152">
        <v>0</v>
      </c>
      <c r="H189" s="149">
        <v>0</v>
      </c>
      <c r="I189" s="149">
        <f t="shared" ref="I189:I190" si="230">SUM(F189-E189)*D189</f>
        <v>-3000</v>
      </c>
      <c r="J189" s="149">
        <v>0</v>
      </c>
      <c r="K189" s="149">
        <v>0</v>
      </c>
      <c r="L189" s="153">
        <f t="shared" ref="L189:L190" si="231">SUM(I189:K189)</f>
        <v>-3000</v>
      </c>
    </row>
    <row r="190" spans="1:12">
      <c r="A190" s="148">
        <v>43563</v>
      </c>
      <c r="B190" s="149" t="s">
        <v>65</v>
      </c>
      <c r="C190" s="150" t="s">
        <v>4</v>
      </c>
      <c r="D190" s="151">
        <v>1000</v>
      </c>
      <c r="E190" s="152">
        <v>1345</v>
      </c>
      <c r="F190" s="152">
        <v>1330</v>
      </c>
      <c r="G190" s="152">
        <v>0</v>
      </c>
      <c r="H190" s="149">
        <v>0</v>
      </c>
      <c r="I190" s="149">
        <f t="shared" si="230"/>
        <v>-15000</v>
      </c>
      <c r="J190" s="149">
        <v>0</v>
      </c>
      <c r="K190" s="149">
        <v>0</v>
      </c>
      <c r="L190" s="153">
        <f t="shared" si="231"/>
        <v>-15000</v>
      </c>
    </row>
    <row r="191" spans="1:12">
      <c r="A191" s="148">
        <v>43560</v>
      </c>
      <c r="B191" s="149" t="s">
        <v>31</v>
      </c>
      <c r="C191" s="150" t="s">
        <v>4</v>
      </c>
      <c r="D191" s="151">
        <v>1000</v>
      </c>
      <c r="E191" s="152">
        <v>1220</v>
      </c>
      <c r="F191" s="152">
        <v>1230</v>
      </c>
      <c r="G191" s="152">
        <v>0</v>
      </c>
      <c r="H191" s="149">
        <v>0</v>
      </c>
      <c r="I191" s="149">
        <f t="shared" ref="I191" si="232">SUM(F191-E191)*D191</f>
        <v>10000</v>
      </c>
      <c r="J191" s="149">
        <v>0</v>
      </c>
      <c r="K191" s="149">
        <v>0</v>
      </c>
      <c r="L191" s="153">
        <f t="shared" ref="L191" si="233">SUM(I191:K191)</f>
        <v>10000</v>
      </c>
    </row>
    <row r="192" spans="1:12">
      <c r="A192" s="148">
        <v>43558</v>
      </c>
      <c r="B192" s="149" t="s">
        <v>3</v>
      </c>
      <c r="C192" s="150" t="s">
        <v>4</v>
      </c>
      <c r="D192" s="151">
        <v>1000</v>
      </c>
      <c r="E192" s="152">
        <v>1030</v>
      </c>
      <c r="F192" s="152">
        <v>1030</v>
      </c>
      <c r="G192" s="152">
        <v>0</v>
      </c>
      <c r="H192" s="149">
        <v>0</v>
      </c>
      <c r="I192" s="149">
        <f t="shared" ref="I192" si="234">SUM(F192-E192)*D192</f>
        <v>0</v>
      </c>
      <c r="J192" s="149">
        <v>0</v>
      </c>
      <c r="K192" s="149">
        <v>0</v>
      </c>
      <c r="L192" s="153">
        <f t="shared" ref="L192" si="235">SUM(I192:K192)</f>
        <v>0</v>
      </c>
    </row>
    <row r="193" spans="1:12">
      <c r="A193" s="148">
        <v>43558</v>
      </c>
      <c r="B193" s="149" t="s">
        <v>296</v>
      </c>
      <c r="C193" s="150" t="s">
        <v>4</v>
      </c>
      <c r="D193" s="151">
        <v>1000</v>
      </c>
      <c r="E193" s="152">
        <v>920</v>
      </c>
      <c r="F193" s="152">
        <v>930</v>
      </c>
      <c r="G193" s="152">
        <v>0</v>
      </c>
      <c r="H193" s="149">
        <v>0</v>
      </c>
      <c r="I193" s="149">
        <f t="shared" ref="I193" si="236">SUM(F193-E193)*D193</f>
        <v>10000</v>
      </c>
      <c r="J193" s="149">
        <v>0</v>
      </c>
      <c r="K193" s="149">
        <v>0</v>
      </c>
      <c r="L193" s="153">
        <f t="shared" ref="L193" si="237">SUM(I193:K193)</f>
        <v>10000</v>
      </c>
    </row>
    <row r="194" spans="1:12">
      <c r="A194" s="148">
        <v>43557</v>
      </c>
      <c r="B194" s="149" t="s">
        <v>295</v>
      </c>
      <c r="C194" s="150" t="s">
        <v>4</v>
      </c>
      <c r="D194" s="151">
        <v>4000</v>
      </c>
      <c r="E194" s="152">
        <v>139.25</v>
      </c>
      <c r="F194" s="152">
        <v>139.25</v>
      </c>
      <c r="G194" s="152">
        <v>0</v>
      </c>
      <c r="H194" s="149">
        <v>0</v>
      </c>
      <c r="I194" s="149">
        <f t="shared" ref="I194" si="238">SUM(F194-E194)*D194</f>
        <v>0</v>
      </c>
      <c r="J194" s="149">
        <v>0</v>
      </c>
      <c r="K194" s="149">
        <v>0</v>
      </c>
      <c r="L194" s="153">
        <f t="shared" ref="L194" si="239">SUM(I194:K194)</f>
        <v>0</v>
      </c>
    </row>
    <row r="195" spans="1:12">
      <c r="A195" s="148">
        <v>43557</v>
      </c>
      <c r="B195" s="149" t="s">
        <v>74</v>
      </c>
      <c r="C195" s="150" t="s">
        <v>4</v>
      </c>
      <c r="D195" s="151">
        <v>2000</v>
      </c>
      <c r="E195" s="152">
        <v>624</v>
      </c>
      <c r="F195" s="152">
        <v>617</v>
      </c>
      <c r="G195" s="152">
        <v>0</v>
      </c>
      <c r="H195" s="149">
        <v>0</v>
      </c>
      <c r="I195" s="149">
        <f t="shared" ref="I195" si="240">SUM(F195-E195)*D195</f>
        <v>-14000</v>
      </c>
      <c r="J195" s="149">
        <v>0</v>
      </c>
      <c r="K195" s="149">
        <v>0</v>
      </c>
      <c r="L195" s="153">
        <f t="shared" ref="L195" si="241">SUM(I195:K195)</f>
        <v>-14000</v>
      </c>
    </row>
    <row r="196" spans="1:12">
      <c r="A196" s="148">
        <v>43557</v>
      </c>
      <c r="B196" s="149" t="s">
        <v>289</v>
      </c>
      <c r="C196" s="150" t="s">
        <v>4</v>
      </c>
      <c r="D196" s="151">
        <v>1000</v>
      </c>
      <c r="E196" s="152">
        <v>1010</v>
      </c>
      <c r="F196" s="152">
        <v>1018</v>
      </c>
      <c r="G196" s="152">
        <v>0</v>
      </c>
      <c r="H196" s="149">
        <v>0</v>
      </c>
      <c r="I196" s="149">
        <f t="shared" ref="I196" si="242">SUM(F196-E196)*D196</f>
        <v>8000</v>
      </c>
      <c r="J196" s="149">
        <v>0</v>
      </c>
      <c r="K196" s="149">
        <v>0</v>
      </c>
      <c r="L196" s="153">
        <f t="shared" ref="L196" si="243">SUM(I196:K196)</f>
        <v>8000</v>
      </c>
    </row>
    <row r="197" spans="1:12">
      <c r="A197" s="148">
        <v>43556</v>
      </c>
      <c r="B197" s="149" t="s">
        <v>291</v>
      </c>
      <c r="C197" s="150" t="s">
        <v>4</v>
      </c>
      <c r="D197" s="151">
        <v>1000</v>
      </c>
      <c r="E197" s="152">
        <v>1375</v>
      </c>
      <c r="F197" s="152">
        <v>1385</v>
      </c>
      <c r="G197" s="152">
        <v>1395</v>
      </c>
      <c r="H197" s="149">
        <v>0</v>
      </c>
      <c r="I197" s="149">
        <f t="shared" ref="I197" si="244">SUM(F197-E197)*D197</f>
        <v>10000</v>
      </c>
      <c r="J197" s="149">
        <f>SUM(G197-F197)*D197</f>
        <v>10000</v>
      </c>
      <c r="K197" s="149">
        <v>0</v>
      </c>
      <c r="L197" s="153">
        <f t="shared" ref="L197" si="245">SUM(I197:K197)</f>
        <v>20000</v>
      </c>
    </row>
    <row r="198" spans="1:12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</row>
    <row r="199" spans="1:12">
      <c r="A199" s="169"/>
      <c r="B199" s="169"/>
      <c r="C199" s="169"/>
      <c r="D199" s="169"/>
      <c r="E199" s="169"/>
      <c r="F199" s="169"/>
      <c r="G199" s="169" t="s">
        <v>281</v>
      </c>
      <c r="H199" s="170"/>
      <c r="I199" s="171">
        <f>SUM(I168:I197)</f>
        <v>75000</v>
      </c>
      <c r="J199" s="170"/>
      <c r="K199" s="170" t="s">
        <v>282</v>
      </c>
      <c r="L199" s="171">
        <f>SUM(L168:L197)</f>
        <v>129000</v>
      </c>
    </row>
    <row r="200" spans="1:12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</row>
    <row r="201" spans="1:12">
      <c r="A201" s="205"/>
      <c r="B201" s="177"/>
      <c r="C201" s="177"/>
      <c r="D201" s="206"/>
      <c r="E201" s="206"/>
      <c r="F201" s="201">
        <v>43525</v>
      </c>
      <c r="G201" s="177"/>
      <c r="H201" s="177"/>
      <c r="I201" s="178"/>
      <c r="J201" s="178"/>
      <c r="K201" s="178"/>
      <c r="L201" s="178"/>
    </row>
    <row r="202" spans="1:12">
      <c r="A202" s="172"/>
      <c r="B202" s="172"/>
      <c r="C202" s="172"/>
      <c r="D202" s="172"/>
      <c r="E202" s="172"/>
      <c r="F202" s="172"/>
      <c r="G202" s="172"/>
      <c r="H202" s="172"/>
      <c r="I202" s="172"/>
      <c r="J202" s="179" t="s">
        <v>297</v>
      </c>
      <c r="K202" s="207"/>
      <c r="L202" s="208">
        <v>0.78</v>
      </c>
    </row>
    <row r="203" spans="1:12">
      <c r="A203" s="148">
        <v>43553</v>
      </c>
      <c r="B203" s="149" t="s">
        <v>79</v>
      </c>
      <c r="C203" s="150" t="s">
        <v>4</v>
      </c>
      <c r="D203" s="151">
        <v>1000</v>
      </c>
      <c r="E203" s="152">
        <v>1050</v>
      </c>
      <c r="F203" s="152">
        <v>1060</v>
      </c>
      <c r="G203" s="152">
        <v>0</v>
      </c>
      <c r="H203" s="149">
        <v>0</v>
      </c>
      <c r="I203" s="149">
        <f t="shared" ref="I203" si="246">SUM(F203-E203)*D203</f>
        <v>10000</v>
      </c>
      <c r="J203" s="149">
        <v>0</v>
      </c>
      <c r="K203" s="149">
        <v>0</v>
      </c>
      <c r="L203" s="153">
        <f t="shared" ref="L203" si="247">SUM(I203:K203)</f>
        <v>10000</v>
      </c>
    </row>
    <row r="204" spans="1:12">
      <c r="A204" s="148">
        <v>43553</v>
      </c>
      <c r="B204" s="149" t="s">
        <v>279</v>
      </c>
      <c r="C204" s="150" t="s">
        <v>4</v>
      </c>
      <c r="D204" s="151">
        <v>4000</v>
      </c>
      <c r="E204" s="152">
        <v>104.25</v>
      </c>
      <c r="F204" s="152">
        <v>105.5</v>
      </c>
      <c r="G204" s="152">
        <v>107.5</v>
      </c>
      <c r="H204" s="149">
        <v>0</v>
      </c>
      <c r="I204" s="149">
        <f t="shared" ref="I204" si="248">SUM(F204-E204)*D204</f>
        <v>5000</v>
      </c>
      <c r="J204" s="149">
        <f>SUM(G204-F204)*D204</f>
        <v>8000</v>
      </c>
      <c r="K204" s="149">
        <v>0</v>
      </c>
      <c r="L204" s="153">
        <f t="shared" ref="L204" si="249">SUM(I204:K204)</f>
        <v>13000</v>
      </c>
    </row>
    <row r="205" spans="1:12">
      <c r="A205" s="148">
        <v>43552</v>
      </c>
      <c r="B205" s="149" t="s">
        <v>290</v>
      </c>
      <c r="C205" s="150" t="s">
        <v>4</v>
      </c>
      <c r="D205" s="151">
        <v>4000</v>
      </c>
      <c r="E205" s="152">
        <v>97</v>
      </c>
      <c r="F205" s="152">
        <v>97.5</v>
      </c>
      <c r="G205" s="152">
        <v>0</v>
      </c>
      <c r="H205" s="149">
        <v>0</v>
      </c>
      <c r="I205" s="149">
        <f t="shared" ref="I205" si="250">SUM(F205-E205)*D205</f>
        <v>2000</v>
      </c>
      <c r="J205" s="149">
        <v>0</v>
      </c>
      <c r="K205" s="149">
        <f t="shared" ref="K205" si="251">SUM(H205-G205)*D205</f>
        <v>0</v>
      </c>
      <c r="L205" s="153">
        <f t="shared" ref="L205" si="252">SUM(I205:K205)</f>
        <v>2000</v>
      </c>
    </row>
    <row r="206" spans="1:12">
      <c r="A206" s="148">
        <v>43552</v>
      </c>
      <c r="B206" s="149" t="s">
        <v>25</v>
      </c>
      <c r="C206" s="150" t="s">
        <v>4</v>
      </c>
      <c r="D206" s="151">
        <v>1000</v>
      </c>
      <c r="E206" s="152">
        <v>1180</v>
      </c>
      <c r="F206" s="152">
        <v>1185</v>
      </c>
      <c r="G206" s="152">
        <v>0</v>
      </c>
      <c r="H206" s="149">
        <v>0</v>
      </c>
      <c r="I206" s="149">
        <f t="shared" ref="I206" si="253">SUM(F206-E206)*D206</f>
        <v>5000</v>
      </c>
      <c r="J206" s="149">
        <v>0</v>
      </c>
      <c r="K206" s="149">
        <f t="shared" ref="K206" si="254">SUM(H206-G206)*D206</f>
        <v>0</v>
      </c>
      <c r="L206" s="153">
        <f t="shared" ref="L206" si="255">SUM(I206:K206)</f>
        <v>5000</v>
      </c>
    </row>
    <row r="207" spans="1:12">
      <c r="A207" s="148">
        <v>43551</v>
      </c>
      <c r="B207" s="149" t="s">
        <v>288</v>
      </c>
      <c r="C207" s="150" t="s">
        <v>4</v>
      </c>
      <c r="D207" s="151">
        <v>1000</v>
      </c>
      <c r="E207" s="152">
        <v>1410</v>
      </c>
      <c r="F207" s="152">
        <v>1420</v>
      </c>
      <c r="G207" s="152">
        <v>1430</v>
      </c>
      <c r="H207" s="149">
        <v>1440</v>
      </c>
      <c r="I207" s="149">
        <f t="shared" ref="I207" si="256">SUM(F207-E207)*D207</f>
        <v>10000</v>
      </c>
      <c r="J207" s="149">
        <f>SUM(G207-F207)*D207</f>
        <v>10000</v>
      </c>
      <c r="K207" s="149">
        <f t="shared" ref="K207" si="257">SUM(H207-G207)*D207</f>
        <v>10000</v>
      </c>
      <c r="L207" s="153">
        <f t="shared" ref="L207" si="258">SUM(I207:K207)</f>
        <v>30000</v>
      </c>
    </row>
    <row r="208" spans="1:12">
      <c r="A208" s="148">
        <v>43551</v>
      </c>
      <c r="B208" s="149" t="s">
        <v>5</v>
      </c>
      <c r="C208" s="150" t="s">
        <v>4</v>
      </c>
      <c r="D208" s="151">
        <v>1000</v>
      </c>
      <c r="E208" s="152">
        <v>990</v>
      </c>
      <c r="F208" s="152">
        <v>975</v>
      </c>
      <c r="G208" s="152">
        <v>0</v>
      </c>
      <c r="H208" s="149">
        <v>0</v>
      </c>
      <c r="I208" s="149">
        <f t="shared" ref="I208" si="259">SUM(F208-E208)*D208</f>
        <v>-15000</v>
      </c>
      <c r="J208" s="149">
        <v>0</v>
      </c>
      <c r="K208" s="149">
        <f t="shared" ref="K208" si="260">SUM(H208-G208)*D208</f>
        <v>0</v>
      </c>
      <c r="L208" s="153">
        <f t="shared" ref="L208" si="261">SUM(I208:K208)</f>
        <v>-15000</v>
      </c>
    </row>
    <row r="209" spans="1:12">
      <c r="A209" s="148">
        <v>43550</v>
      </c>
      <c r="B209" s="149" t="s">
        <v>289</v>
      </c>
      <c r="C209" s="150" t="s">
        <v>4</v>
      </c>
      <c r="D209" s="151">
        <v>1000</v>
      </c>
      <c r="E209" s="152">
        <v>933.5</v>
      </c>
      <c r="F209" s="152">
        <v>943</v>
      </c>
      <c r="G209" s="152">
        <v>953</v>
      </c>
      <c r="H209" s="149">
        <v>963</v>
      </c>
      <c r="I209" s="149">
        <f t="shared" ref="I209" si="262">SUM(F209-E209)*D209</f>
        <v>9500</v>
      </c>
      <c r="J209" s="149">
        <f>SUM(G209-F209)*D209</f>
        <v>10000</v>
      </c>
      <c r="K209" s="149">
        <f t="shared" ref="K209" si="263">SUM(H209-G209)*D209</f>
        <v>10000</v>
      </c>
      <c r="L209" s="153">
        <f t="shared" ref="L209" si="264">SUM(I209:K209)</f>
        <v>29500</v>
      </c>
    </row>
    <row r="210" spans="1:12">
      <c r="A210" s="148">
        <v>43549</v>
      </c>
      <c r="B210" s="149" t="s">
        <v>31</v>
      </c>
      <c r="C210" s="150" t="s">
        <v>4</v>
      </c>
      <c r="D210" s="151">
        <v>1000</v>
      </c>
      <c r="E210" s="152">
        <v>1205</v>
      </c>
      <c r="F210" s="152">
        <v>1208</v>
      </c>
      <c r="G210" s="152">
        <v>0</v>
      </c>
      <c r="H210" s="149">
        <v>0</v>
      </c>
      <c r="I210" s="149">
        <f t="shared" ref="I210:I211" si="265">SUM(F210-E210)*D210</f>
        <v>3000</v>
      </c>
      <c r="J210" s="149">
        <v>0</v>
      </c>
      <c r="K210" s="149">
        <f t="shared" ref="K210" si="266">SUM(H210-G210)*D210</f>
        <v>0</v>
      </c>
      <c r="L210" s="153">
        <f t="shared" ref="L210:L211" si="267">SUM(I210:K210)</f>
        <v>3000</v>
      </c>
    </row>
    <row r="211" spans="1:12">
      <c r="A211" s="148">
        <v>43546</v>
      </c>
      <c r="B211" s="149" t="s">
        <v>33</v>
      </c>
      <c r="C211" s="150" t="s">
        <v>4</v>
      </c>
      <c r="D211" s="151">
        <v>1000</v>
      </c>
      <c r="E211" s="152">
        <v>1430</v>
      </c>
      <c r="F211" s="152">
        <v>1435</v>
      </c>
      <c r="G211" s="152">
        <v>0</v>
      </c>
      <c r="H211" s="149">
        <v>0</v>
      </c>
      <c r="I211" s="149">
        <f t="shared" si="265"/>
        <v>5000</v>
      </c>
      <c r="J211" s="149">
        <v>0</v>
      </c>
      <c r="K211" s="149">
        <f t="shared" ref="K211" si="268">SUM(H211-G211)*D211</f>
        <v>0</v>
      </c>
      <c r="L211" s="153">
        <f t="shared" si="267"/>
        <v>5000</v>
      </c>
    </row>
    <row r="212" spans="1:12">
      <c r="A212" s="148">
        <v>43544</v>
      </c>
      <c r="B212" s="149" t="s">
        <v>37</v>
      </c>
      <c r="C212" s="150" t="s">
        <v>4</v>
      </c>
      <c r="D212" s="151">
        <v>1000</v>
      </c>
      <c r="E212" s="152">
        <v>1340</v>
      </c>
      <c r="F212" s="152">
        <v>1350</v>
      </c>
      <c r="G212" s="152">
        <v>1360</v>
      </c>
      <c r="H212" s="149">
        <v>1370</v>
      </c>
      <c r="I212" s="149">
        <f t="shared" ref="I212" si="269">SUM(F212-E212)*D212</f>
        <v>10000</v>
      </c>
      <c r="J212" s="149">
        <f>SUM(G212-F212)*D212</f>
        <v>10000</v>
      </c>
      <c r="K212" s="149">
        <f t="shared" ref="K212:K214" si="270">SUM(H212-G212)*D212</f>
        <v>10000</v>
      </c>
      <c r="L212" s="153">
        <f t="shared" ref="L212" si="271">SUM(I212:K212)</f>
        <v>30000</v>
      </c>
    </row>
    <row r="213" spans="1:12">
      <c r="A213" s="148">
        <v>43543</v>
      </c>
      <c r="B213" s="149" t="s">
        <v>278</v>
      </c>
      <c r="C213" s="150" t="s">
        <v>4</v>
      </c>
      <c r="D213" s="151">
        <v>1000</v>
      </c>
      <c r="E213" s="152">
        <v>1560</v>
      </c>
      <c r="F213" s="152">
        <v>1570</v>
      </c>
      <c r="G213" s="152">
        <v>1578</v>
      </c>
      <c r="H213" s="149">
        <v>0</v>
      </c>
      <c r="I213" s="149">
        <f t="shared" ref="I213" si="272">SUM(F213-E213)*D213</f>
        <v>10000</v>
      </c>
      <c r="J213" s="149">
        <f>SUM(G213-F213)*D213</f>
        <v>8000</v>
      </c>
      <c r="K213" s="149">
        <v>0</v>
      </c>
      <c r="L213" s="153">
        <f t="shared" ref="L213" si="273">SUM(I213:K213)</f>
        <v>18000</v>
      </c>
    </row>
    <row r="214" spans="1:12">
      <c r="A214" s="148">
        <v>43542</v>
      </c>
      <c r="B214" s="149" t="s">
        <v>38</v>
      </c>
      <c r="C214" s="150" t="s">
        <v>4</v>
      </c>
      <c r="D214" s="151">
        <v>1000</v>
      </c>
      <c r="E214" s="152">
        <v>1660</v>
      </c>
      <c r="F214" s="152">
        <v>1670</v>
      </c>
      <c r="G214" s="152">
        <v>1680</v>
      </c>
      <c r="H214" s="149">
        <v>1690</v>
      </c>
      <c r="I214" s="149">
        <f t="shared" ref="I214" si="274">SUM(F214-E214)*D214</f>
        <v>10000</v>
      </c>
      <c r="J214" s="149">
        <f>SUM(G214-F214)*D214</f>
        <v>10000</v>
      </c>
      <c r="K214" s="149">
        <f t="shared" si="270"/>
        <v>10000</v>
      </c>
      <c r="L214" s="153">
        <f t="shared" ref="L214" si="275">SUM(I214:K214)</f>
        <v>30000</v>
      </c>
    </row>
    <row r="215" spans="1:12">
      <c r="A215" s="148">
        <v>43542</v>
      </c>
      <c r="B215" s="149" t="s">
        <v>5</v>
      </c>
      <c r="C215" s="150" t="s">
        <v>4</v>
      </c>
      <c r="D215" s="151">
        <v>1000</v>
      </c>
      <c r="E215" s="152">
        <v>980</v>
      </c>
      <c r="F215" s="152">
        <v>990</v>
      </c>
      <c r="G215" s="152">
        <v>1000</v>
      </c>
      <c r="H215" s="149">
        <v>1010</v>
      </c>
      <c r="I215" s="149">
        <f t="shared" ref="I215" si="276">SUM(F215-E215)*D215</f>
        <v>10000</v>
      </c>
      <c r="J215" s="149">
        <f>SUM(G215-F215)*D215</f>
        <v>10000</v>
      </c>
      <c r="K215" s="149">
        <f t="shared" ref="K215" si="277">SUM(H215-G215)*D215</f>
        <v>10000</v>
      </c>
      <c r="L215" s="153">
        <f t="shared" ref="L215" si="278">SUM(I215:K215)</f>
        <v>30000</v>
      </c>
    </row>
    <row r="216" spans="1:12">
      <c r="A216" s="148">
        <v>43539</v>
      </c>
      <c r="B216" s="149" t="s">
        <v>87</v>
      </c>
      <c r="C216" s="150" t="s">
        <v>4</v>
      </c>
      <c r="D216" s="151">
        <v>200</v>
      </c>
      <c r="E216" s="152">
        <v>2555</v>
      </c>
      <c r="F216" s="152">
        <v>2555</v>
      </c>
      <c r="G216" s="152">
        <v>0</v>
      </c>
      <c r="H216" s="149">
        <v>0</v>
      </c>
      <c r="I216" s="149">
        <f t="shared" ref="I216" si="279">SUM(F216-E216)*D216</f>
        <v>0</v>
      </c>
      <c r="J216" s="149">
        <v>0</v>
      </c>
      <c r="K216" s="149">
        <f t="shared" ref="K216" si="280">SUM(H216-G216)*D216</f>
        <v>0</v>
      </c>
      <c r="L216" s="153">
        <f t="shared" ref="L216" si="281">SUM(I216:K216)</f>
        <v>0</v>
      </c>
    </row>
    <row r="217" spans="1:12">
      <c r="A217" s="148">
        <v>43539</v>
      </c>
      <c r="B217" s="149" t="s">
        <v>6</v>
      </c>
      <c r="C217" s="150" t="s">
        <v>4</v>
      </c>
      <c r="D217" s="151">
        <v>1000</v>
      </c>
      <c r="E217" s="152">
        <v>975</v>
      </c>
      <c r="F217" s="152">
        <v>975</v>
      </c>
      <c r="G217" s="152">
        <v>0</v>
      </c>
      <c r="H217" s="149">
        <v>0</v>
      </c>
      <c r="I217" s="149">
        <f t="shared" ref="I217" si="282">SUM(F217-E217)*D217</f>
        <v>0</v>
      </c>
      <c r="J217" s="149">
        <v>0</v>
      </c>
      <c r="K217" s="149">
        <f t="shared" ref="K217" si="283">SUM(H217-G217)*D217</f>
        <v>0</v>
      </c>
      <c r="L217" s="153">
        <f t="shared" ref="L217" si="284">SUM(I217:K217)</f>
        <v>0</v>
      </c>
    </row>
    <row r="218" spans="1:12">
      <c r="A218" s="148">
        <v>43538</v>
      </c>
      <c r="B218" s="149" t="s">
        <v>65</v>
      </c>
      <c r="C218" s="150" t="s">
        <v>4</v>
      </c>
      <c r="D218" s="151">
        <v>1000</v>
      </c>
      <c r="E218" s="152">
        <v>1262</v>
      </c>
      <c r="F218" s="152">
        <v>1272</v>
      </c>
      <c r="G218" s="152">
        <v>0</v>
      </c>
      <c r="H218" s="149">
        <v>0</v>
      </c>
      <c r="I218" s="149">
        <f t="shared" ref="I218" si="285">SUM(F218-E218)*D218</f>
        <v>10000</v>
      </c>
      <c r="J218" s="149">
        <v>0</v>
      </c>
      <c r="K218" s="149">
        <f t="shared" ref="K218" si="286">SUM(H218-G218)*D218</f>
        <v>0</v>
      </c>
      <c r="L218" s="153">
        <f t="shared" ref="L218" si="287">SUM(I218:K218)</f>
        <v>10000</v>
      </c>
    </row>
    <row r="219" spans="1:12">
      <c r="A219" s="148">
        <v>43538</v>
      </c>
      <c r="B219" s="149" t="s">
        <v>288</v>
      </c>
      <c r="C219" s="150" t="s">
        <v>4</v>
      </c>
      <c r="D219" s="151">
        <v>1000</v>
      </c>
      <c r="E219" s="152">
        <v>1380</v>
      </c>
      <c r="F219" s="152">
        <v>1390</v>
      </c>
      <c r="G219" s="152">
        <v>0</v>
      </c>
      <c r="H219" s="149">
        <v>0</v>
      </c>
      <c r="I219" s="149">
        <f t="shared" ref="I219" si="288">SUM(F219-E219)*D219</f>
        <v>10000</v>
      </c>
      <c r="J219" s="149">
        <v>0</v>
      </c>
      <c r="K219" s="149">
        <f t="shared" ref="K219" si="289">SUM(H219-G219)*D219</f>
        <v>0</v>
      </c>
      <c r="L219" s="153">
        <f t="shared" ref="L219" si="290">SUM(I219:K219)</f>
        <v>10000</v>
      </c>
    </row>
    <row r="220" spans="1:12">
      <c r="A220" s="148">
        <v>43537</v>
      </c>
      <c r="B220" s="149" t="s">
        <v>5</v>
      </c>
      <c r="C220" s="150" t="s">
        <v>4</v>
      </c>
      <c r="D220" s="151">
        <v>1000</v>
      </c>
      <c r="E220" s="152">
        <v>926</v>
      </c>
      <c r="F220" s="152">
        <v>933</v>
      </c>
      <c r="G220" s="152">
        <v>943</v>
      </c>
      <c r="H220" s="149">
        <v>953</v>
      </c>
      <c r="I220" s="149">
        <f t="shared" ref="I220" si="291">SUM(F220-E220)*D220</f>
        <v>7000</v>
      </c>
      <c r="J220" s="149">
        <f>SUM(G220-F220)*D220</f>
        <v>10000</v>
      </c>
      <c r="K220" s="149">
        <f t="shared" ref="K220" si="292">SUM(H220-G220)*D220</f>
        <v>10000</v>
      </c>
      <c r="L220" s="153">
        <f t="shared" ref="L220" si="293">SUM(I220:K220)</f>
        <v>27000</v>
      </c>
    </row>
    <row r="221" spans="1:12">
      <c r="A221" s="148">
        <v>43536</v>
      </c>
      <c r="B221" s="149" t="s">
        <v>287</v>
      </c>
      <c r="C221" s="150" t="s">
        <v>4</v>
      </c>
      <c r="D221" s="151">
        <v>1000</v>
      </c>
      <c r="E221" s="152">
        <v>1046</v>
      </c>
      <c r="F221" s="152">
        <v>1056</v>
      </c>
      <c r="G221" s="152">
        <v>1066</v>
      </c>
      <c r="H221" s="149">
        <v>1076</v>
      </c>
      <c r="I221" s="149">
        <f t="shared" ref="I221" si="294">SUM(F221-E221)*D221</f>
        <v>10000</v>
      </c>
      <c r="J221" s="149">
        <f>SUM(G221-F221)*D221</f>
        <v>10000</v>
      </c>
      <c r="K221" s="149">
        <f t="shared" ref="K221" si="295">SUM(H221-G221)*D221</f>
        <v>10000</v>
      </c>
      <c r="L221" s="153">
        <f t="shared" ref="L221" si="296">SUM(I221:K221)</f>
        <v>30000</v>
      </c>
    </row>
    <row r="222" spans="1:12">
      <c r="A222" s="148">
        <v>43536</v>
      </c>
      <c r="B222" s="149" t="s">
        <v>37</v>
      </c>
      <c r="C222" s="150" t="s">
        <v>4</v>
      </c>
      <c r="D222" s="151">
        <v>1000</v>
      </c>
      <c r="E222" s="152">
        <v>1280</v>
      </c>
      <c r="F222" s="152">
        <v>1264</v>
      </c>
      <c r="G222" s="152">
        <v>0</v>
      </c>
      <c r="H222" s="149">
        <v>0</v>
      </c>
      <c r="I222" s="149">
        <f t="shared" ref="I222" si="297">SUM(F222-E222)*D222</f>
        <v>-16000</v>
      </c>
      <c r="J222" s="149">
        <v>0</v>
      </c>
      <c r="K222" s="149">
        <v>0</v>
      </c>
      <c r="L222" s="153">
        <f t="shared" ref="L222" si="298">SUM(I222:K222)</f>
        <v>-16000</v>
      </c>
    </row>
    <row r="223" spans="1:12">
      <c r="A223" s="148">
        <v>43535</v>
      </c>
      <c r="B223" s="149" t="s">
        <v>65</v>
      </c>
      <c r="C223" s="150" t="s">
        <v>4</v>
      </c>
      <c r="D223" s="151">
        <v>1000</v>
      </c>
      <c r="E223" s="152">
        <v>1250</v>
      </c>
      <c r="F223" s="152">
        <v>1260</v>
      </c>
      <c r="G223" s="152">
        <v>0</v>
      </c>
      <c r="H223" s="149">
        <v>0</v>
      </c>
      <c r="I223" s="149">
        <f t="shared" ref="I223:I224" si="299">SUM(F223-E223)*D223</f>
        <v>10000</v>
      </c>
      <c r="J223" s="149">
        <v>0</v>
      </c>
      <c r="K223" s="149">
        <v>0</v>
      </c>
      <c r="L223" s="153">
        <f t="shared" ref="L223:L224" si="300">SUM(I223:K223)</f>
        <v>10000</v>
      </c>
    </row>
    <row r="224" spans="1:12">
      <c r="A224" s="148">
        <v>43535</v>
      </c>
      <c r="B224" s="149" t="s">
        <v>286</v>
      </c>
      <c r="C224" s="150" t="s">
        <v>4</v>
      </c>
      <c r="D224" s="151">
        <v>1000</v>
      </c>
      <c r="E224" s="152">
        <v>817</v>
      </c>
      <c r="F224" s="152">
        <v>825</v>
      </c>
      <c r="G224" s="152">
        <v>0</v>
      </c>
      <c r="H224" s="149">
        <v>0</v>
      </c>
      <c r="I224" s="149">
        <f t="shared" si="299"/>
        <v>8000</v>
      </c>
      <c r="J224" s="149">
        <v>0</v>
      </c>
      <c r="K224" s="149">
        <v>0</v>
      </c>
      <c r="L224" s="153">
        <f t="shared" si="300"/>
        <v>8000</v>
      </c>
    </row>
    <row r="225" spans="1:12">
      <c r="A225" s="148">
        <v>43535</v>
      </c>
      <c r="B225" s="149" t="s">
        <v>5</v>
      </c>
      <c r="C225" s="150" t="s">
        <v>4</v>
      </c>
      <c r="D225" s="151">
        <v>1000</v>
      </c>
      <c r="E225" s="152">
        <v>914</v>
      </c>
      <c r="F225" s="152">
        <v>914</v>
      </c>
      <c r="G225" s="152">
        <v>0</v>
      </c>
      <c r="H225" s="149">
        <v>0</v>
      </c>
      <c r="I225" s="149">
        <f t="shared" ref="I225" si="301">SUM(F225-E225)*D225</f>
        <v>0</v>
      </c>
      <c r="J225" s="149">
        <v>0</v>
      </c>
      <c r="K225" s="149">
        <v>0</v>
      </c>
      <c r="L225" s="153">
        <f t="shared" ref="L225" si="302">SUM(I225:K225)</f>
        <v>0</v>
      </c>
    </row>
    <row r="226" spans="1:12">
      <c r="A226" s="148">
        <v>43535</v>
      </c>
      <c r="B226" s="149" t="s">
        <v>38</v>
      </c>
      <c r="C226" s="150" t="s">
        <v>4</v>
      </c>
      <c r="D226" s="151">
        <v>1000</v>
      </c>
      <c r="E226" s="152">
        <v>1555</v>
      </c>
      <c r="F226" s="152">
        <v>1540</v>
      </c>
      <c r="G226" s="152">
        <v>0</v>
      </c>
      <c r="H226" s="149">
        <v>0</v>
      </c>
      <c r="I226" s="149">
        <f t="shared" ref="I226" si="303">SUM(F226-E226)*D226</f>
        <v>-15000</v>
      </c>
      <c r="J226" s="149">
        <v>0</v>
      </c>
      <c r="K226" s="149">
        <v>0</v>
      </c>
      <c r="L226" s="153">
        <f t="shared" ref="L226" si="304">SUM(I226:K226)</f>
        <v>-15000</v>
      </c>
    </row>
    <row r="227" spans="1:12">
      <c r="A227" s="148">
        <v>43532</v>
      </c>
      <c r="B227" s="149" t="s">
        <v>37</v>
      </c>
      <c r="C227" s="150" t="s">
        <v>4</v>
      </c>
      <c r="D227" s="151">
        <v>1000</v>
      </c>
      <c r="E227" s="152">
        <v>1040</v>
      </c>
      <c r="F227" s="152">
        <v>1050</v>
      </c>
      <c r="G227" s="152">
        <v>0</v>
      </c>
      <c r="H227" s="149">
        <v>0</v>
      </c>
      <c r="I227" s="149">
        <f t="shared" ref="I227:I232" si="305">SUM(F227-E227)*D227</f>
        <v>10000</v>
      </c>
      <c r="J227" s="149">
        <v>0</v>
      </c>
      <c r="K227" s="149">
        <v>0</v>
      </c>
      <c r="L227" s="153">
        <f t="shared" ref="L227" si="306">SUM(I227:K227)</f>
        <v>10000</v>
      </c>
    </row>
    <row r="228" spans="1:12">
      <c r="A228" s="148">
        <v>43531</v>
      </c>
      <c r="B228" s="149" t="s">
        <v>46</v>
      </c>
      <c r="C228" s="150" t="s">
        <v>4</v>
      </c>
      <c r="D228" s="151">
        <v>4000</v>
      </c>
      <c r="E228" s="152">
        <v>232</v>
      </c>
      <c r="F228" s="152">
        <v>233.8</v>
      </c>
      <c r="G228" s="152">
        <v>0</v>
      </c>
      <c r="H228" s="149">
        <v>0</v>
      </c>
      <c r="I228" s="149">
        <f t="shared" si="305"/>
        <v>7200.0000000000455</v>
      </c>
      <c r="J228" s="149">
        <v>0</v>
      </c>
      <c r="K228" s="149">
        <f t="shared" ref="K228:K233" si="307">SUM(H228-G228)*D228</f>
        <v>0</v>
      </c>
      <c r="L228" s="153">
        <f t="shared" ref="L228:L234" si="308">SUM(I228:K228)</f>
        <v>7200.0000000000455</v>
      </c>
    </row>
    <row r="229" spans="1:12">
      <c r="A229" s="148">
        <v>43531</v>
      </c>
      <c r="B229" s="149" t="s">
        <v>93</v>
      </c>
      <c r="C229" s="150" t="s">
        <v>4</v>
      </c>
      <c r="D229" s="151">
        <v>1000</v>
      </c>
      <c r="E229" s="152">
        <v>790</v>
      </c>
      <c r="F229" s="152">
        <v>780</v>
      </c>
      <c r="G229" s="152">
        <v>0</v>
      </c>
      <c r="H229" s="149">
        <v>0</v>
      </c>
      <c r="I229" s="149">
        <f t="shared" si="305"/>
        <v>-10000</v>
      </c>
      <c r="J229" s="149">
        <v>0</v>
      </c>
      <c r="K229" s="149">
        <f t="shared" si="307"/>
        <v>0</v>
      </c>
      <c r="L229" s="153">
        <f t="shared" si="308"/>
        <v>-10000</v>
      </c>
    </row>
    <row r="230" spans="1:12">
      <c r="A230" s="148">
        <v>43530</v>
      </c>
      <c r="B230" s="149" t="s">
        <v>33</v>
      </c>
      <c r="C230" s="150" t="s">
        <v>4</v>
      </c>
      <c r="D230" s="151">
        <v>1000</v>
      </c>
      <c r="E230" s="152">
        <v>1297</v>
      </c>
      <c r="F230" s="152">
        <v>1307</v>
      </c>
      <c r="G230" s="152">
        <v>1317</v>
      </c>
      <c r="H230" s="149">
        <v>1327</v>
      </c>
      <c r="I230" s="149">
        <f t="shared" si="305"/>
        <v>10000</v>
      </c>
      <c r="J230" s="149">
        <f>SUM(G230-F230)*D230</f>
        <v>10000</v>
      </c>
      <c r="K230" s="149">
        <f t="shared" si="307"/>
        <v>10000</v>
      </c>
      <c r="L230" s="153">
        <f t="shared" si="308"/>
        <v>30000</v>
      </c>
    </row>
    <row r="231" spans="1:12">
      <c r="A231" s="148">
        <v>43529</v>
      </c>
      <c r="B231" s="149" t="s">
        <v>49</v>
      </c>
      <c r="C231" s="150" t="s">
        <v>4</v>
      </c>
      <c r="D231" s="151">
        <v>1000</v>
      </c>
      <c r="E231" s="152">
        <v>675</v>
      </c>
      <c r="F231" s="152">
        <v>682</v>
      </c>
      <c r="G231" s="152">
        <v>690</v>
      </c>
      <c r="H231" s="149">
        <v>700</v>
      </c>
      <c r="I231" s="149">
        <f t="shared" si="305"/>
        <v>7000</v>
      </c>
      <c r="J231" s="149">
        <f>SUM(G231-F231)*D231</f>
        <v>8000</v>
      </c>
      <c r="K231" s="149">
        <f t="shared" si="307"/>
        <v>10000</v>
      </c>
      <c r="L231" s="153">
        <f t="shared" si="308"/>
        <v>25000</v>
      </c>
    </row>
    <row r="232" spans="1:12">
      <c r="A232" s="148">
        <v>43529</v>
      </c>
      <c r="B232" s="149" t="s">
        <v>37</v>
      </c>
      <c r="C232" s="150" t="s">
        <v>4</v>
      </c>
      <c r="D232" s="151">
        <v>1000</v>
      </c>
      <c r="E232" s="152">
        <v>1143</v>
      </c>
      <c r="F232" s="152">
        <v>1153</v>
      </c>
      <c r="G232" s="152">
        <v>1163</v>
      </c>
      <c r="H232" s="149">
        <v>1170</v>
      </c>
      <c r="I232" s="149">
        <f t="shared" si="305"/>
        <v>10000</v>
      </c>
      <c r="J232" s="149">
        <f>SUM(G232-F232)*D232</f>
        <v>10000</v>
      </c>
      <c r="K232" s="149">
        <f t="shared" si="307"/>
        <v>7000</v>
      </c>
      <c r="L232" s="153">
        <f t="shared" si="308"/>
        <v>27000</v>
      </c>
    </row>
    <row r="233" spans="1:12">
      <c r="A233" s="148">
        <v>43529</v>
      </c>
      <c r="B233" s="149" t="s">
        <v>79</v>
      </c>
      <c r="C233" s="150" t="s">
        <v>4</v>
      </c>
      <c r="D233" s="151">
        <v>1000</v>
      </c>
      <c r="E233" s="152">
        <v>1000</v>
      </c>
      <c r="F233" s="152">
        <v>1000</v>
      </c>
      <c r="G233" s="152">
        <v>0</v>
      </c>
      <c r="H233" s="149">
        <v>0</v>
      </c>
      <c r="I233" s="149">
        <v>0</v>
      </c>
      <c r="J233" s="149">
        <v>0</v>
      </c>
      <c r="K233" s="149">
        <f t="shared" si="307"/>
        <v>0</v>
      </c>
      <c r="L233" s="153">
        <f t="shared" si="308"/>
        <v>0</v>
      </c>
    </row>
    <row r="234" spans="1:12">
      <c r="A234" s="148">
        <v>43525</v>
      </c>
      <c r="B234" s="149" t="s">
        <v>31</v>
      </c>
      <c r="C234" s="150" t="s">
        <v>4</v>
      </c>
      <c r="D234" s="151">
        <v>1000</v>
      </c>
      <c r="E234" s="152">
        <v>1155</v>
      </c>
      <c r="F234" s="152">
        <v>1164</v>
      </c>
      <c r="G234" s="152">
        <v>0</v>
      </c>
      <c r="H234" s="149">
        <v>0</v>
      </c>
      <c r="I234" s="149">
        <f>SUM(F234-E234)*D234</f>
        <v>9000</v>
      </c>
      <c r="J234" s="149">
        <v>0</v>
      </c>
      <c r="K234" s="149">
        <v>0</v>
      </c>
      <c r="L234" s="153">
        <f t="shared" si="308"/>
        <v>9000</v>
      </c>
    </row>
    <row r="235" spans="1:12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</row>
    <row r="236" spans="1:12">
      <c r="A236" s="169"/>
      <c r="B236" s="169"/>
      <c r="C236" s="169"/>
      <c r="D236" s="169"/>
      <c r="E236" s="169"/>
      <c r="F236" s="169"/>
      <c r="G236" s="169" t="s">
        <v>281</v>
      </c>
      <c r="H236" s="170"/>
      <c r="I236" s="171">
        <f>SUM(I203:I234)</f>
        <v>141700.00000000006</v>
      </c>
      <c r="J236" s="170"/>
      <c r="K236" s="170" t="s">
        <v>282</v>
      </c>
      <c r="L236" s="171">
        <f>SUM(L203:L234)</f>
        <v>352700.00000000006</v>
      </c>
    </row>
    <row r="237" spans="1:12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</row>
    <row r="238" spans="1:12">
      <c r="A238" s="205"/>
      <c r="B238" s="177"/>
      <c r="C238" s="177"/>
      <c r="D238" s="206"/>
      <c r="E238" s="206"/>
      <c r="F238" s="201">
        <v>43497</v>
      </c>
      <c r="G238" s="177"/>
      <c r="H238" s="177"/>
      <c r="I238" s="178"/>
      <c r="J238" s="178"/>
      <c r="K238" s="178"/>
      <c r="L238" s="178"/>
    </row>
    <row r="239" spans="1:12">
      <c r="A239" s="172"/>
      <c r="B239" s="172"/>
      <c r="C239" s="172"/>
      <c r="D239" s="172"/>
      <c r="E239" s="172"/>
      <c r="F239" s="172"/>
      <c r="G239" s="172"/>
      <c r="H239" s="172"/>
      <c r="I239" s="172"/>
      <c r="J239" s="179" t="s">
        <v>297</v>
      </c>
      <c r="K239" s="207"/>
      <c r="L239" s="208">
        <v>0.74</v>
      </c>
    </row>
    <row r="240" spans="1:12">
      <c r="A240" s="148">
        <v>43524</v>
      </c>
      <c r="B240" s="149" t="s">
        <v>31</v>
      </c>
      <c r="C240" s="150" t="s">
        <v>4</v>
      </c>
      <c r="D240" s="151">
        <v>1000</v>
      </c>
      <c r="E240" s="152">
        <v>1135</v>
      </c>
      <c r="F240" s="152">
        <v>1142</v>
      </c>
      <c r="G240" s="152">
        <v>0</v>
      </c>
      <c r="H240" s="149">
        <v>0</v>
      </c>
      <c r="I240" s="149">
        <f>SUM(F240-E240)*D240</f>
        <v>7000</v>
      </c>
      <c r="J240" s="149">
        <v>0</v>
      </c>
      <c r="K240" s="149">
        <v>0</v>
      </c>
      <c r="L240" s="149">
        <f>SUM(I240:K240)</f>
        <v>7000</v>
      </c>
    </row>
    <row r="241" spans="1:12">
      <c r="A241" s="148">
        <v>43524</v>
      </c>
      <c r="B241" s="149" t="s">
        <v>285</v>
      </c>
      <c r="C241" s="150" t="s">
        <v>4</v>
      </c>
      <c r="D241" s="151">
        <v>4000</v>
      </c>
      <c r="E241" s="152">
        <v>172</v>
      </c>
      <c r="F241" s="152">
        <v>172</v>
      </c>
      <c r="G241" s="152">
        <v>0</v>
      </c>
      <c r="H241" s="149">
        <v>0</v>
      </c>
      <c r="I241" s="149">
        <f t="shared" ref="I241:I278" si="309">SUM(F241-E241)*D241</f>
        <v>0</v>
      </c>
      <c r="J241" s="149">
        <v>0</v>
      </c>
      <c r="K241" s="149">
        <v>0</v>
      </c>
      <c r="L241" s="149">
        <f t="shared" ref="L241:L278" si="310">SUM(I241:K241)</f>
        <v>0</v>
      </c>
    </row>
    <row r="242" spans="1:12">
      <c r="A242" s="148">
        <v>43523</v>
      </c>
      <c r="B242" s="149" t="s">
        <v>31</v>
      </c>
      <c r="C242" s="150" t="s">
        <v>4</v>
      </c>
      <c r="D242" s="151">
        <v>1000</v>
      </c>
      <c r="E242" s="152">
        <v>1128</v>
      </c>
      <c r="F242" s="152">
        <v>1138</v>
      </c>
      <c r="G242" s="152">
        <v>0</v>
      </c>
      <c r="H242" s="149">
        <v>0</v>
      </c>
      <c r="I242" s="149">
        <f t="shared" si="309"/>
        <v>10000</v>
      </c>
      <c r="J242" s="149">
        <v>0</v>
      </c>
      <c r="K242" s="149">
        <v>0</v>
      </c>
      <c r="L242" s="149">
        <f t="shared" si="310"/>
        <v>10000</v>
      </c>
    </row>
    <row r="243" spans="1:12">
      <c r="A243" s="148">
        <v>43522</v>
      </c>
      <c r="B243" s="149" t="s">
        <v>39</v>
      </c>
      <c r="C243" s="150" t="s">
        <v>4</v>
      </c>
      <c r="D243" s="151">
        <v>1000</v>
      </c>
      <c r="E243" s="152">
        <v>774</v>
      </c>
      <c r="F243" s="152">
        <v>785</v>
      </c>
      <c r="G243" s="152">
        <v>0</v>
      </c>
      <c r="H243" s="149">
        <v>0</v>
      </c>
      <c r="I243" s="149">
        <f t="shared" si="309"/>
        <v>11000</v>
      </c>
      <c r="J243" s="149">
        <v>0</v>
      </c>
      <c r="K243" s="149">
        <v>0</v>
      </c>
      <c r="L243" s="149">
        <f t="shared" si="310"/>
        <v>11000</v>
      </c>
    </row>
    <row r="244" spans="1:12">
      <c r="A244" s="148">
        <v>43522</v>
      </c>
      <c r="B244" s="149" t="s">
        <v>31</v>
      </c>
      <c r="C244" s="150" t="s">
        <v>4</v>
      </c>
      <c r="D244" s="151">
        <v>1000</v>
      </c>
      <c r="E244" s="152">
        <v>1110</v>
      </c>
      <c r="F244" s="152">
        <v>1120</v>
      </c>
      <c r="G244" s="152">
        <v>1130</v>
      </c>
      <c r="H244" s="149">
        <v>1140</v>
      </c>
      <c r="I244" s="149">
        <f t="shared" si="309"/>
        <v>10000</v>
      </c>
      <c r="J244" s="149">
        <f>SUM(G244-F244)*D244</f>
        <v>10000</v>
      </c>
      <c r="K244" s="149">
        <f>SUM(H244-G244)*D244</f>
        <v>10000</v>
      </c>
      <c r="L244" s="149">
        <f t="shared" si="310"/>
        <v>30000</v>
      </c>
    </row>
    <row r="245" spans="1:12">
      <c r="A245" s="148">
        <v>43522</v>
      </c>
      <c r="B245" s="149" t="s">
        <v>37</v>
      </c>
      <c r="C245" s="150" t="s">
        <v>4</v>
      </c>
      <c r="D245" s="151">
        <v>1000</v>
      </c>
      <c r="E245" s="152">
        <v>1130</v>
      </c>
      <c r="F245" s="152">
        <v>1115</v>
      </c>
      <c r="G245" s="152">
        <v>0</v>
      </c>
      <c r="H245" s="149">
        <v>0</v>
      </c>
      <c r="I245" s="149">
        <f t="shared" si="309"/>
        <v>-15000</v>
      </c>
      <c r="J245" s="149">
        <v>0</v>
      </c>
      <c r="K245" s="149">
        <v>0</v>
      </c>
      <c r="L245" s="149">
        <f t="shared" si="310"/>
        <v>-15000</v>
      </c>
    </row>
    <row r="246" spans="1:12">
      <c r="A246" s="148">
        <v>43521</v>
      </c>
      <c r="B246" s="149" t="s">
        <v>48</v>
      </c>
      <c r="C246" s="150" t="s">
        <v>4</v>
      </c>
      <c r="D246" s="151">
        <v>1000</v>
      </c>
      <c r="E246" s="152">
        <v>1495</v>
      </c>
      <c r="F246" s="152">
        <v>1505</v>
      </c>
      <c r="G246" s="152">
        <v>0</v>
      </c>
      <c r="H246" s="149">
        <v>0</v>
      </c>
      <c r="I246" s="149">
        <f t="shared" si="309"/>
        <v>10000</v>
      </c>
      <c r="J246" s="149">
        <v>0</v>
      </c>
      <c r="K246" s="149">
        <v>0</v>
      </c>
      <c r="L246" s="149">
        <f t="shared" si="310"/>
        <v>10000</v>
      </c>
    </row>
    <row r="247" spans="1:12">
      <c r="A247" s="148">
        <v>43521</v>
      </c>
      <c r="B247" s="149" t="s">
        <v>31</v>
      </c>
      <c r="C247" s="150" t="s">
        <v>4</v>
      </c>
      <c r="D247" s="151">
        <v>1000</v>
      </c>
      <c r="E247" s="152">
        <v>1100</v>
      </c>
      <c r="F247" s="152">
        <v>1100</v>
      </c>
      <c r="G247" s="152">
        <v>0</v>
      </c>
      <c r="H247" s="149">
        <v>0</v>
      </c>
      <c r="I247" s="149">
        <f t="shared" si="309"/>
        <v>0</v>
      </c>
      <c r="J247" s="149">
        <v>0</v>
      </c>
      <c r="K247" s="149">
        <v>0</v>
      </c>
      <c r="L247" s="149">
        <f t="shared" si="310"/>
        <v>0</v>
      </c>
    </row>
    <row r="248" spans="1:12">
      <c r="A248" s="148">
        <v>43518</v>
      </c>
      <c r="B248" s="149" t="s">
        <v>277</v>
      </c>
      <c r="C248" s="150" t="s">
        <v>4</v>
      </c>
      <c r="D248" s="151">
        <v>2000</v>
      </c>
      <c r="E248" s="152">
        <v>142</v>
      </c>
      <c r="F248" s="152">
        <v>140</v>
      </c>
      <c r="G248" s="152">
        <v>0</v>
      </c>
      <c r="H248" s="149">
        <v>0</v>
      </c>
      <c r="I248" s="149">
        <f t="shared" si="309"/>
        <v>-4000</v>
      </c>
      <c r="J248" s="149">
        <v>0</v>
      </c>
      <c r="K248" s="149">
        <v>0</v>
      </c>
      <c r="L248" s="149">
        <f t="shared" si="310"/>
        <v>-4000</v>
      </c>
    </row>
    <row r="249" spans="1:12">
      <c r="A249" s="148">
        <v>43518</v>
      </c>
      <c r="B249" s="149" t="s">
        <v>31</v>
      </c>
      <c r="C249" s="150" t="s">
        <v>4</v>
      </c>
      <c r="D249" s="151">
        <v>1000</v>
      </c>
      <c r="E249" s="152">
        <v>1070</v>
      </c>
      <c r="F249" s="152">
        <v>1074</v>
      </c>
      <c r="G249" s="152">
        <v>0</v>
      </c>
      <c r="H249" s="149">
        <v>0</v>
      </c>
      <c r="I249" s="149">
        <f t="shared" si="309"/>
        <v>4000</v>
      </c>
      <c r="J249" s="149">
        <v>0</v>
      </c>
      <c r="K249" s="149">
        <v>0</v>
      </c>
      <c r="L249" s="149">
        <f t="shared" si="310"/>
        <v>4000</v>
      </c>
    </row>
    <row r="250" spans="1:12">
      <c r="A250" s="148">
        <v>43517</v>
      </c>
      <c r="B250" s="149" t="s">
        <v>79</v>
      </c>
      <c r="C250" s="150" t="s">
        <v>4</v>
      </c>
      <c r="D250" s="151">
        <v>1000</v>
      </c>
      <c r="E250" s="152">
        <v>996</v>
      </c>
      <c r="F250" s="152">
        <v>1005.5</v>
      </c>
      <c r="G250" s="152">
        <v>0</v>
      </c>
      <c r="H250" s="149">
        <v>0</v>
      </c>
      <c r="I250" s="149">
        <f t="shared" si="309"/>
        <v>9500</v>
      </c>
      <c r="J250" s="149">
        <v>0</v>
      </c>
      <c r="K250" s="149">
        <v>0</v>
      </c>
      <c r="L250" s="149">
        <f t="shared" si="310"/>
        <v>9500</v>
      </c>
    </row>
    <row r="251" spans="1:12">
      <c r="A251" s="148">
        <v>43516</v>
      </c>
      <c r="B251" s="149" t="s">
        <v>278</v>
      </c>
      <c r="C251" s="150" t="s">
        <v>4</v>
      </c>
      <c r="D251" s="151">
        <v>1000</v>
      </c>
      <c r="E251" s="152">
        <v>1380</v>
      </c>
      <c r="F251" s="152">
        <v>1386</v>
      </c>
      <c r="G251" s="152">
        <v>0</v>
      </c>
      <c r="H251" s="149">
        <v>0</v>
      </c>
      <c r="I251" s="149">
        <f t="shared" si="309"/>
        <v>6000</v>
      </c>
      <c r="J251" s="149">
        <v>0</v>
      </c>
      <c r="K251" s="149">
        <v>0</v>
      </c>
      <c r="L251" s="149">
        <f t="shared" si="310"/>
        <v>6000</v>
      </c>
    </row>
    <row r="252" spans="1:12">
      <c r="A252" s="148">
        <v>43516</v>
      </c>
      <c r="B252" s="149" t="s">
        <v>31</v>
      </c>
      <c r="C252" s="150" t="s">
        <v>4</v>
      </c>
      <c r="D252" s="151">
        <v>1000</v>
      </c>
      <c r="E252" s="152">
        <v>1035</v>
      </c>
      <c r="F252" s="152">
        <v>1035</v>
      </c>
      <c r="G252" s="152">
        <v>0</v>
      </c>
      <c r="H252" s="149">
        <v>0</v>
      </c>
      <c r="I252" s="149">
        <f t="shared" si="309"/>
        <v>0</v>
      </c>
      <c r="J252" s="149">
        <v>0</v>
      </c>
      <c r="K252" s="149">
        <v>0</v>
      </c>
      <c r="L252" s="149">
        <f t="shared" si="310"/>
        <v>0</v>
      </c>
    </row>
    <row r="253" spans="1:12">
      <c r="A253" s="148">
        <v>43516</v>
      </c>
      <c r="B253" s="149" t="s">
        <v>65</v>
      </c>
      <c r="C253" s="150" t="s">
        <v>4</v>
      </c>
      <c r="D253" s="151">
        <v>1000</v>
      </c>
      <c r="E253" s="152">
        <v>1290</v>
      </c>
      <c r="F253" s="152">
        <v>1290</v>
      </c>
      <c r="G253" s="152">
        <v>0</v>
      </c>
      <c r="H253" s="149">
        <v>0</v>
      </c>
      <c r="I253" s="149">
        <f t="shared" si="309"/>
        <v>0</v>
      </c>
      <c r="J253" s="149">
        <v>0</v>
      </c>
      <c r="K253" s="149">
        <v>0</v>
      </c>
      <c r="L253" s="149">
        <f t="shared" si="310"/>
        <v>0</v>
      </c>
    </row>
    <row r="254" spans="1:12">
      <c r="A254" s="148">
        <v>43515</v>
      </c>
      <c r="B254" s="149" t="s">
        <v>279</v>
      </c>
      <c r="C254" s="150" t="s">
        <v>4</v>
      </c>
      <c r="D254" s="151">
        <v>5000</v>
      </c>
      <c r="E254" s="152">
        <v>84</v>
      </c>
      <c r="F254" s="152">
        <v>84.9</v>
      </c>
      <c r="G254" s="152">
        <v>0</v>
      </c>
      <c r="H254" s="149">
        <v>0</v>
      </c>
      <c r="I254" s="149">
        <f t="shared" si="309"/>
        <v>4500.0000000000282</v>
      </c>
      <c r="J254" s="149">
        <v>0</v>
      </c>
      <c r="K254" s="149">
        <v>0</v>
      </c>
      <c r="L254" s="149">
        <f t="shared" si="310"/>
        <v>4500.0000000000282</v>
      </c>
    </row>
    <row r="255" spans="1:12">
      <c r="A255" s="148">
        <v>43515</v>
      </c>
      <c r="B255" s="149" t="s">
        <v>280</v>
      </c>
      <c r="C255" s="150" t="s">
        <v>4</v>
      </c>
      <c r="D255" s="151">
        <v>6000</v>
      </c>
      <c r="E255" s="152">
        <v>106</v>
      </c>
      <c r="F255" s="152">
        <v>107.5</v>
      </c>
      <c r="G255" s="152">
        <v>108.75</v>
      </c>
      <c r="H255" s="149">
        <v>0</v>
      </c>
      <c r="I255" s="149">
        <f t="shared" si="309"/>
        <v>9000</v>
      </c>
      <c r="J255" s="149">
        <v>7500</v>
      </c>
      <c r="K255" s="149">
        <v>0</v>
      </c>
      <c r="L255" s="149">
        <f t="shared" si="310"/>
        <v>16500</v>
      </c>
    </row>
    <row r="256" spans="1:12">
      <c r="A256" s="148">
        <v>43514</v>
      </c>
      <c r="B256" s="149" t="s">
        <v>33</v>
      </c>
      <c r="C256" s="150" t="s">
        <v>4</v>
      </c>
      <c r="D256" s="151">
        <v>1000</v>
      </c>
      <c r="E256" s="152">
        <v>1340</v>
      </c>
      <c r="F256" s="152">
        <v>1350</v>
      </c>
      <c r="G256" s="152">
        <v>0</v>
      </c>
      <c r="H256" s="149">
        <v>0</v>
      </c>
      <c r="I256" s="149">
        <f t="shared" si="309"/>
        <v>10000</v>
      </c>
      <c r="J256" s="149">
        <v>0</v>
      </c>
      <c r="K256" s="149">
        <v>0</v>
      </c>
      <c r="L256" s="149">
        <f t="shared" si="310"/>
        <v>10000</v>
      </c>
    </row>
    <row r="257" spans="1:12">
      <c r="A257" s="180">
        <v>43511</v>
      </c>
      <c r="B257" s="174" t="s">
        <v>154</v>
      </c>
      <c r="C257" s="174" t="s">
        <v>20</v>
      </c>
      <c r="D257" s="154">
        <v>1000</v>
      </c>
      <c r="E257" s="175">
        <v>475</v>
      </c>
      <c r="F257" s="175">
        <v>469.1</v>
      </c>
      <c r="G257" s="152">
        <v>0</v>
      </c>
      <c r="H257" s="149">
        <v>0</v>
      </c>
      <c r="I257" s="149">
        <f t="shared" si="309"/>
        <v>-5899.9999999999773</v>
      </c>
      <c r="J257" s="149">
        <v>0</v>
      </c>
      <c r="K257" s="149">
        <v>0</v>
      </c>
      <c r="L257" s="149">
        <f t="shared" si="310"/>
        <v>-5899.9999999999773</v>
      </c>
    </row>
    <row r="258" spans="1:12">
      <c r="A258" s="180">
        <v>43511</v>
      </c>
      <c r="B258" s="174" t="s">
        <v>237</v>
      </c>
      <c r="C258" s="174" t="s">
        <v>20</v>
      </c>
      <c r="D258" s="154">
        <v>4000</v>
      </c>
      <c r="E258" s="175">
        <v>211.4</v>
      </c>
      <c r="F258" s="175">
        <v>208.75</v>
      </c>
      <c r="G258" s="152">
        <v>0</v>
      </c>
      <c r="H258" s="149">
        <v>0</v>
      </c>
      <c r="I258" s="149">
        <f t="shared" si="309"/>
        <v>-10600.000000000022</v>
      </c>
      <c r="J258" s="149">
        <v>0</v>
      </c>
      <c r="K258" s="149">
        <v>0</v>
      </c>
      <c r="L258" s="149">
        <f t="shared" si="310"/>
        <v>-10600.000000000022</v>
      </c>
    </row>
    <row r="259" spans="1:12">
      <c r="A259" s="180">
        <v>43510</v>
      </c>
      <c r="B259" s="174" t="s">
        <v>250</v>
      </c>
      <c r="C259" s="174" t="s">
        <v>20</v>
      </c>
      <c r="D259" s="154">
        <v>2000</v>
      </c>
      <c r="E259" s="175">
        <v>398.75</v>
      </c>
      <c r="F259" s="175">
        <v>402.75</v>
      </c>
      <c r="G259" s="152">
        <v>0</v>
      </c>
      <c r="H259" s="149">
        <v>0</v>
      </c>
      <c r="I259" s="149">
        <f t="shared" si="309"/>
        <v>8000</v>
      </c>
      <c r="J259" s="149">
        <v>0</v>
      </c>
      <c r="K259" s="149">
        <v>0</v>
      </c>
      <c r="L259" s="149">
        <f t="shared" si="310"/>
        <v>8000</v>
      </c>
    </row>
    <row r="260" spans="1:12">
      <c r="A260" s="180">
        <v>43509</v>
      </c>
      <c r="B260" s="174" t="s">
        <v>141</v>
      </c>
      <c r="C260" s="174" t="s">
        <v>20</v>
      </c>
      <c r="D260" s="154">
        <v>1000</v>
      </c>
      <c r="E260" s="175">
        <v>1490.45</v>
      </c>
      <c r="F260" s="175">
        <v>1500.05</v>
      </c>
      <c r="G260" s="152">
        <v>0</v>
      </c>
      <c r="H260" s="149">
        <v>0</v>
      </c>
      <c r="I260" s="149">
        <f t="shared" si="309"/>
        <v>9599.9999999999091</v>
      </c>
      <c r="J260" s="149">
        <v>0</v>
      </c>
      <c r="K260" s="149">
        <v>0</v>
      </c>
      <c r="L260" s="149">
        <f t="shared" si="310"/>
        <v>9599.9999999999091</v>
      </c>
    </row>
    <row r="261" spans="1:12">
      <c r="A261" s="180">
        <v>43508</v>
      </c>
      <c r="B261" s="174" t="s">
        <v>197</v>
      </c>
      <c r="C261" s="174" t="s">
        <v>20</v>
      </c>
      <c r="D261" s="154">
        <v>4000</v>
      </c>
      <c r="E261" s="175">
        <v>126.5</v>
      </c>
      <c r="F261" s="175">
        <v>124.95</v>
      </c>
      <c r="G261" s="152">
        <v>0</v>
      </c>
      <c r="H261" s="149">
        <v>0</v>
      </c>
      <c r="I261" s="149">
        <f t="shared" si="309"/>
        <v>-6199.9999999999891</v>
      </c>
      <c r="J261" s="149">
        <v>0</v>
      </c>
      <c r="K261" s="149">
        <v>0</v>
      </c>
      <c r="L261" s="149">
        <f t="shared" si="310"/>
        <v>-6199.9999999999891</v>
      </c>
    </row>
    <row r="262" spans="1:12">
      <c r="A262" s="180">
        <v>43508</v>
      </c>
      <c r="B262" s="174" t="s">
        <v>175</v>
      </c>
      <c r="C262" s="174" t="s">
        <v>20</v>
      </c>
      <c r="D262" s="154">
        <v>2000</v>
      </c>
      <c r="E262" s="175">
        <v>646.1</v>
      </c>
      <c r="F262" s="175">
        <v>638</v>
      </c>
      <c r="G262" s="152">
        <v>0</v>
      </c>
      <c r="H262" s="149">
        <v>0</v>
      </c>
      <c r="I262" s="149">
        <f t="shared" si="309"/>
        <v>-16200.000000000045</v>
      </c>
      <c r="J262" s="149">
        <v>0</v>
      </c>
      <c r="K262" s="149">
        <v>0</v>
      </c>
      <c r="L262" s="149">
        <f t="shared" si="310"/>
        <v>-16200.000000000045</v>
      </c>
    </row>
    <row r="263" spans="1:12">
      <c r="A263" s="181">
        <v>43508</v>
      </c>
      <c r="B263" s="182" t="s">
        <v>154</v>
      </c>
      <c r="C263" s="182" t="s">
        <v>4</v>
      </c>
      <c r="D263" s="154">
        <v>2000</v>
      </c>
      <c r="E263" s="183">
        <v>487</v>
      </c>
      <c r="F263" s="183">
        <v>491</v>
      </c>
      <c r="G263" s="184">
        <v>497</v>
      </c>
      <c r="H263" s="149">
        <v>0</v>
      </c>
      <c r="I263" s="149">
        <f t="shared" si="309"/>
        <v>8000</v>
      </c>
      <c r="J263" s="149">
        <f t="shared" ref="J263:J275" si="311">SUM(G263-F263)*D263</f>
        <v>12000</v>
      </c>
      <c r="K263" s="149">
        <v>0</v>
      </c>
      <c r="L263" s="149">
        <f t="shared" si="310"/>
        <v>20000</v>
      </c>
    </row>
    <row r="264" spans="1:12">
      <c r="A264" s="180">
        <v>43508</v>
      </c>
      <c r="B264" s="174" t="s">
        <v>47</v>
      </c>
      <c r="C264" s="174" t="s">
        <v>20</v>
      </c>
      <c r="D264" s="154">
        <v>2000</v>
      </c>
      <c r="E264" s="175">
        <v>528.65</v>
      </c>
      <c r="F264" s="175">
        <v>533.70000000000005</v>
      </c>
      <c r="G264" s="152">
        <v>0</v>
      </c>
      <c r="H264" s="149">
        <v>0</v>
      </c>
      <c r="I264" s="149">
        <f t="shared" si="309"/>
        <v>10100.000000000136</v>
      </c>
      <c r="J264" s="149">
        <v>0</v>
      </c>
      <c r="K264" s="149">
        <v>0</v>
      </c>
      <c r="L264" s="149">
        <f t="shared" si="310"/>
        <v>10100.000000000136</v>
      </c>
    </row>
    <row r="265" spans="1:12">
      <c r="A265" s="180">
        <v>43507</v>
      </c>
      <c r="B265" s="174" t="s">
        <v>210</v>
      </c>
      <c r="C265" s="174" t="s">
        <v>20</v>
      </c>
      <c r="D265" s="154">
        <v>1000</v>
      </c>
      <c r="E265" s="175">
        <v>1305.8</v>
      </c>
      <c r="F265" s="175">
        <v>1302.05</v>
      </c>
      <c r="G265" s="152">
        <v>0</v>
      </c>
      <c r="H265" s="149">
        <v>0</v>
      </c>
      <c r="I265" s="149">
        <f t="shared" si="309"/>
        <v>-3750</v>
      </c>
      <c r="J265" s="149">
        <v>0</v>
      </c>
      <c r="K265" s="149">
        <v>0</v>
      </c>
      <c r="L265" s="149">
        <f t="shared" si="310"/>
        <v>-3750</v>
      </c>
    </row>
    <row r="266" spans="1:12">
      <c r="A266" s="180">
        <v>43507</v>
      </c>
      <c r="B266" s="174" t="s">
        <v>271</v>
      </c>
      <c r="C266" s="174" t="s">
        <v>4</v>
      </c>
      <c r="D266" s="154">
        <v>2000</v>
      </c>
      <c r="E266" s="175">
        <v>372</v>
      </c>
      <c r="F266" s="175">
        <v>376.65</v>
      </c>
      <c r="G266" s="152">
        <v>0</v>
      </c>
      <c r="H266" s="149">
        <v>0</v>
      </c>
      <c r="I266" s="149">
        <f t="shared" si="309"/>
        <v>9299.9999999999545</v>
      </c>
      <c r="J266" s="149">
        <v>0</v>
      </c>
      <c r="K266" s="149">
        <v>0</v>
      </c>
      <c r="L266" s="149">
        <f t="shared" si="310"/>
        <v>9299.9999999999545</v>
      </c>
    </row>
    <row r="267" spans="1:12">
      <c r="A267" s="180">
        <v>43507</v>
      </c>
      <c r="B267" s="174" t="s">
        <v>270</v>
      </c>
      <c r="C267" s="174" t="s">
        <v>4</v>
      </c>
      <c r="D267" s="154">
        <v>1000</v>
      </c>
      <c r="E267" s="175">
        <v>975</v>
      </c>
      <c r="F267" s="175">
        <v>960</v>
      </c>
      <c r="G267" s="152">
        <v>0</v>
      </c>
      <c r="H267" s="149">
        <v>0</v>
      </c>
      <c r="I267" s="149">
        <f t="shared" si="309"/>
        <v>-15000</v>
      </c>
      <c r="J267" s="149">
        <v>0</v>
      </c>
      <c r="K267" s="149">
        <v>0</v>
      </c>
      <c r="L267" s="149">
        <f t="shared" si="310"/>
        <v>-15000</v>
      </c>
    </row>
    <row r="268" spans="1:12">
      <c r="A268" s="180">
        <v>43504</v>
      </c>
      <c r="B268" s="174" t="s">
        <v>143</v>
      </c>
      <c r="C268" s="174" t="s">
        <v>4</v>
      </c>
      <c r="D268" s="154">
        <v>1000</v>
      </c>
      <c r="E268" s="175">
        <v>910</v>
      </c>
      <c r="F268" s="175">
        <v>895</v>
      </c>
      <c r="G268" s="152">
        <v>0</v>
      </c>
      <c r="H268" s="149">
        <v>0</v>
      </c>
      <c r="I268" s="149">
        <f t="shared" si="309"/>
        <v>-15000</v>
      </c>
      <c r="J268" s="149">
        <v>0</v>
      </c>
      <c r="K268" s="149">
        <v>0</v>
      </c>
      <c r="L268" s="149">
        <f t="shared" si="310"/>
        <v>-15000</v>
      </c>
    </row>
    <row r="269" spans="1:12">
      <c r="A269" s="181">
        <v>43503</v>
      </c>
      <c r="B269" s="182" t="s">
        <v>274</v>
      </c>
      <c r="C269" s="182" t="s">
        <v>4</v>
      </c>
      <c r="D269" s="154">
        <v>4000</v>
      </c>
      <c r="E269" s="183">
        <v>300</v>
      </c>
      <c r="F269" s="183">
        <v>303</v>
      </c>
      <c r="G269" s="184">
        <v>306</v>
      </c>
      <c r="H269" s="149">
        <v>0</v>
      </c>
      <c r="I269" s="149">
        <f t="shared" si="309"/>
        <v>12000</v>
      </c>
      <c r="J269" s="149">
        <f t="shared" si="311"/>
        <v>12000</v>
      </c>
      <c r="K269" s="149">
        <v>0</v>
      </c>
      <c r="L269" s="149">
        <f t="shared" si="310"/>
        <v>24000</v>
      </c>
    </row>
    <row r="270" spans="1:12">
      <c r="A270" s="180">
        <v>43503</v>
      </c>
      <c r="B270" s="174" t="s">
        <v>71</v>
      </c>
      <c r="C270" s="174" t="s">
        <v>4</v>
      </c>
      <c r="D270" s="154">
        <v>1000</v>
      </c>
      <c r="E270" s="175">
        <v>1340</v>
      </c>
      <c r="F270" s="175">
        <v>1347</v>
      </c>
      <c r="G270" s="152">
        <v>0</v>
      </c>
      <c r="H270" s="149">
        <v>0</v>
      </c>
      <c r="I270" s="149">
        <f t="shared" si="309"/>
        <v>7000</v>
      </c>
      <c r="J270" s="149">
        <v>0</v>
      </c>
      <c r="K270" s="149">
        <v>0</v>
      </c>
      <c r="L270" s="149">
        <f t="shared" si="310"/>
        <v>7000</v>
      </c>
    </row>
    <row r="271" spans="1:12">
      <c r="A271" s="180">
        <v>43502</v>
      </c>
      <c r="B271" s="174" t="s">
        <v>84</v>
      </c>
      <c r="C271" s="174" t="s">
        <v>4</v>
      </c>
      <c r="D271" s="154">
        <v>1000</v>
      </c>
      <c r="E271" s="175">
        <v>1190</v>
      </c>
      <c r="F271" s="175">
        <v>1200</v>
      </c>
      <c r="G271" s="152">
        <v>0</v>
      </c>
      <c r="H271" s="149">
        <v>0</v>
      </c>
      <c r="I271" s="149">
        <f t="shared" si="309"/>
        <v>10000</v>
      </c>
      <c r="J271" s="149">
        <v>0</v>
      </c>
      <c r="K271" s="149">
        <v>0</v>
      </c>
      <c r="L271" s="149">
        <f t="shared" si="310"/>
        <v>10000</v>
      </c>
    </row>
    <row r="272" spans="1:12">
      <c r="A272" s="180">
        <v>43501</v>
      </c>
      <c r="B272" s="174" t="s">
        <v>84</v>
      </c>
      <c r="C272" s="174" t="s">
        <v>4</v>
      </c>
      <c r="D272" s="154">
        <v>1000</v>
      </c>
      <c r="E272" s="175">
        <v>1170</v>
      </c>
      <c r="F272" s="175">
        <v>1180</v>
      </c>
      <c r="G272" s="152">
        <v>0</v>
      </c>
      <c r="H272" s="149">
        <v>0</v>
      </c>
      <c r="I272" s="149">
        <f t="shared" si="309"/>
        <v>10000</v>
      </c>
      <c r="J272" s="149">
        <v>0</v>
      </c>
      <c r="K272" s="149">
        <v>0</v>
      </c>
      <c r="L272" s="149">
        <f t="shared" si="310"/>
        <v>10000</v>
      </c>
    </row>
    <row r="273" spans="1:12">
      <c r="A273" s="180">
        <v>43501</v>
      </c>
      <c r="B273" s="174" t="s">
        <v>171</v>
      </c>
      <c r="C273" s="174" t="s">
        <v>4</v>
      </c>
      <c r="D273" s="154">
        <v>1000</v>
      </c>
      <c r="E273" s="175">
        <v>1053</v>
      </c>
      <c r="F273" s="175">
        <v>1063</v>
      </c>
      <c r="G273" s="152">
        <v>0</v>
      </c>
      <c r="H273" s="149">
        <v>0</v>
      </c>
      <c r="I273" s="149">
        <f t="shared" si="309"/>
        <v>10000</v>
      </c>
      <c r="J273" s="149">
        <v>0</v>
      </c>
      <c r="K273" s="149">
        <v>0</v>
      </c>
      <c r="L273" s="149">
        <f t="shared" si="310"/>
        <v>10000</v>
      </c>
    </row>
    <row r="274" spans="1:12">
      <c r="A274" s="180">
        <v>43500</v>
      </c>
      <c r="B274" s="174" t="s">
        <v>210</v>
      </c>
      <c r="C274" s="174" t="s">
        <v>4</v>
      </c>
      <c r="D274" s="154">
        <v>1000</v>
      </c>
      <c r="E274" s="175">
        <v>1270</v>
      </c>
      <c r="F274" s="175">
        <v>1273</v>
      </c>
      <c r="G274" s="152">
        <v>0</v>
      </c>
      <c r="H274" s="149">
        <v>0</v>
      </c>
      <c r="I274" s="149">
        <f t="shared" si="309"/>
        <v>3000</v>
      </c>
      <c r="J274" s="149">
        <v>0</v>
      </c>
      <c r="K274" s="149">
        <v>0</v>
      </c>
      <c r="L274" s="149">
        <f t="shared" si="310"/>
        <v>3000</v>
      </c>
    </row>
    <row r="275" spans="1:12">
      <c r="A275" s="181">
        <v>43500</v>
      </c>
      <c r="B275" s="182" t="s">
        <v>251</v>
      </c>
      <c r="C275" s="182" t="s">
        <v>4</v>
      </c>
      <c r="D275" s="154">
        <v>1000</v>
      </c>
      <c r="E275" s="183">
        <v>1897.85</v>
      </c>
      <c r="F275" s="183">
        <v>1921.55</v>
      </c>
      <c r="G275" s="184">
        <v>1950.4</v>
      </c>
      <c r="H275" s="149">
        <v>0</v>
      </c>
      <c r="I275" s="149">
        <f t="shared" si="309"/>
        <v>23700.000000000044</v>
      </c>
      <c r="J275" s="149">
        <f t="shared" si="311"/>
        <v>28850.000000000138</v>
      </c>
      <c r="K275" s="149">
        <v>0</v>
      </c>
      <c r="L275" s="149">
        <f t="shared" si="310"/>
        <v>52550.000000000182</v>
      </c>
    </row>
    <row r="276" spans="1:12">
      <c r="A276" s="181">
        <v>43500</v>
      </c>
      <c r="B276" s="182" t="s">
        <v>118</v>
      </c>
      <c r="C276" s="182" t="s">
        <v>20</v>
      </c>
      <c r="D276" s="154">
        <v>2000</v>
      </c>
      <c r="E276" s="183">
        <v>650</v>
      </c>
      <c r="F276" s="183">
        <v>644</v>
      </c>
      <c r="G276" s="184">
        <v>636</v>
      </c>
      <c r="H276" s="149">
        <v>0</v>
      </c>
      <c r="I276" s="149">
        <f t="shared" si="309"/>
        <v>-12000</v>
      </c>
      <c r="J276" s="149">
        <v>0</v>
      </c>
      <c r="K276" s="149">
        <v>0</v>
      </c>
      <c r="L276" s="149">
        <f t="shared" si="310"/>
        <v>-12000</v>
      </c>
    </row>
    <row r="277" spans="1:12">
      <c r="A277" s="180">
        <v>43497</v>
      </c>
      <c r="B277" s="174" t="s">
        <v>273</v>
      </c>
      <c r="C277" s="174" t="s">
        <v>4</v>
      </c>
      <c r="D277" s="154">
        <v>2000</v>
      </c>
      <c r="E277" s="175">
        <v>423</v>
      </c>
      <c r="F277" s="175">
        <v>427</v>
      </c>
      <c r="G277" s="152">
        <v>0</v>
      </c>
      <c r="H277" s="149">
        <v>0</v>
      </c>
      <c r="I277" s="149">
        <f t="shared" si="309"/>
        <v>8000</v>
      </c>
      <c r="J277" s="149">
        <v>0</v>
      </c>
      <c r="K277" s="149">
        <v>0</v>
      </c>
      <c r="L277" s="149">
        <f t="shared" si="310"/>
        <v>8000</v>
      </c>
    </row>
    <row r="278" spans="1:12">
      <c r="A278" s="180">
        <v>43497</v>
      </c>
      <c r="B278" s="174" t="s">
        <v>210</v>
      </c>
      <c r="C278" s="174" t="s">
        <v>4</v>
      </c>
      <c r="D278" s="154">
        <v>1000</v>
      </c>
      <c r="E278" s="175">
        <v>1260</v>
      </c>
      <c r="F278" s="175">
        <v>1270</v>
      </c>
      <c r="G278" s="152">
        <v>0</v>
      </c>
      <c r="H278" s="149">
        <v>0</v>
      </c>
      <c r="I278" s="149">
        <f t="shared" si="309"/>
        <v>10000</v>
      </c>
      <c r="J278" s="149">
        <v>0</v>
      </c>
      <c r="K278" s="149">
        <v>0</v>
      </c>
      <c r="L278" s="149">
        <f t="shared" si="310"/>
        <v>10000</v>
      </c>
    </row>
    <row r="279" spans="1:12">
      <c r="A279" s="172"/>
      <c r="B279" s="172"/>
      <c r="C279" s="172"/>
      <c r="D279" s="172"/>
      <c r="E279" s="172"/>
      <c r="F279" s="172"/>
      <c r="G279" s="172"/>
      <c r="H279" s="185"/>
      <c r="I279" s="185"/>
      <c r="J279" s="185"/>
      <c r="K279" s="185"/>
      <c r="L279" s="172"/>
    </row>
    <row r="280" spans="1:12">
      <c r="A280" s="169"/>
      <c r="B280" s="169"/>
      <c r="C280" s="169"/>
      <c r="D280" s="169"/>
      <c r="E280" s="169"/>
      <c r="F280" s="169"/>
      <c r="G280" s="169" t="s">
        <v>281</v>
      </c>
      <c r="H280" s="170"/>
      <c r="I280" s="171">
        <f>SUM(I240:I278)</f>
        <v>126050.00000000004</v>
      </c>
      <c r="J280" s="170"/>
      <c r="K280" s="170" t="s">
        <v>282</v>
      </c>
      <c r="L280" s="171">
        <f>SUM(L240:L278)</f>
        <v>206400.00000000017</v>
      </c>
    </row>
    <row r="281" spans="1:12">
      <c r="A281" s="172"/>
      <c r="B281" s="172"/>
      <c r="C281" s="172"/>
      <c r="D281" s="172"/>
      <c r="E281" s="172"/>
      <c r="F281" s="172"/>
      <c r="G281" s="172"/>
      <c r="H281" s="172"/>
      <c r="I281" s="172"/>
      <c r="J281" s="179" t="s">
        <v>297</v>
      </c>
      <c r="K281" s="207"/>
      <c r="L281" s="208">
        <v>0.77</v>
      </c>
    </row>
    <row r="282" spans="1:12">
      <c r="A282" s="186"/>
      <c r="B282" s="187"/>
      <c r="C282" s="187"/>
      <c r="D282" s="187"/>
      <c r="E282" s="187"/>
      <c r="F282" s="188">
        <v>43466</v>
      </c>
      <c r="G282" s="187"/>
      <c r="H282" s="209"/>
      <c r="I282" s="210"/>
      <c r="J282" s="187"/>
      <c r="K282" s="187"/>
      <c r="L282" s="172"/>
    </row>
    <row r="283" spans="1:12">
      <c r="A283" s="189">
        <v>43496</v>
      </c>
      <c r="B283" s="190" t="s">
        <v>272</v>
      </c>
      <c r="C283" s="191">
        <v>659</v>
      </c>
      <c r="D283" s="190" t="s">
        <v>20</v>
      </c>
      <c r="E283" s="192">
        <v>758.2</v>
      </c>
      <c r="F283" s="192">
        <v>752.85</v>
      </c>
      <c r="G283" s="193"/>
      <c r="H283" s="211">
        <f t="shared" ref="H283:H317" si="312">(IF(D283="SHORT",E283-F283,IF(D283="LONG",F283-E283)))*C283</f>
        <v>3525.6500000000151</v>
      </c>
      <c r="I283" s="194"/>
      <c r="J283" s="212">
        <f t="shared" ref="J283:J317" si="313">(H283+I283)/C283</f>
        <v>5.3500000000000227</v>
      </c>
      <c r="K283" s="213">
        <f t="shared" ref="K283:K317" si="314">SUM(H283:I283)</f>
        <v>3525.6500000000151</v>
      </c>
      <c r="L283" s="172"/>
    </row>
    <row r="284" spans="1:12">
      <c r="A284" s="189">
        <v>43496</v>
      </c>
      <c r="B284" s="190" t="s">
        <v>92</v>
      </c>
      <c r="C284" s="191">
        <v>245</v>
      </c>
      <c r="D284" s="190" t="s">
        <v>4</v>
      </c>
      <c r="E284" s="192">
        <v>2038.15</v>
      </c>
      <c r="F284" s="192">
        <v>2063.6</v>
      </c>
      <c r="G284" s="193"/>
      <c r="H284" s="211">
        <f t="shared" si="312"/>
        <v>6235.2499999999554</v>
      </c>
      <c r="I284" s="194"/>
      <c r="J284" s="212">
        <f t="shared" si="313"/>
        <v>25.449999999999818</v>
      </c>
      <c r="K284" s="213">
        <f t="shared" si="314"/>
        <v>6235.2499999999554</v>
      </c>
      <c r="L284" s="172"/>
    </row>
    <row r="285" spans="1:12">
      <c r="A285" s="189">
        <v>43495</v>
      </c>
      <c r="B285" s="190" t="s">
        <v>240</v>
      </c>
      <c r="C285" s="191">
        <v>2509</v>
      </c>
      <c r="D285" s="190" t="s">
        <v>20</v>
      </c>
      <c r="E285" s="192">
        <v>199.25</v>
      </c>
      <c r="F285" s="192">
        <v>197.4</v>
      </c>
      <c r="G285" s="193"/>
      <c r="H285" s="211">
        <f t="shared" si="312"/>
        <v>4641.649999999986</v>
      </c>
      <c r="I285" s="194"/>
      <c r="J285" s="212">
        <f t="shared" si="313"/>
        <v>1.8499999999999943</v>
      </c>
      <c r="K285" s="213">
        <f t="shared" si="314"/>
        <v>4641.649999999986</v>
      </c>
      <c r="L285" s="172"/>
    </row>
    <row r="286" spans="1:12">
      <c r="A286" s="189">
        <v>43495</v>
      </c>
      <c r="B286" s="190" t="s">
        <v>251</v>
      </c>
      <c r="C286" s="191">
        <v>263</v>
      </c>
      <c r="D286" s="190" t="s">
        <v>4</v>
      </c>
      <c r="E286" s="192">
        <v>1897.85</v>
      </c>
      <c r="F286" s="192">
        <v>1921.55</v>
      </c>
      <c r="G286" s="193">
        <v>1950.4</v>
      </c>
      <c r="H286" s="211">
        <f t="shared" si="312"/>
        <v>6233.1000000000122</v>
      </c>
      <c r="I286" s="194">
        <f>(IF(D286="SHORT",IF(G286="",0,E286-G286),IF(D286="LONG",IF(G286="",0,G286-F286))))*C286</f>
        <v>7587.5500000000357</v>
      </c>
      <c r="J286" s="212">
        <f t="shared" si="313"/>
        <v>52.550000000000182</v>
      </c>
      <c r="K286" s="213">
        <f t="shared" si="314"/>
        <v>13820.650000000049</v>
      </c>
      <c r="L286" s="172"/>
    </row>
    <row r="287" spans="1:12">
      <c r="A287" s="195">
        <v>43494</v>
      </c>
      <c r="B287" s="196" t="s">
        <v>84</v>
      </c>
      <c r="C287" s="197">
        <f>50000/E287</f>
        <v>42.480883602378931</v>
      </c>
      <c r="D287" s="196" t="s">
        <v>4</v>
      </c>
      <c r="E287" s="198">
        <v>1177</v>
      </c>
      <c r="F287" s="198">
        <v>1182.5</v>
      </c>
      <c r="G287" s="199"/>
      <c r="H287" s="214">
        <f t="shared" si="312"/>
        <v>233.64485981308411</v>
      </c>
      <c r="I287" s="200"/>
      <c r="J287" s="215">
        <f t="shared" si="313"/>
        <v>5.5</v>
      </c>
      <c r="K287" s="216">
        <f t="shared" si="314"/>
        <v>233.64485981308411</v>
      </c>
      <c r="L287" s="172"/>
    </row>
    <row r="288" spans="1:12">
      <c r="A288" s="195">
        <v>43489</v>
      </c>
      <c r="B288" s="196" t="s">
        <v>186</v>
      </c>
      <c r="C288" s="197">
        <v>1517</v>
      </c>
      <c r="D288" s="196" t="s">
        <v>20</v>
      </c>
      <c r="E288" s="198">
        <v>329.5</v>
      </c>
      <c r="F288" s="198">
        <v>325.39999999999998</v>
      </c>
      <c r="G288" s="199"/>
      <c r="H288" s="214">
        <f t="shared" si="312"/>
        <v>6219.7000000000344</v>
      </c>
      <c r="I288" s="200"/>
      <c r="J288" s="215">
        <f t="shared" si="313"/>
        <v>4.1000000000000227</v>
      </c>
      <c r="K288" s="216">
        <f t="shared" si="314"/>
        <v>6219.7000000000344</v>
      </c>
      <c r="L288" s="172"/>
    </row>
    <row r="289" spans="1:12">
      <c r="A289" s="195">
        <v>43489</v>
      </c>
      <c r="B289" s="196" t="s">
        <v>268</v>
      </c>
      <c r="C289" s="197">
        <v>77</v>
      </c>
      <c r="D289" s="196" t="s">
        <v>20</v>
      </c>
      <c r="E289" s="198">
        <v>6480</v>
      </c>
      <c r="F289" s="198">
        <v>6399</v>
      </c>
      <c r="G289" s="199"/>
      <c r="H289" s="214">
        <f t="shared" si="312"/>
        <v>6237</v>
      </c>
      <c r="I289" s="200"/>
      <c r="J289" s="215">
        <f t="shared" si="313"/>
        <v>81</v>
      </c>
      <c r="K289" s="216">
        <f t="shared" si="314"/>
        <v>6237</v>
      </c>
      <c r="L289" s="172"/>
    </row>
    <row r="290" spans="1:12">
      <c r="A290" s="195">
        <v>43489</v>
      </c>
      <c r="B290" s="196" t="s">
        <v>249</v>
      </c>
      <c r="C290" s="197">
        <v>1626</v>
      </c>
      <c r="D290" s="196" t="s">
        <v>20</v>
      </c>
      <c r="E290" s="198">
        <v>307.5</v>
      </c>
      <c r="F290" s="198">
        <v>303.64999999999998</v>
      </c>
      <c r="G290" s="199"/>
      <c r="H290" s="214">
        <f t="shared" si="312"/>
        <v>6260.1000000000367</v>
      </c>
      <c r="I290" s="200"/>
      <c r="J290" s="215">
        <f t="shared" si="313"/>
        <v>3.8500000000000227</v>
      </c>
      <c r="K290" s="216">
        <f t="shared" si="314"/>
        <v>6260.1000000000367</v>
      </c>
      <c r="L290" s="172"/>
    </row>
    <row r="291" spans="1:12">
      <c r="A291" s="195">
        <v>43488</v>
      </c>
      <c r="B291" s="196" t="s">
        <v>141</v>
      </c>
      <c r="C291" s="197">
        <v>335</v>
      </c>
      <c r="D291" s="196" t="s">
        <v>20</v>
      </c>
      <c r="E291" s="198">
        <v>1491.55</v>
      </c>
      <c r="F291" s="198">
        <v>1506.5</v>
      </c>
      <c r="G291" s="199"/>
      <c r="H291" s="214">
        <f t="shared" si="312"/>
        <v>-5008.2500000000155</v>
      </c>
      <c r="I291" s="200"/>
      <c r="J291" s="215">
        <f t="shared" si="313"/>
        <v>-14.950000000000045</v>
      </c>
      <c r="K291" s="216">
        <f t="shared" si="314"/>
        <v>-5008.2500000000155</v>
      </c>
      <c r="L291" s="172"/>
    </row>
    <row r="292" spans="1:12">
      <c r="A292" s="195">
        <v>43487</v>
      </c>
      <c r="B292" s="196" t="s">
        <v>269</v>
      </c>
      <c r="C292" s="197">
        <v>1881</v>
      </c>
      <c r="D292" s="196" t="s">
        <v>4</v>
      </c>
      <c r="E292" s="198">
        <v>265.75</v>
      </c>
      <c r="F292" s="198">
        <v>263.2</v>
      </c>
      <c r="G292" s="199"/>
      <c r="H292" s="214">
        <f t="shared" si="312"/>
        <v>-4796.5500000000211</v>
      </c>
      <c r="I292" s="200"/>
      <c r="J292" s="215">
        <f t="shared" si="313"/>
        <v>-2.5500000000000114</v>
      </c>
      <c r="K292" s="216">
        <f t="shared" si="314"/>
        <v>-4796.5500000000211</v>
      </c>
      <c r="L292" s="172"/>
    </row>
    <row r="293" spans="1:12">
      <c r="A293" s="195">
        <v>43487</v>
      </c>
      <c r="B293" s="196" t="s">
        <v>198</v>
      </c>
      <c r="C293" s="197">
        <v>3456</v>
      </c>
      <c r="D293" s="196" t="s">
        <v>20</v>
      </c>
      <c r="E293" s="198">
        <v>144.65</v>
      </c>
      <c r="F293" s="198">
        <v>144.19999999999999</v>
      </c>
      <c r="G293" s="199"/>
      <c r="H293" s="214">
        <f t="shared" si="312"/>
        <v>1555.2000000000589</v>
      </c>
      <c r="I293" s="200"/>
      <c r="J293" s="215">
        <f t="shared" si="313"/>
        <v>0.45000000000001705</v>
      </c>
      <c r="K293" s="216">
        <f t="shared" si="314"/>
        <v>1555.2000000000589</v>
      </c>
      <c r="L293" s="172"/>
    </row>
    <row r="294" spans="1:12">
      <c r="A294" s="195">
        <v>43486</v>
      </c>
      <c r="B294" s="196" t="s">
        <v>270</v>
      </c>
      <c r="C294" s="197">
        <v>435</v>
      </c>
      <c r="D294" s="196" t="s">
        <v>4</v>
      </c>
      <c r="E294" s="198">
        <v>1147.55</v>
      </c>
      <c r="F294" s="198">
        <v>1161.8499999999999</v>
      </c>
      <c r="G294" s="199"/>
      <c r="H294" s="214">
        <f t="shared" si="312"/>
        <v>6220.49999999998</v>
      </c>
      <c r="I294" s="200"/>
      <c r="J294" s="215">
        <f t="shared" si="313"/>
        <v>14.299999999999955</v>
      </c>
      <c r="K294" s="216">
        <f t="shared" si="314"/>
        <v>6220.49999999998</v>
      </c>
      <c r="L294" s="172"/>
    </row>
    <row r="295" spans="1:12">
      <c r="A295" s="195">
        <v>43486</v>
      </c>
      <c r="B295" s="196" t="s">
        <v>268</v>
      </c>
      <c r="C295" s="197">
        <v>78</v>
      </c>
      <c r="D295" s="196" t="s">
        <v>4</v>
      </c>
      <c r="E295" s="198">
        <v>6351</v>
      </c>
      <c r="F295" s="198">
        <v>6390</v>
      </c>
      <c r="G295" s="199"/>
      <c r="H295" s="214">
        <f t="shared" si="312"/>
        <v>3042</v>
      </c>
      <c r="I295" s="200"/>
      <c r="J295" s="215">
        <f t="shared" si="313"/>
        <v>39</v>
      </c>
      <c r="K295" s="216">
        <f t="shared" si="314"/>
        <v>3042</v>
      </c>
      <c r="L295" s="172"/>
    </row>
    <row r="296" spans="1:12">
      <c r="A296" s="195">
        <v>43483</v>
      </c>
      <c r="B296" s="196" t="s">
        <v>99</v>
      </c>
      <c r="C296" s="197">
        <v>1096</v>
      </c>
      <c r="D296" s="196" t="s">
        <v>20</v>
      </c>
      <c r="E296" s="198">
        <v>456.2</v>
      </c>
      <c r="F296" s="198">
        <v>454.5</v>
      </c>
      <c r="G296" s="199"/>
      <c r="H296" s="214">
        <f t="shared" si="312"/>
        <v>1863.1999999999875</v>
      </c>
      <c r="I296" s="200"/>
      <c r="J296" s="215">
        <f t="shared" si="313"/>
        <v>1.6999999999999886</v>
      </c>
      <c r="K296" s="216">
        <f t="shared" si="314"/>
        <v>1863.1999999999875</v>
      </c>
      <c r="L296" s="172"/>
    </row>
    <row r="297" spans="1:12">
      <c r="A297" s="195">
        <v>43483</v>
      </c>
      <c r="B297" s="196" t="s">
        <v>193</v>
      </c>
      <c r="C297" s="197">
        <v>1999</v>
      </c>
      <c r="D297" s="196" t="s">
        <v>20</v>
      </c>
      <c r="E297" s="198">
        <v>250.1</v>
      </c>
      <c r="F297" s="198">
        <v>247.1</v>
      </c>
      <c r="G297" s="199"/>
      <c r="H297" s="214">
        <f t="shared" si="312"/>
        <v>5997</v>
      </c>
      <c r="I297" s="200"/>
      <c r="J297" s="215">
        <f t="shared" si="313"/>
        <v>3</v>
      </c>
      <c r="K297" s="216">
        <f t="shared" si="314"/>
        <v>5997</v>
      </c>
      <c r="L297" s="172"/>
    </row>
    <row r="298" spans="1:12">
      <c r="A298" s="195">
        <v>43482</v>
      </c>
      <c r="B298" s="196" t="s">
        <v>267</v>
      </c>
      <c r="C298" s="197">
        <v>3219</v>
      </c>
      <c r="D298" s="196" t="s">
        <v>20</v>
      </c>
      <c r="E298" s="198">
        <v>155.30000000000001</v>
      </c>
      <c r="F298" s="198">
        <v>154.15</v>
      </c>
      <c r="G298" s="199"/>
      <c r="H298" s="214">
        <f t="shared" si="312"/>
        <v>3701.8500000000181</v>
      </c>
      <c r="I298" s="200"/>
      <c r="J298" s="215">
        <f t="shared" si="313"/>
        <v>1.1500000000000057</v>
      </c>
      <c r="K298" s="216">
        <f t="shared" si="314"/>
        <v>3701.8500000000181</v>
      </c>
      <c r="L298" s="172"/>
    </row>
    <row r="299" spans="1:12">
      <c r="A299" s="195">
        <v>43482</v>
      </c>
      <c r="B299" s="196" t="s">
        <v>120</v>
      </c>
      <c r="C299" s="197">
        <v>2697</v>
      </c>
      <c r="D299" s="196" t="s">
        <v>20</v>
      </c>
      <c r="E299" s="198">
        <v>185.35</v>
      </c>
      <c r="F299" s="198">
        <v>183.75</v>
      </c>
      <c r="G299" s="199"/>
      <c r="H299" s="214">
        <f t="shared" si="312"/>
        <v>4315.1999999999844</v>
      </c>
      <c r="I299" s="200"/>
      <c r="J299" s="215">
        <f t="shared" si="313"/>
        <v>1.5999999999999941</v>
      </c>
      <c r="K299" s="216">
        <f t="shared" si="314"/>
        <v>4315.1999999999844</v>
      </c>
      <c r="L299" s="172"/>
    </row>
    <row r="300" spans="1:12">
      <c r="A300" s="189">
        <v>43481</v>
      </c>
      <c r="B300" s="190" t="s">
        <v>251</v>
      </c>
      <c r="C300" s="191">
        <v>263</v>
      </c>
      <c r="D300" s="190" t="s">
        <v>4</v>
      </c>
      <c r="E300" s="192">
        <v>1897.85</v>
      </c>
      <c r="F300" s="192">
        <v>1921.55</v>
      </c>
      <c r="G300" s="193">
        <v>1950.4</v>
      </c>
      <c r="H300" s="211">
        <f t="shared" si="312"/>
        <v>6233.1000000000122</v>
      </c>
      <c r="I300" s="194">
        <f>(IF(D300="SHORT",IF(G300="",0,E300-G300),IF(D300="LONG",IF(G300="",0,G300-F300))))*C300</f>
        <v>7587.5500000000357</v>
      </c>
      <c r="J300" s="212">
        <f t="shared" si="313"/>
        <v>52.550000000000182</v>
      </c>
      <c r="K300" s="213">
        <f t="shared" si="314"/>
        <v>13820.650000000049</v>
      </c>
      <c r="L300" s="172"/>
    </row>
    <row r="301" spans="1:12">
      <c r="A301" s="189">
        <v>43480</v>
      </c>
      <c r="B301" s="190" t="s">
        <v>129</v>
      </c>
      <c r="C301" s="191">
        <v>3138</v>
      </c>
      <c r="D301" s="190" t="s">
        <v>4</v>
      </c>
      <c r="E301" s="192">
        <v>159.30000000000001</v>
      </c>
      <c r="F301" s="192">
        <v>161.25</v>
      </c>
      <c r="G301" s="193">
        <v>163.69999999999999</v>
      </c>
      <c r="H301" s="211">
        <f t="shared" si="312"/>
        <v>6119.099999999964</v>
      </c>
      <c r="I301" s="194">
        <f>(IF(D301="SHORT",IF(G301="",0,E301-G301),IF(D301="LONG",IF(G301="",0,G301-F301))))*C301</f>
        <v>7688.099999999964</v>
      </c>
      <c r="J301" s="212">
        <f t="shared" si="313"/>
        <v>4.3999999999999773</v>
      </c>
      <c r="K301" s="213">
        <f t="shared" si="314"/>
        <v>13807.199999999928</v>
      </c>
      <c r="L301" s="172"/>
    </row>
    <row r="302" spans="1:12">
      <c r="A302" s="195">
        <v>43480</v>
      </c>
      <c r="B302" s="196" t="s">
        <v>114</v>
      </c>
      <c r="C302" s="197">
        <v>3345</v>
      </c>
      <c r="D302" s="196" t="s">
        <v>4</v>
      </c>
      <c r="E302" s="198">
        <v>149.44999999999999</v>
      </c>
      <c r="F302" s="198">
        <v>147.94999999999999</v>
      </c>
      <c r="G302" s="199"/>
      <c r="H302" s="214">
        <f t="shared" si="312"/>
        <v>-5017.5</v>
      </c>
      <c r="I302" s="200"/>
      <c r="J302" s="215">
        <f t="shared" si="313"/>
        <v>-1.5</v>
      </c>
      <c r="K302" s="216">
        <f t="shared" si="314"/>
        <v>-5017.5</v>
      </c>
      <c r="L302" s="172"/>
    </row>
    <row r="303" spans="1:12">
      <c r="A303" s="195">
        <v>43479</v>
      </c>
      <c r="B303" s="196" t="s">
        <v>191</v>
      </c>
      <c r="C303" s="197">
        <v>1705</v>
      </c>
      <c r="D303" s="196" t="s">
        <v>4</v>
      </c>
      <c r="E303" s="198">
        <v>293.2</v>
      </c>
      <c r="F303" s="198">
        <v>296.89999999999998</v>
      </c>
      <c r="G303" s="199"/>
      <c r="H303" s="214">
        <f t="shared" si="312"/>
        <v>6308.4999999999809</v>
      </c>
      <c r="I303" s="200"/>
      <c r="J303" s="215">
        <f t="shared" si="313"/>
        <v>3.6999999999999886</v>
      </c>
      <c r="K303" s="216">
        <f t="shared" si="314"/>
        <v>6308.4999999999809</v>
      </c>
      <c r="L303" s="172"/>
    </row>
    <row r="304" spans="1:12">
      <c r="A304" s="195">
        <v>43479</v>
      </c>
      <c r="B304" s="196" t="s">
        <v>194</v>
      </c>
      <c r="C304" s="197">
        <v>644</v>
      </c>
      <c r="D304" s="196" t="s">
        <v>20</v>
      </c>
      <c r="E304" s="198">
        <v>776.15</v>
      </c>
      <c r="F304" s="198">
        <v>775.15</v>
      </c>
      <c r="G304" s="199"/>
      <c r="H304" s="214">
        <f t="shared" si="312"/>
        <v>644</v>
      </c>
      <c r="I304" s="200"/>
      <c r="J304" s="215">
        <f t="shared" si="313"/>
        <v>1</v>
      </c>
      <c r="K304" s="216">
        <f t="shared" si="314"/>
        <v>644</v>
      </c>
      <c r="L304" s="172"/>
    </row>
    <row r="305" spans="1:12">
      <c r="A305" s="195">
        <v>43479</v>
      </c>
      <c r="B305" s="196" t="s">
        <v>262</v>
      </c>
      <c r="C305" s="197">
        <v>5555</v>
      </c>
      <c r="D305" s="196" t="s">
        <v>20</v>
      </c>
      <c r="E305" s="198">
        <v>90</v>
      </c>
      <c r="F305" s="198">
        <v>90.9</v>
      </c>
      <c r="G305" s="199"/>
      <c r="H305" s="214">
        <f t="shared" si="312"/>
        <v>-4999.5000000000318</v>
      </c>
      <c r="I305" s="200"/>
      <c r="J305" s="215">
        <f t="shared" si="313"/>
        <v>-0.90000000000000568</v>
      </c>
      <c r="K305" s="216">
        <f t="shared" si="314"/>
        <v>-4999.5000000000318</v>
      </c>
      <c r="L305" s="172"/>
    </row>
    <row r="306" spans="1:12">
      <c r="A306" s="195">
        <v>43475</v>
      </c>
      <c r="B306" s="196" t="s">
        <v>196</v>
      </c>
      <c r="C306" s="197">
        <v>4089</v>
      </c>
      <c r="D306" s="196" t="s">
        <v>20</v>
      </c>
      <c r="E306" s="198">
        <v>122.25</v>
      </c>
      <c r="F306" s="198">
        <v>122.65</v>
      </c>
      <c r="G306" s="199"/>
      <c r="H306" s="214">
        <f t="shared" si="312"/>
        <v>-1635.6000000000233</v>
      </c>
      <c r="I306" s="200"/>
      <c r="J306" s="215">
        <f t="shared" si="313"/>
        <v>-0.40000000000000568</v>
      </c>
      <c r="K306" s="216">
        <f t="shared" si="314"/>
        <v>-1635.6000000000233</v>
      </c>
      <c r="L306" s="172"/>
    </row>
    <row r="307" spans="1:12">
      <c r="A307" s="195">
        <v>43474</v>
      </c>
      <c r="B307" s="196" t="s">
        <v>153</v>
      </c>
      <c r="C307" s="197">
        <v>598</v>
      </c>
      <c r="D307" s="196" t="s">
        <v>4</v>
      </c>
      <c r="E307" s="198">
        <v>835.7</v>
      </c>
      <c r="F307" s="198">
        <v>827.3</v>
      </c>
      <c r="G307" s="199"/>
      <c r="H307" s="214">
        <f t="shared" si="312"/>
        <v>-5023.2000000000544</v>
      </c>
      <c r="I307" s="200"/>
      <c r="J307" s="215">
        <f t="shared" si="313"/>
        <v>-8.4000000000000909</v>
      </c>
      <c r="K307" s="216">
        <f t="shared" si="314"/>
        <v>-5023.2000000000544</v>
      </c>
      <c r="L307" s="172"/>
    </row>
    <row r="308" spans="1:12">
      <c r="A308" s="189">
        <v>43473</v>
      </c>
      <c r="B308" s="190" t="s">
        <v>149</v>
      </c>
      <c r="C308" s="191">
        <v>6273</v>
      </c>
      <c r="D308" s="190" t="s">
        <v>4</v>
      </c>
      <c r="E308" s="192">
        <v>79.7</v>
      </c>
      <c r="F308" s="192">
        <v>80.7</v>
      </c>
      <c r="G308" s="193">
        <v>81.900000000000006</v>
      </c>
      <c r="H308" s="211">
        <f t="shared" si="312"/>
        <v>6273</v>
      </c>
      <c r="I308" s="194">
        <f>(IF(D308="SHORT",IF(G308="",0,E308-G308),IF(D308="LONG",IF(G308="",0,G308-F308))))*C308</f>
        <v>7527.6000000000176</v>
      </c>
      <c r="J308" s="212">
        <f t="shared" si="313"/>
        <v>2.2000000000000028</v>
      </c>
      <c r="K308" s="213">
        <f t="shared" si="314"/>
        <v>13800.600000000017</v>
      </c>
      <c r="L308" s="172"/>
    </row>
    <row r="309" spans="1:12">
      <c r="A309" s="195">
        <v>43473</v>
      </c>
      <c r="B309" s="196" t="s">
        <v>137</v>
      </c>
      <c r="C309" s="197">
        <v>4384</v>
      </c>
      <c r="D309" s="196" t="s">
        <v>4</v>
      </c>
      <c r="E309" s="198">
        <v>114.05</v>
      </c>
      <c r="F309" s="198">
        <v>115.45</v>
      </c>
      <c r="G309" s="199"/>
      <c r="H309" s="214">
        <f t="shared" si="312"/>
        <v>6137.6000000000249</v>
      </c>
      <c r="I309" s="200"/>
      <c r="J309" s="215">
        <f t="shared" si="313"/>
        <v>1.4000000000000057</v>
      </c>
      <c r="K309" s="216">
        <f t="shared" si="314"/>
        <v>6137.6000000000249</v>
      </c>
      <c r="L309" s="172"/>
    </row>
    <row r="310" spans="1:12">
      <c r="A310" s="195">
        <v>43472</v>
      </c>
      <c r="B310" s="196" t="s">
        <v>233</v>
      </c>
      <c r="C310" s="197">
        <v>4140</v>
      </c>
      <c r="D310" s="196" t="s">
        <v>4</v>
      </c>
      <c r="E310" s="198">
        <v>120.75</v>
      </c>
      <c r="F310" s="198">
        <v>119.5</v>
      </c>
      <c r="G310" s="198"/>
      <c r="H310" s="214">
        <f t="shared" si="312"/>
        <v>-5175</v>
      </c>
      <c r="I310" s="200"/>
      <c r="J310" s="215">
        <f t="shared" si="313"/>
        <v>-1.25</v>
      </c>
      <c r="K310" s="216">
        <f t="shared" si="314"/>
        <v>-5175</v>
      </c>
      <c r="L310" s="172"/>
    </row>
    <row r="311" spans="1:12">
      <c r="A311" s="195">
        <v>43469</v>
      </c>
      <c r="B311" s="196" t="s">
        <v>209</v>
      </c>
      <c r="C311" s="197">
        <v>3465</v>
      </c>
      <c r="D311" s="196" t="s">
        <v>4</v>
      </c>
      <c r="E311" s="198">
        <v>144.30000000000001</v>
      </c>
      <c r="F311" s="198">
        <v>146.1</v>
      </c>
      <c r="G311" s="198"/>
      <c r="H311" s="214">
        <f t="shared" si="312"/>
        <v>6236.9999999999409</v>
      </c>
      <c r="I311" s="200"/>
      <c r="J311" s="215">
        <f t="shared" si="313"/>
        <v>1.7999999999999829</v>
      </c>
      <c r="K311" s="216">
        <f t="shared" si="314"/>
        <v>6236.9999999999409</v>
      </c>
      <c r="L311" s="172"/>
    </row>
    <row r="312" spans="1:12">
      <c r="A312" s="195">
        <v>43468</v>
      </c>
      <c r="B312" s="196" t="s">
        <v>121</v>
      </c>
      <c r="C312" s="197">
        <v>1367</v>
      </c>
      <c r="D312" s="196" t="s">
        <v>20</v>
      </c>
      <c r="E312" s="198">
        <v>365.5</v>
      </c>
      <c r="F312" s="198">
        <v>362.15</v>
      </c>
      <c r="G312" s="198"/>
      <c r="H312" s="214">
        <f t="shared" si="312"/>
        <v>4579.4500000000307</v>
      </c>
      <c r="I312" s="200"/>
      <c r="J312" s="215">
        <f t="shared" si="313"/>
        <v>3.3500000000000223</v>
      </c>
      <c r="K312" s="216">
        <f t="shared" si="314"/>
        <v>4579.4500000000307</v>
      </c>
      <c r="L312" s="172"/>
    </row>
    <row r="313" spans="1:12">
      <c r="A313" s="195">
        <v>43468</v>
      </c>
      <c r="B313" s="196" t="s">
        <v>140</v>
      </c>
      <c r="C313" s="197">
        <v>473</v>
      </c>
      <c r="D313" s="196" t="s">
        <v>20</v>
      </c>
      <c r="E313" s="198">
        <v>1055.55</v>
      </c>
      <c r="F313" s="198">
        <v>1042.3499999999999</v>
      </c>
      <c r="G313" s="198"/>
      <c r="H313" s="214">
        <f t="shared" si="312"/>
        <v>6243.6000000000213</v>
      </c>
      <c r="I313" s="200"/>
      <c r="J313" s="215">
        <f t="shared" si="313"/>
        <v>13.200000000000045</v>
      </c>
      <c r="K313" s="216">
        <f t="shared" si="314"/>
        <v>6243.6000000000213</v>
      </c>
      <c r="L313" s="172"/>
    </row>
    <row r="314" spans="1:12">
      <c r="A314" s="195">
        <v>43467</v>
      </c>
      <c r="B314" s="196" t="s">
        <v>142</v>
      </c>
      <c r="C314" s="197">
        <v>5549</v>
      </c>
      <c r="D314" s="196" t="s">
        <v>20</v>
      </c>
      <c r="E314" s="198">
        <v>90.1</v>
      </c>
      <c r="F314" s="198">
        <v>89</v>
      </c>
      <c r="G314" s="198"/>
      <c r="H314" s="214">
        <f t="shared" si="312"/>
        <v>6103.8999999999687</v>
      </c>
      <c r="I314" s="200"/>
      <c r="J314" s="215">
        <f t="shared" si="313"/>
        <v>1.0999999999999943</v>
      </c>
      <c r="K314" s="216">
        <f t="shared" si="314"/>
        <v>6103.8999999999687</v>
      </c>
      <c r="L314" s="172"/>
    </row>
    <row r="315" spans="1:12">
      <c r="A315" s="195">
        <v>43467</v>
      </c>
      <c r="B315" s="196" t="s">
        <v>266</v>
      </c>
      <c r="C315" s="197">
        <v>551</v>
      </c>
      <c r="D315" s="196" t="s">
        <v>20</v>
      </c>
      <c r="E315" s="198">
        <v>906.1</v>
      </c>
      <c r="F315" s="198">
        <v>894.75</v>
      </c>
      <c r="G315" s="198"/>
      <c r="H315" s="214">
        <f t="shared" si="312"/>
        <v>6253.8500000000122</v>
      </c>
      <c r="I315" s="200"/>
      <c r="J315" s="215">
        <f t="shared" si="313"/>
        <v>11.350000000000023</v>
      </c>
      <c r="K315" s="216">
        <f t="shared" si="314"/>
        <v>6253.8500000000122</v>
      </c>
      <c r="L315" s="172"/>
    </row>
    <row r="316" spans="1:12">
      <c r="A316" s="195">
        <v>43467</v>
      </c>
      <c r="B316" s="196" t="s">
        <v>123</v>
      </c>
      <c r="C316" s="197">
        <v>6644</v>
      </c>
      <c r="D316" s="196" t="s">
        <v>4</v>
      </c>
      <c r="E316" s="198">
        <v>75.25</v>
      </c>
      <c r="F316" s="198">
        <v>74.45</v>
      </c>
      <c r="G316" s="198"/>
      <c r="H316" s="214">
        <f t="shared" si="312"/>
        <v>-5315.1999999999807</v>
      </c>
      <c r="I316" s="200"/>
      <c r="J316" s="215">
        <f t="shared" si="313"/>
        <v>-0.79999999999999705</v>
      </c>
      <c r="K316" s="216">
        <f t="shared" si="314"/>
        <v>-5315.1999999999807</v>
      </c>
      <c r="L316" s="172"/>
    </row>
    <row r="317" spans="1:12">
      <c r="A317" s="195">
        <v>43466</v>
      </c>
      <c r="B317" s="196" t="s">
        <v>265</v>
      </c>
      <c r="C317" s="197">
        <v>1590</v>
      </c>
      <c r="D317" s="196" t="s">
        <v>20</v>
      </c>
      <c r="E317" s="198">
        <v>314.45</v>
      </c>
      <c r="F317" s="198">
        <v>314.14999999999998</v>
      </c>
      <c r="G317" s="198"/>
      <c r="H317" s="214">
        <f t="shared" si="312"/>
        <v>477.00000000001808</v>
      </c>
      <c r="I317" s="200"/>
      <c r="J317" s="215">
        <f t="shared" si="313"/>
        <v>0.30000000000001137</v>
      </c>
      <c r="K317" s="216">
        <f t="shared" si="314"/>
        <v>477.00000000001808</v>
      </c>
      <c r="L317" s="172"/>
    </row>
    <row r="318" spans="1:12">
      <c r="A318" s="169"/>
      <c r="B318" s="169"/>
      <c r="C318" s="169"/>
      <c r="D318" s="169"/>
      <c r="E318" s="169"/>
      <c r="F318" s="169"/>
      <c r="G318" s="169" t="s">
        <v>281</v>
      </c>
      <c r="H318" s="171">
        <f>SUM(H283:H317)</f>
        <v>90920.344859812991</v>
      </c>
      <c r="I318" s="170"/>
      <c r="J318" s="170" t="s">
        <v>282</v>
      </c>
      <c r="K318" s="171">
        <f>SUM(K283:K317)</f>
        <v>121311.14485981304</v>
      </c>
      <c r="L318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238 L201 L31 L4:L5 L8">
    <cfRule type="cellIs" dxfId="2" priority="7" stopIfTrue="1" operator="lessThan">
      <formula>0</formula>
    </cfRule>
  </conditionalFormatting>
  <conditionalFormatting sqref="L94">
    <cfRule type="cellIs" dxfId="1" priority="3" stopIfTrue="1" operator="lessThan">
      <formula>0</formula>
    </cfRule>
  </conditionalFormatting>
  <conditionalFormatting sqref="L61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28" t="s">
        <v>200</v>
      </c>
      <c r="B1" s="229"/>
      <c r="C1" s="229"/>
      <c r="D1" s="229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297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292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293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294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312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322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292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293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294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312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322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28" t="s">
        <v>302</v>
      </c>
      <c r="B31" s="229"/>
      <c r="C31" s="229"/>
      <c r="D31" s="229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292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293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294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312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322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.75">
      <c r="A2" s="240" t="s">
        <v>116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6.25">
      <c r="A3" s="241" t="s">
        <v>103</v>
      </c>
      <c r="B3" s="241"/>
      <c r="C3" s="242" t="s">
        <v>208</v>
      </c>
      <c r="D3" s="243"/>
      <c r="E3" s="49"/>
      <c r="F3" s="49"/>
      <c r="G3" s="49"/>
      <c r="H3" s="244"/>
      <c r="I3" s="244"/>
      <c r="J3" s="50"/>
      <c r="K3" s="50"/>
    </row>
    <row r="4" spans="1:11" ht="15" customHeight="1">
      <c r="A4" s="236" t="s">
        <v>1</v>
      </c>
      <c r="B4" s="230" t="s">
        <v>104</v>
      </c>
      <c r="C4" s="230" t="s">
        <v>105</v>
      </c>
      <c r="D4" s="230" t="s">
        <v>106</v>
      </c>
      <c r="E4" s="230" t="s">
        <v>107</v>
      </c>
      <c r="F4" s="230" t="s">
        <v>108</v>
      </c>
      <c r="G4" s="230" t="s">
        <v>109</v>
      </c>
      <c r="H4" s="232" t="s">
        <v>110</v>
      </c>
      <c r="I4" s="233"/>
      <c r="J4" s="230" t="s">
        <v>111</v>
      </c>
      <c r="K4" s="230" t="s">
        <v>112</v>
      </c>
    </row>
    <row r="5" spans="1:11" ht="15" customHeight="1">
      <c r="A5" s="237"/>
      <c r="B5" s="231"/>
      <c r="C5" s="231"/>
      <c r="D5" s="231"/>
      <c r="E5" s="231"/>
      <c r="F5" s="231"/>
      <c r="G5" s="231"/>
      <c r="H5" s="234"/>
      <c r="I5" s="235"/>
      <c r="J5" s="231"/>
      <c r="K5" s="231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28" workbookViewId="0">
      <selection activeCell="F53" sqref="F5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48" t="s">
        <v>18</v>
      </c>
      <c r="E4" s="219"/>
      <c r="F4" s="219"/>
      <c r="G4" s="219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49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0"/>
      <c r="B6" s="251"/>
      <c r="C6" s="251"/>
      <c r="D6" s="251"/>
      <c r="E6" s="251"/>
      <c r="F6" s="251"/>
      <c r="G6" s="251"/>
      <c r="H6" s="251"/>
      <c r="I6" s="25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1" t="s">
        <v>1</v>
      </c>
      <c r="B7" s="223" t="s">
        <v>7</v>
      </c>
      <c r="C7" s="223" t="s">
        <v>8</v>
      </c>
      <c r="D7" s="225" t="s">
        <v>9</v>
      </c>
      <c r="E7" s="225" t="s">
        <v>10</v>
      </c>
      <c r="F7" s="227" t="s">
        <v>2</v>
      </c>
      <c r="G7" s="227"/>
      <c r="H7" s="223" t="s">
        <v>23</v>
      </c>
      <c r="I7" s="223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22"/>
      <c r="B8" s="224"/>
      <c r="C8" s="224"/>
      <c r="D8" s="226"/>
      <c r="E8" s="226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45" t="s">
        <v>17</v>
      </c>
      <c r="B9" s="246"/>
      <c r="C9" s="246"/>
      <c r="D9" s="246"/>
      <c r="E9" s="246"/>
      <c r="F9" s="246"/>
      <c r="G9" s="246"/>
      <c r="H9" s="246"/>
      <c r="I9" s="246"/>
      <c r="J9" s="2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4" priority="264" stopIfTrue="1" operator="lessThan">
      <formula>0</formula>
    </cfRule>
  </conditionalFormatting>
  <conditionalFormatting sqref="J1089:J1252">
    <cfRule type="cellIs" dxfId="3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2019-09-20T10:57:27Z</dcterms:modified>
</cp:coreProperties>
</file>