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L22" i="5"/>
  <c r="I22"/>
  <c r="I10"/>
  <c r="L10" s="1"/>
  <c r="I11"/>
  <c r="I14"/>
  <c r="I15"/>
  <c r="L15" s="1"/>
  <c r="J12"/>
  <c r="I12"/>
  <c r="I13"/>
  <c r="J16"/>
  <c r="I16"/>
  <c r="L16"/>
  <c r="I17"/>
  <c r="L17" s="1"/>
  <c r="I18"/>
  <c r="L18" s="1"/>
  <c r="C25"/>
  <c r="E25" s="1"/>
  <c r="F25" s="1"/>
  <c r="C61"/>
  <c r="E61" s="1"/>
  <c r="F61" s="1"/>
  <c r="C98"/>
  <c r="E98" s="1"/>
  <c r="F98" s="1"/>
  <c r="C131"/>
  <c r="E131" s="1"/>
  <c r="F131" s="1"/>
  <c r="I19"/>
  <c r="L19" s="1"/>
  <c r="I20"/>
  <c r="L20" s="1"/>
  <c r="I27"/>
  <c r="L27" s="1"/>
  <c r="J28"/>
  <c r="I28"/>
  <c r="I29"/>
  <c r="L29" s="1"/>
  <c r="J30"/>
  <c r="I30"/>
  <c r="I31"/>
  <c r="J32"/>
  <c r="I32"/>
  <c r="I33"/>
  <c r="L33" s="1"/>
  <c r="I34"/>
  <c r="L34" s="1"/>
  <c r="I35"/>
  <c r="L35" s="1"/>
  <c r="I38"/>
  <c r="L38" s="1"/>
  <c r="I36"/>
  <c r="L36" s="1"/>
  <c r="I37"/>
  <c r="L37" s="1"/>
  <c r="J39"/>
  <c r="I39"/>
  <c r="J40"/>
  <c r="I40"/>
  <c r="I41"/>
  <c r="L41" s="1"/>
  <c r="I42"/>
  <c r="L42" s="1"/>
  <c r="I43"/>
  <c r="L43" s="1"/>
  <c r="I44"/>
  <c r="L44" s="1"/>
  <c r="I45"/>
  <c r="L45" s="1"/>
  <c r="I46"/>
  <c r="L46" s="1"/>
  <c r="I47"/>
  <c r="L47" s="1"/>
  <c r="I48"/>
  <c r="J49"/>
  <c r="I49"/>
  <c r="I50"/>
  <c r="L50" s="1"/>
  <c r="I51"/>
  <c r="L51" s="1"/>
  <c r="I52"/>
  <c r="J53"/>
  <c r="I53"/>
  <c r="I54"/>
  <c r="L54" s="1"/>
  <c r="I55"/>
  <c r="L55" s="1"/>
  <c r="I56"/>
  <c r="L56" s="1"/>
  <c r="J63"/>
  <c r="I63"/>
  <c r="I64"/>
  <c r="L64" s="1"/>
  <c r="I65"/>
  <c r="L65" s="1"/>
  <c r="I69"/>
  <c r="L69" s="1"/>
  <c r="I70"/>
  <c r="L70" s="1"/>
  <c r="I68"/>
  <c r="L68" s="1"/>
  <c r="J66"/>
  <c r="I66"/>
  <c r="J67"/>
  <c r="I67"/>
  <c r="I71"/>
  <c r="L71" s="1"/>
  <c r="I72"/>
  <c r="I75"/>
  <c r="I74"/>
  <c r="J74"/>
  <c r="J73"/>
  <c r="I73"/>
  <c r="I76"/>
  <c r="J77"/>
  <c r="I77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I89"/>
  <c r="J89"/>
  <c r="I90"/>
  <c r="J91"/>
  <c r="I91"/>
  <c r="J92"/>
  <c r="I92"/>
  <c r="I93"/>
  <c r="L93" s="1"/>
  <c r="I94"/>
  <c r="L94" s="1"/>
  <c r="I101"/>
  <c r="L101" s="1"/>
  <c r="I102"/>
  <c r="J103"/>
  <c r="I103"/>
  <c r="I104"/>
  <c r="J105"/>
  <c r="I105"/>
  <c r="J107"/>
  <c r="I106"/>
  <c r="L106" s="1"/>
  <c r="I107"/>
  <c r="L107" s="1"/>
  <c r="I110"/>
  <c r="I111"/>
  <c r="L111" s="1"/>
  <c r="J109"/>
  <c r="I108"/>
  <c r="L108" s="1"/>
  <c r="I109"/>
  <c r="L109" s="1"/>
  <c r="I112"/>
  <c r="L112" s="1"/>
  <c r="I113"/>
  <c r="I114"/>
  <c r="J114"/>
  <c r="I115"/>
  <c r="L115" s="1"/>
  <c r="I116"/>
  <c r="L116" s="1"/>
  <c r="I117"/>
  <c r="J118"/>
  <c r="I118"/>
  <c r="I119"/>
  <c r="J120"/>
  <c r="I120"/>
  <c r="J121"/>
  <c r="J122"/>
  <c r="I122"/>
  <c r="I121"/>
  <c r="I123"/>
  <c r="L123" s="1"/>
  <c r="I124"/>
  <c r="L124" s="1"/>
  <c r="I125"/>
  <c r="L125" s="1"/>
  <c r="I126"/>
  <c r="L126" s="1"/>
  <c r="I135"/>
  <c r="L135" s="1"/>
  <c r="I134"/>
  <c r="L134" s="1"/>
  <c r="L11" l="1"/>
  <c r="L14"/>
  <c r="L12"/>
  <c r="I58"/>
  <c r="L13"/>
  <c r="L28"/>
  <c r="L30"/>
  <c r="L31"/>
  <c r="L32"/>
  <c r="L39"/>
  <c r="L40"/>
  <c r="I95"/>
  <c r="L48"/>
  <c r="L49"/>
  <c r="L52"/>
  <c r="L53"/>
  <c r="I128"/>
  <c r="L74"/>
  <c r="L63"/>
  <c r="L66"/>
  <c r="L67"/>
  <c r="L72"/>
  <c r="L75"/>
  <c r="L73"/>
  <c r="L76"/>
  <c r="L77"/>
  <c r="L88"/>
  <c r="L89"/>
  <c r="L90"/>
  <c r="L91"/>
  <c r="L92"/>
  <c r="L102"/>
  <c r="L103"/>
  <c r="L104"/>
  <c r="L105"/>
  <c r="L110"/>
  <c r="L114"/>
  <c r="L113"/>
  <c r="L117"/>
  <c r="L118"/>
  <c r="L119"/>
  <c r="L120"/>
  <c r="L121"/>
  <c r="L122"/>
  <c r="I136"/>
  <c r="L58" l="1"/>
  <c r="L128"/>
  <c r="L95"/>
  <c r="L136"/>
  <c r="I137" l="1"/>
  <c r="L137" l="1"/>
  <c r="I138"/>
  <c r="L138" s="1"/>
  <c r="I139"/>
  <c r="L139" s="1"/>
  <c r="I140"/>
  <c r="L140" s="1"/>
  <c r="I141"/>
  <c r="L141" s="1"/>
  <c r="I142" l="1"/>
  <c r="J143"/>
  <c r="I143"/>
  <c r="L142" l="1"/>
  <c r="L143"/>
  <c r="I144"/>
  <c r="L144" l="1"/>
  <c r="J145"/>
  <c r="I145"/>
  <c r="L145" l="1"/>
  <c r="I146"/>
  <c r="L146" s="1"/>
  <c r="I147"/>
  <c r="L147" s="1"/>
  <c r="I148" l="1"/>
  <c r="L148" s="1"/>
  <c r="I149" l="1"/>
  <c r="L149" l="1"/>
  <c r="I150"/>
  <c r="L150" s="1"/>
  <c r="I151"/>
  <c r="L151" s="1"/>
  <c r="I152" l="1"/>
  <c r="L152" s="1"/>
  <c r="I153" l="1"/>
  <c r="L153" s="1"/>
  <c r="I154"/>
  <c r="L154" s="1"/>
  <c r="I155" l="1"/>
  <c r="L155" l="1"/>
  <c r="C161"/>
  <c r="E161" s="1"/>
  <c r="F161" s="1"/>
  <c r="J156"/>
  <c r="I157"/>
  <c r="I156"/>
  <c r="I158" l="1"/>
  <c r="L157"/>
  <c r="L156"/>
  <c r="I164"/>
  <c r="I165"/>
  <c r="L165" s="1"/>
  <c r="L158" l="1"/>
  <c r="L164"/>
  <c r="I166"/>
  <c r="L166" l="1"/>
  <c r="J167"/>
  <c r="I167"/>
  <c r="I168"/>
  <c r="L168" s="1"/>
  <c r="L167" l="1"/>
  <c r="I169"/>
  <c r="L169" s="1"/>
  <c r="I170"/>
  <c r="L170" s="1"/>
  <c r="J171" l="1"/>
  <c r="I171"/>
  <c r="L171" l="1"/>
  <c r="I172"/>
  <c r="J172"/>
  <c r="L172" l="1"/>
  <c r="I173"/>
  <c r="L173" s="1"/>
  <c r="I174" l="1"/>
  <c r="L174" s="1"/>
  <c r="I175" l="1"/>
  <c r="L175" s="1"/>
  <c r="I176" l="1"/>
  <c r="J177"/>
  <c r="I177"/>
  <c r="L176" l="1"/>
  <c r="L177"/>
  <c r="I178"/>
  <c r="L178" s="1"/>
  <c r="I179" l="1"/>
  <c r="L179" l="1"/>
  <c r="J180"/>
  <c r="I180"/>
  <c r="I181"/>
  <c r="L181" s="1"/>
  <c r="L180" l="1"/>
  <c r="I182" l="1"/>
  <c r="L182" l="1"/>
  <c r="I183"/>
  <c r="L183" s="1"/>
  <c r="I184"/>
  <c r="L184" s="1"/>
  <c r="I185" l="1"/>
  <c r="L185" l="1"/>
  <c r="J186"/>
  <c r="I186"/>
  <c r="L186" l="1"/>
  <c r="I187"/>
  <c r="L187" s="1"/>
  <c r="I189" l="1"/>
  <c r="I188"/>
  <c r="L188" s="1"/>
  <c r="C194"/>
  <c r="E194" s="1"/>
  <c r="F194" s="1"/>
  <c r="I191" l="1"/>
  <c r="L189"/>
  <c r="L191" s="1"/>
  <c r="I196"/>
  <c r="L196" l="1"/>
  <c r="I197"/>
  <c r="L197" s="1"/>
  <c r="I198" l="1"/>
  <c r="L198" s="1"/>
  <c r="I199" l="1"/>
  <c r="L199" s="1"/>
  <c r="I200"/>
  <c r="L200" s="1"/>
  <c r="I201" l="1"/>
  <c r="L201" s="1"/>
  <c r="I202"/>
  <c r="L202" s="1"/>
  <c r="I203"/>
  <c r="L203" s="1"/>
  <c r="I204"/>
  <c r="L204" s="1"/>
  <c r="I205"/>
  <c r="L205" s="1"/>
  <c r="I206"/>
  <c r="J207"/>
  <c r="I207"/>
  <c r="I208"/>
  <c r="L208" s="1"/>
  <c r="I209"/>
  <c r="D37" i="3"/>
  <c r="D14"/>
  <c r="C227" i="5"/>
  <c r="E227" s="1"/>
  <c r="F227" s="1"/>
  <c r="C267"/>
  <c r="E267" s="1"/>
  <c r="F267" s="1"/>
  <c r="I210"/>
  <c r="J210"/>
  <c r="I211"/>
  <c r="L211" s="1"/>
  <c r="I212"/>
  <c r="L212" s="1"/>
  <c r="I213"/>
  <c r="L213" s="1"/>
  <c r="I214"/>
  <c r="L214" s="1"/>
  <c r="I215"/>
  <c r="L215" s="1"/>
  <c r="I216"/>
  <c r="J217"/>
  <c r="I217"/>
  <c r="J219"/>
  <c r="I219"/>
  <c r="I218"/>
  <c r="L218" s="1"/>
  <c r="I220"/>
  <c r="L220" s="1"/>
  <c r="L206" l="1"/>
  <c r="L207"/>
  <c r="L209"/>
  <c r="L210"/>
  <c r="L219"/>
  <c r="L216"/>
  <c r="L217"/>
  <c r="I221"/>
  <c r="L221" s="1"/>
  <c r="I222"/>
  <c r="L222" s="1"/>
  <c r="I223"/>
  <c r="L223" s="1"/>
  <c r="I231"/>
  <c r="I232"/>
  <c r="J233"/>
  <c r="I233"/>
  <c r="I235"/>
  <c r="L235" s="1"/>
  <c r="I234"/>
  <c r="L234" s="1"/>
  <c r="I236"/>
  <c r="L236" s="1"/>
  <c r="L237"/>
  <c r="I240"/>
  <c r="J239"/>
  <c r="I239"/>
  <c r="I241"/>
  <c r="L241" s="1"/>
  <c r="I242"/>
  <c r="J243"/>
  <c r="I243"/>
  <c r="J245"/>
  <c r="I245"/>
  <c r="J246"/>
  <c r="I246"/>
  <c r="I247"/>
  <c r="L247" s="1"/>
  <c r="I248"/>
  <c r="L248" s="1"/>
  <c r="J249"/>
  <c r="I249"/>
  <c r="I250"/>
  <c r="L250" s="1"/>
  <c r="I251"/>
  <c r="L251" s="1"/>
  <c r="J252"/>
  <c r="I252"/>
  <c r="I253"/>
  <c r="L253" s="1"/>
  <c r="I254"/>
  <c r="L254" s="1"/>
  <c r="I255"/>
  <c r="L255" s="1"/>
  <c r="I256"/>
  <c r="L256" s="1"/>
  <c r="I257"/>
  <c r="L257" s="1"/>
  <c r="I258"/>
  <c r="L258" s="1"/>
  <c r="I259"/>
  <c r="L259" s="1"/>
  <c r="D36" i="3"/>
  <c r="D13"/>
  <c r="I260" i="5"/>
  <c r="L260" s="1"/>
  <c r="I261"/>
  <c r="L261" s="1"/>
  <c r="I262"/>
  <c r="L262" s="1"/>
  <c r="J271"/>
  <c r="I271"/>
  <c r="I272"/>
  <c r="L272" s="1"/>
  <c r="I275"/>
  <c r="L275" s="1"/>
  <c r="I273"/>
  <c r="L273" s="1"/>
  <c r="I274"/>
  <c r="L274" s="1"/>
  <c r="J276"/>
  <c r="I276"/>
  <c r="I277"/>
  <c r="L277" s="1"/>
  <c r="I278"/>
  <c r="L278" s="1"/>
  <c r="I279"/>
  <c r="L279" s="1"/>
  <c r="I280"/>
  <c r="J281"/>
  <c r="I281"/>
  <c r="I282"/>
  <c r="L282" s="1"/>
  <c r="I283"/>
  <c r="L283" s="1"/>
  <c r="I284"/>
  <c r="L284" s="1"/>
  <c r="I285"/>
  <c r="J286"/>
  <c r="I286"/>
  <c r="K289"/>
  <c r="I289"/>
  <c r="K287"/>
  <c r="J287"/>
  <c r="I287"/>
  <c r="K288"/>
  <c r="I288"/>
  <c r="I290"/>
  <c r="I291"/>
  <c r="L291" s="1"/>
  <c r="D35" i="3"/>
  <c r="D34"/>
  <c r="D33"/>
  <c r="L224" i="5" l="1"/>
  <c r="I224"/>
  <c r="I264"/>
  <c r="L231"/>
  <c r="L232"/>
  <c r="L233"/>
  <c r="L238"/>
  <c r="L240"/>
  <c r="L239"/>
  <c r="L242"/>
  <c r="L243"/>
  <c r="L244"/>
  <c r="L245"/>
  <c r="L246"/>
  <c r="L249"/>
  <c r="L252"/>
  <c r="L271"/>
  <c r="L276"/>
  <c r="L280"/>
  <c r="L281"/>
  <c r="L286"/>
  <c r="L287"/>
  <c r="L285"/>
  <c r="L290"/>
  <c r="L289"/>
  <c r="L288"/>
  <c r="I292"/>
  <c r="L292" s="1"/>
  <c r="I293"/>
  <c r="L293" s="1"/>
  <c r="I294"/>
  <c r="L294" s="1"/>
  <c r="I295"/>
  <c r="L295" s="1"/>
  <c r="I296"/>
  <c r="L296" s="1"/>
  <c r="I297"/>
  <c r="D12" i="3"/>
  <c r="D11"/>
  <c r="D10"/>
  <c r="L264" i="5" l="1"/>
  <c r="L297"/>
  <c r="J298"/>
  <c r="I298"/>
  <c r="I300" s="1"/>
  <c r="I304"/>
  <c r="J305"/>
  <c r="I305"/>
  <c r="K306"/>
  <c r="I306"/>
  <c r="K307"/>
  <c r="I307"/>
  <c r="K308"/>
  <c r="J308"/>
  <c r="I308"/>
  <c r="K309"/>
  <c r="I309"/>
  <c r="J310"/>
  <c r="K310"/>
  <c r="I310"/>
  <c r="I311"/>
  <c r="K311"/>
  <c r="K312"/>
  <c r="I312"/>
  <c r="K313"/>
  <c r="J313"/>
  <c r="I313"/>
  <c r="J314"/>
  <c r="I314"/>
  <c r="K315"/>
  <c r="J315"/>
  <c r="I315"/>
  <c r="J316"/>
  <c r="K316"/>
  <c r="I316"/>
  <c r="K317"/>
  <c r="I317"/>
  <c r="K318"/>
  <c r="I318"/>
  <c r="K319"/>
  <c r="I319"/>
  <c r="K320"/>
  <c r="I320"/>
  <c r="K321"/>
  <c r="J321"/>
  <c r="I321"/>
  <c r="K322"/>
  <c r="J322"/>
  <c r="I322"/>
  <c r="I323"/>
  <c r="L323" s="1"/>
  <c r="I324"/>
  <c r="L324" s="1"/>
  <c r="I325"/>
  <c r="L325" s="1"/>
  <c r="I326"/>
  <c r="L326" s="1"/>
  <c r="I327"/>
  <c r="L327" s="1"/>
  <c r="I328"/>
  <c r="K329"/>
  <c r="I329"/>
  <c r="K330"/>
  <c r="I330"/>
  <c r="K331"/>
  <c r="J331"/>
  <c r="I331"/>
  <c r="K334"/>
  <c r="L334" s="1"/>
  <c r="K345"/>
  <c r="K333"/>
  <c r="K332"/>
  <c r="J333"/>
  <c r="J332"/>
  <c r="I333"/>
  <c r="L333" s="1"/>
  <c r="I332"/>
  <c r="L332" s="1"/>
  <c r="J376"/>
  <c r="J370"/>
  <c r="J364"/>
  <c r="J345"/>
  <c r="I356"/>
  <c r="L356" s="1"/>
  <c r="I357"/>
  <c r="L357" s="1"/>
  <c r="I358"/>
  <c r="L358" s="1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6"/>
  <c r="L366" s="1"/>
  <c r="I367"/>
  <c r="L367" s="1"/>
  <c r="I368"/>
  <c r="L368" s="1"/>
  <c r="I369"/>
  <c r="L369" s="1"/>
  <c r="I370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379"/>
  <c r="L379" s="1"/>
  <c r="L320" l="1"/>
  <c r="L319"/>
  <c r="L318"/>
  <c r="L317"/>
  <c r="L311"/>
  <c r="L309"/>
  <c r="L307"/>
  <c r="L306"/>
  <c r="L308"/>
  <c r="L298"/>
  <c r="L300" s="1"/>
  <c r="L304"/>
  <c r="L305"/>
  <c r="L312"/>
  <c r="L310"/>
  <c r="L313"/>
  <c r="L314"/>
  <c r="L315"/>
  <c r="L316"/>
  <c r="L321"/>
  <c r="L370"/>
  <c r="L329"/>
  <c r="L322"/>
  <c r="L331"/>
  <c r="L328"/>
  <c r="L330"/>
  <c r="H384"/>
  <c r="H385"/>
  <c r="J385" s="1"/>
  <c r="H386"/>
  <c r="J386" s="1"/>
  <c r="H387"/>
  <c r="I387"/>
  <c r="C388"/>
  <c r="H388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400" s="1"/>
  <c r="H401"/>
  <c r="I401"/>
  <c r="H402"/>
  <c r="I402"/>
  <c r="H403"/>
  <c r="J403" s="1"/>
  <c r="H404"/>
  <c r="J404" s="1"/>
  <c r="H405"/>
  <c r="J405" s="1"/>
  <c r="H406"/>
  <c r="J406" s="1"/>
  <c r="H407"/>
  <c r="J407" s="1"/>
  <c r="H408"/>
  <c r="J408" s="1"/>
  <c r="H409"/>
  <c r="I409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I335"/>
  <c r="L335" s="1"/>
  <c r="I342"/>
  <c r="L342" s="1"/>
  <c r="I343"/>
  <c r="L343" s="1"/>
  <c r="I344"/>
  <c r="L344" s="1"/>
  <c r="I345"/>
  <c r="L345" s="1"/>
  <c r="I346"/>
  <c r="L346" s="1"/>
  <c r="I347"/>
  <c r="L347" s="1"/>
  <c r="I348"/>
  <c r="L348" s="1"/>
  <c r="I349"/>
  <c r="L349" s="1"/>
  <c r="I350"/>
  <c r="L350" s="1"/>
  <c r="I351"/>
  <c r="L351" s="1"/>
  <c r="I352"/>
  <c r="L352" s="1"/>
  <c r="I353"/>
  <c r="L353" s="1"/>
  <c r="I354"/>
  <c r="L354" s="1"/>
  <c r="I355"/>
  <c r="L355" s="1"/>
  <c r="I341"/>
  <c r="I337" l="1"/>
  <c r="L337"/>
  <c r="J387"/>
  <c r="K386"/>
  <c r="I381"/>
  <c r="J402"/>
  <c r="J409"/>
  <c r="K404"/>
  <c r="K417"/>
  <c r="J384"/>
  <c r="H419"/>
  <c r="K418"/>
  <c r="K408"/>
  <c r="L341"/>
  <c r="L381" s="1"/>
  <c r="K411"/>
  <c r="K398"/>
  <c r="K393"/>
  <c r="K392"/>
  <c r="K406"/>
  <c r="K405"/>
  <c r="J401"/>
  <c r="K400"/>
  <c r="K396"/>
  <c r="K395"/>
  <c r="K394"/>
  <c r="K415"/>
  <c r="K414"/>
  <c r="K413"/>
  <c r="K412"/>
  <c r="K390"/>
  <c r="K389"/>
  <c r="K384"/>
  <c r="K410"/>
  <c r="K409"/>
  <c r="K407"/>
  <c r="K403"/>
  <c r="K402"/>
  <c r="K397"/>
  <c r="K416"/>
  <c r="K401"/>
  <c r="K399"/>
  <c r="K391"/>
  <c r="K387"/>
  <c r="K385"/>
  <c r="K388"/>
  <c r="J388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419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I31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<sst xmlns="http://schemas.openxmlformats.org/spreadsheetml/2006/main" count="2037" uniqueCount="348">
  <si>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</si>
  <si>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</si>
  <si>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</si>
  <si>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</si>
  <si>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</si>
  <si>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</si>
  <si>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</si>
  <si>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</si>
  <si>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</si>
  <si>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</si>
  <si>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</si>
  <si>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</si>
  <si>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</si>
  <si>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</si>
  <si>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</si>
  <si>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</si>
  <si>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</si>
  <si>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</si>
  <si>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</si>
  <si>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</si>
  <si>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</si>
  <si>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</si>
  <si>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</si>
  <si>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</si>
  <si>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</si>
  <si>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</si>
  <si>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</si>
  <si>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</si>
  <si>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</si>
  <si>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</si>
  <si>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</si>
  <si>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</si>
  <si>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</si>
  <si>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</si>
  <si>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</si>
  <si>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</si>
  <si>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</si>
  <si>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</si>
  <si>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</si>
  <si>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</si>
  <si>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</si>
  <si>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</si>
  <si>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</si>
  <si>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</si>
  <si>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</si>
  <si>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</si>
  <si>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</si>
  <si>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</si>
  <si>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</si>
  <si>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</si>
  <si>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</si>
  <si>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</si>
  <si>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</si>
  <si>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</si>
  <si>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</si>
  <si>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</si>
  <si>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</si>
  <si>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</si>
  <si>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</si>
  <si>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</si>
  <si>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</si>
  <si>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</si>
  <si>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</si>
  <si>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</si>
  <si>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</si>
  <si>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</si>
  <si>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</si>
  <si>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</si>
  <si>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</si>
  <si>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</si>
  <si>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</si>
  <si>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</si>
  <si>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</si>
  <si>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</si>
  <si>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</si>
  <si>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</si>
  <si>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</si>
  <si>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</si>
  <si>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</si>
  <si>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</si>
  <si>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</si>
  <si>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</si>
  <si>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</si>
  <si>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</si>
  <si>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</si>
  <si>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</si>
  <si>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</si>
  <si>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</si>
  <si>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</si>
  <si>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</si>
  <si>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</si>
  <si>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</si>
  <si>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</si>
  <si>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</si>
  <si>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</si>
  <si>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</si>
  <si>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</si>
  <si>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</si>
  <si>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</si>
  <si>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</si>
  <si>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</si>
  <si>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</si>
  <si>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</si>
  <si>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</si>
  <si>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</si>
  <si>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</si>
  <si>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</si>
  <si>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</si>
  <si>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</si>
  <si>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</si>
  <si>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</si>
  <si>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</si>
  <si>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</si>
  <si>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</si>
  <si>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</si>
  <si>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</si>
  <si>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</si>
  <si>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</si>
  <si>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</si>
  <si>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</si>
  <si>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</si>
  <si>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</si>
  <si>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</si>
  <si>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</si>
  <si>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</si>
  <si>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</si>
  <si>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</si>
  <si>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</si>
  <si>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</si>
  <si>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</si>
  <si>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</si>
  <si>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</si>
  <si>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</si>
  <si>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</si>
  <si>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</si>
  <si>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</si>
  <si>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</si>
  <si>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</si>
  <si>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</si>
  <si>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</si>
  <si>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</si>
  <si>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</si>
  <si>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</si>
  <si>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</si>
  <si>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</si>
  <si>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</si>
  <si>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</si>
  <si>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</si>
  <si>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</si>
  <si>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</si>
  <si>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</si>
  <si>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</si>
  <si>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</si>
  <si>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</si>
  <si>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</si>
  <si>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</si>
  <si>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</si>
  <si>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</si>
  <si>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</si>
  <si>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</si>
  <si>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</si>
  <si>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</si>
  <si>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</si>
  <si>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</si>
  <si>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</si>
  <si>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</si>
  <si>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</si>
  <si>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</si>
  <si>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</si>
  <si>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</si>
  <si>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</si>
  <si>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</si>
  <si>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</si>
  <si>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</si>
  <si>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</si>
  <si>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</si>
  <si>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</si>
  <si>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</si>
  <si>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</si>
  <si>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</si>
  <si>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</si>
  <si>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</si>
  <si>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</si>
  <si>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</si>
  <si>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</si>
  <si>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</si>
  <si>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</si>
  <si>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</si>
  <si>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</si>
  <si>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</si>
  <si>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</si>
  <si>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</si>
  <si>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</si>
  <si>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</si>
  <si>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</si>
  <si>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</si>
  <si>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</si>
  <si>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</si>
  <si>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</si>
  <si>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</si>
  <si>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</si>
  <si>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</si>
  <si>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</si>
  <si>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</si>
  <si>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</si>
  <si>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</si>
  <si>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</si>
  <si>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</si>
  <si>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</si>
  <si>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</si>
  <si>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</si>
  <si>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</si>
  <si>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</si>
  <si>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</si>
  <si>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</si>
  <si>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</si>
  <si>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</si>
  <si>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</si>
  <si>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</si>
  <si>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</si>
  <si>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</si>
  <si>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</si>
  <si>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</si>
  <si>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</si>
  <si>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</si>
  <si>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</si>
  <si>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</si>
  <si>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</si>
  <si>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</si>
  <si>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</si>
  <si>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</si>
  <si>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</si>
  <si>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</si>
  <si>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</si>
  <si>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</si>
  <si>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</si>
  <si>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</si>
  <si>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</si>
  <si>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</si>
  <si>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</si>
  <si>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</si>
  <si>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</si>
  <si>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</si>
  <si>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</si>
  <si>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</si>
  <si>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</si>
  <si>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</si>
  <si>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</si>
  <si>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</si>
  <si>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</si>
  <si>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</si>
  <si>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</si>
  <si>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</si>
  <si>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</si>
  <si>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</si>
  <si>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</si>
  <si>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</si>
  <si>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</si>
  <si>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</si>
  <si>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</si>
  <si>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</si>
  <si>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</si>
  <si>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</si>
  <si>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</si>
  <si>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</si>
  <si>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</si>
  <si>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</si>
  <si>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</si>
  <si>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</si>
  <si>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</si>
  <si>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</si>
  <si>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</si>
  <si>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</si>
  <si>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</si>
  <si>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</si>
  <si>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</si>
  <si>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</si>
  <si>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</si>
  <si>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</si>
  <si>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</si>
  <si>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</si>
  <si>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</si>
  <si>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</si>
  <si>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</si>
  <si>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</si>
  <si>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</si>
  <si>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</si>
  <si>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</si>
  <si>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</si>
  <si>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</si>
  <si>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</si>
  <si>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</si>
  <si>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</si>
  <si>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</si>
  <si>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</si>
  <si>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</si>
  <si>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</si>
  <si>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</si>
  <si>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</si>
  <si>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</si>
  <si>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</si>
  <si>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</si>
  <si>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</si>
  <si>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</si>
  <si>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</si>
  <si>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</si>
  <si>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</si>
  <si>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</si>
  <si>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</si>
  <si>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</si>
  <si>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</si>
  <si>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</si>
  <si>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</si>
  <si>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</si>
  <si>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</si>
  <si>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</si>
  <si>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</si>
  <si>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</si>
  <si>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</si>
  <si>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</si>
  <si>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</si>
  <si>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</si>
  <si>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</si>
  <si>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</si>
  <si>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</si>
  <si>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>Shares quatity as per scripts - Below 300 : 4000, Between 301 to 500 : 1000, Above 1000 : 500 from jul-19</t>
  </si>
  <si>
    <t>1ST TGT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</si>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</sst>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52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2" fontId="33" fillId="12" borderId="8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2">
    <cellStyle name="Normal" xfId="0" builtinId="0"/>
    <cellStyle name="Percent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85894272"/>
        <c:axId val="85895808"/>
      </c:barChart>
      <c:catAx>
        <c:axId val="85894272"/>
        <c:scaling>
          <c:orientation val="minMax"/>
        </c:scaling>
        <c:axPos val="b"/>
        <c:majorTickMark val="none"/>
        <c:tickLblPos val="nextTo"/>
        <c:crossAx val="85895808"/>
        <c:crosses val="autoZero"/>
        <c:auto val="1"/>
        <c:lblAlgn val="ctr"/>
        <c:lblOffset val="100"/>
      </c:catAx>
      <c:valAx>
        <c:axId val="8589580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5894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87640704"/>
        <c:axId val="87650688"/>
      </c:lineChart>
      <c:catAx>
        <c:axId val="87640704"/>
        <c:scaling>
          <c:orientation val="minMax"/>
        </c:scaling>
        <c:axPos val="b"/>
        <c:numFmt formatCode="#,##0" sourceLinked="1"/>
        <c:majorTickMark val="none"/>
        <c:tickLblPos val="nextTo"/>
        <c:crossAx val="87650688"/>
        <c:crosses val="autoZero"/>
        <c:auto val="1"/>
        <c:lblAlgn val="ctr"/>
        <c:lblOffset val="100"/>
      </c:catAx>
      <c:valAx>
        <c:axId val="87650688"/>
        <c:scaling>
          <c:orientation val="minMax"/>
        </c:scaling>
        <c:delete val="1"/>
        <c:axPos val="l"/>
        <c:numFmt formatCode="0%" sourceLinked="1"/>
        <c:tickLblPos val="nextTo"/>
        <c:crossAx val="87640704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87691264"/>
        <c:axId val="87692800"/>
      </c:lineChart>
      <c:catAx>
        <c:axId val="87691264"/>
        <c:scaling>
          <c:orientation val="minMax"/>
        </c:scaling>
        <c:axPos val="b"/>
        <c:majorTickMark val="none"/>
        <c:tickLblPos val="nextTo"/>
        <c:crossAx val="87692800"/>
        <c:crosses val="autoZero"/>
        <c:auto val="1"/>
        <c:lblAlgn val="ctr"/>
        <c:lblOffset val="100"/>
      </c:catAx>
      <c:valAx>
        <c:axId val="8769280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7691264"/>
        <c:crosses val="autoZero"/>
        <c:crossBetween val="between"/>
      </c:valAx>
    </c:plotArea>
    <c:plotVisOnly val="1"/>
    <c:dispBlanksAs val="zero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87705472"/>
        <c:axId val="87707008"/>
        <c:axId val="0"/>
      </c:bar3DChart>
      <c:catAx>
        <c:axId val="87705472"/>
        <c:scaling>
          <c:orientation val="minMax"/>
        </c:scaling>
        <c:axPos val="b"/>
        <c:tickLblPos val="nextTo"/>
        <c:crossAx val="87707008"/>
        <c:crosses val="autoZero"/>
        <c:auto val="1"/>
        <c:lblAlgn val="ctr"/>
        <c:lblOffset val="100"/>
      </c:catAx>
      <c:valAx>
        <c:axId val="87707008"/>
        <c:scaling>
          <c:orientation val="minMax"/>
        </c:scaling>
        <c:axPos val="l"/>
        <c:majorGridlines/>
        <c:numFmt formatCode="#,##0" sourceLinked="1"/>
        <c:tickLblPos val="nextTo"/>
        <c:crossAx val="877054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87743488"/>
        <c:axId val="88097536"/>
      </c:lineChart>
      <c:catAx>
        <c:axId val="87743488"/>
        <c:scaling>
          <c:orientation val="minMax"/>
        </c:scaling>
        <c:axPos val="b"/>
        <c:majorTickMark val="none"/>
        <c:tickLblPos val="nextTo"/>
        <c:crossAx val="88097536"/>
        <c:crosses val="autoZero"/>
        <c:auto val="1"/>
        <c:lblAlgn val="ctr"/>
        <c:lblOffset val="100"/>
      </c:catAx>
      <c:valAx>
        <c:axId val="8809753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774348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9"/>
  <sheetViews>
    <sheetView tabSelected="1" topLeftCell="A7" zoomScale="90" zoomScaleNormal="90" workbookViewId="0">
      <selection activeCell="A10" sqref="A10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218" t="s">
        <v>283</v>
      </c>
      <c r="F2" s="219"/>
      <c r="G2" s="219"/>
      <c r="H2" s="219"/>
      <c r="I2" s="219"/>
      <c r="J2" s="26"/>
      <c r="K2" s="26"/>
      <c r="L2" s="26"/>
    </row>
    <row r="3" spans="1:12" ht="30.75" thickBot="1">
      <c r="A3" s="218" t="s">
        <v>284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>
      <c r="A4" s="221" t="s">
        <v>1</v>
      </c>
      <c r="B4" s="223" t="s">
        <v>7</v>
      </c>
      <c r="C4" s="223" t="s">
        <v>8</v>
      </c>
      <c r="D4" s="225" t="s">
        <v>9</v>
      </c>
      <c r="E4" s="225" t="s">
        <v>10</v>
      </c>
      <c r="F4" s="227" t="s">
        <v>2</v>
      </c>
      <c r="G4" s="227"/>
      <c r="H4" s="227"/>
      <c r="I4" s="223" t="s">
        <v>23</v>
      </c>
      <c r="J4" s="223"/>
      <c r="K4" s="223"/>
      <c r="L4" s="28" t="s">
        <v>11</v>
      </c>
    </row>
    <row r="5" spans="1:12" ht="15.75" thickBot="1">
      <c r="A5" s="222"/>
      <c r="B5" s="224"/>
      <c r="C5" s="224"/>
      <c r="D5" s="226"/>
      <c r="E5" s="226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5.75">
      <c r="A6" s="217" t="s">
        <v>325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8" spans="1:12" ht="15.75">
      <c r="A8" s="145"/>
      <c r="B8" s="146"/>
      <c r="C8" s="146"/>
      <c r="D8" s="147"/>
      <c r="E8" s="147"/>
      <c r="F8" s="168">
        <v>43800</v>
      </c>
      <c r="G8" s="143"/>
      <c r="H8" s="143"/>
      <c r="I8" s="144"/>
      <c r="J8" s="144"/>
      <c r="K8" s="144"/>
      <c r="L8" s="144"/>
    </row>
    <row r="10" spans="1:12">
      <c r="A10" s="148">
        <v>43812</v>
      </c>
      <c r="B10" s="149" t="s">
        <v>33</v>
      </c>
      <c r="C10" s="150" t="s">
        <v>4</v>
      </c>
      <c r="D10" s="151">
        <v>500</v>
      </c>
      <c r="E10" s="152">
        <v>1617</v>
      </c>
      <c r="F10" s="152">
        <v>1633</v>
      </c>
      <c r="G10" s="152">
        <v>0</v>
      </c>
      <c r="H10" s="149">
        <v>0</v>
      </c>
      <c r="I10" s="149">
        <f t="shared" ref="I10" si="0">SUM(F10-E10)*D10</f>
        <v>8000</v>
      </c>
      <c r="J10" s="149">
        <v>0</v>
      </c>
      <c r="K10" s="149">
        <v>0</v>
      </c>
      <c r="L10" s="153">
        <f t="shared" ref="L10" si="1">SUM(I10:K10)</f>
        <v>8000</v>
      </c>
    </row>
    <row r="11" spans="1:12">
      <c r="A11" s="148">
        <v>43812</v>
      </c>
      <c r="B11" s="149" t="s">
        <v>51</v>
      </c>
      <c r="C11" s="150" t="s">
        <v>4</v>
      </c>
      <c r="D11" s="151">
        <v>1000</v>
      </c>
      <c r="E11" s="152">
        <v>502</v>
      </c>
      <c r="F11" s="152">
        <v>507</v>
      </c>
      <c r="G11" s="152">
        <v>0</v>
      </c>
      <c r="H11" s="149">
        <v>0</v>
      </c>
      <c r="I11" s="149">
        <f t="shared" ref="I11" si="2">SUM(F11-E11)*D11</f>
        <v>5000</v>
      </c>
      <c r="J11" s="149">
        <v>0</v>
      </c>
      <c r="K11" s="149">
        <v>0</v>
      </c>
      <c r="L11" s="153">
        <f t="shared" ref="L11" si="3">SUM(I11:K11)</f>
        <v>5000</v>
      </c>
    </row>
    <row r="12" spans="1:12">
      <c r="A12" s="148">
        <v>43811</v>
      </c>
      <c r="B12" s="149" t="s">
        <v>65</v>
      </c>
      <c r="C12" s="150" t="s">
        <v>4</v>
      </c>
      <c r="D12" s="151">
        <v>500</v>
      </c>
      <c r="E12" s="152">
        <v>1696</v>
      </c>
      <c r="F12" s="152">
        <v>1710</v>
      </c>
      <c r="G12" s="152">
        <v>1720</v>
      </c>
      <c r="H12" s="149">
        <v>0</v>
      </c>
      <c r="I12" s="149">
        <f t="shared" ref="I12" si="4">SUM(F12-E12)*D12</f>
        <v>7000</v>
      </c>
      <c r="J12" s="149">
        <f>SUM(G12-F12)*D12</f>
        <v>5000</v>
      </c>
      <c r="K12" s="149">
        <v>0</v>
      </c>
      <c r="L12" s="153">
        <f t="shared" ref="L12" si="5">SUM(I12:K12)</f>
        <v>12000</v>
      </c>
    </row>
    <row r="13" spans="1:12">
      <c r="A13" s="148">
        <v>43810</v>
      </c>
      <c r="B13" s="149" t="s">
        <v>22</v>
      </c>
      <c r="C13" s="150" t="s">
        <v>4</v>
      </c>
      <c r="D13" s="151">
        <v>500</v>
      </c>
      <c r="E13" s="152">
        <v>1825</v>
      </c>
      <c r="F13" s="152">
        <v>1838</v>
      </c>
      <c r="G13" s="152">
        <v>18</v>
      </c>
      <c r="H13" s="149">
        <v>0</v>
      </c>
      <c r="I13" s="149">
        <f t="shared" ref="I13" si="6">SUM(F13-E13)*D13</f>
        <v>6500</v>
      </c>
      <c r="J13" s="149">
        <v>0</v>
      </c>
      <c r="K13" s="149">
        <v>0</v>
      </c>
      <c r="L13" s="153">
        <f t="shared" ref="L13:L14" si="7">SUM(I13:K13)</f>
        <v>6500</v>
      </c>
    </row>
    <row r="14" spans="1:12">
      <c r="A14" s="148">
        <v>43809</v>
      </c>
      <c r="B14" s="149" t="s">
        <v>25</v>
      </c>
      <c r="C14" s="150" t="s">
        <v>20</v>
      </c>
      <c r="D14" s="151">
        <v>500</v>
      </c>
      <c r="E14" s="152">
        <v>1390</v>
      </c>
      <c r="F14" s="152">
        <v>1375</v>
      </c>
      <c r="G14" s="152">
        <v>0</v>
      </c>
      <c r="H14" s="149">
        <v>0</v>
      </c>
      <c r="I14" s="149">
        <f>SUM(E14-F14)*D14</f>
        <v>7500</v>
      </c>
      <c r="J14" s="149">
        <v>0</v>
      </c>
      <c r="K14" s="149">
        <v>0</v>
      </c>
      <c r="L14" s="153">
        <f t="shared" si="7"/>
        <v>7500</v>
      </c>
    </row>
    <row r="15" spans="1:12">
      <c r="A15" s="148">
        <v>43808</v>
      </c>
      <c r="B15" s="149" t="s">
        <v>347</v>
      </c>
      <c r="C15" s="150" t="s">
        <v>4</v>
      </c>
      <c r="D15" s="151">
        <v>500</v>
      </c>
      <c r="E15" s="152">
        <v>571</v>
      </c>
      <c r="F15" s="152">
        <v>565</v>
      </c>
      <c r="G15" s="152">
        <v>8830</v>
      </c>
      <c r="H15" s="149">
        <v>0</v>
      </c>
      <c r="I15" s="149">
        <f t="shared" ref="I15" si="8">SUM(F15-E15)*D15</f>
        <v>-3000</v>
      </c>
      <c r="J15" s="149">
        <v>0</v>
      </c>
      <c r="K15" s="149">
        <v>0</v>
      </c>
      <c r="L15" s="153">
        <f t="shared" ref="L15" si="9">SUM(I15:K15)</f>
        <v>-3000</v>
      </c>
    </row>
    <row r="16" spans="1:12">
      <c r="A16" s="148">
        <v>43805</v>
      </c>
      <c r="B16" s="149" t="s">
        <v>35</v>
      </c>
      <c r="C16" s="150" t="s">
        <v>20</v>
      </c>
      <c r="D16" s="151">
        <v>150</v>
      </c>
      <c r="E16" s="152">
        <v>8900</v>
      </c>
      <c r="F16" s="152">
        <v>8860</v>
      </c>
      <c r="G16" s="152">
        <v>8830</v>
      </c>
      <c r="H16" s="149">
        <v>0</v>
      </c>
      <c r="I16" s="149">
        <f>SUM(E16-F16)*D16</f>
        <v>6000</v>
      </c>
      <c r="J16" s="149">
        <f>SUM(F16-G16)*D16</f>
        <v>4500</v>
      </c>
      <c r="K16" s="149">
        <v>0</v>
      </c>
      <c r="L16" s="153">
        <f t="shared" ref="L16" si="10">SUM(I16:K16)</f>
        <v>10500</v>
      </c>
    </row>
    <row r="17" spans="1:12">
      <c r="A17" s="148">
        <v>43804</v>
      </c>
      <c r="B17" s="149" t="s">
        <v>65</v>
      </c>
      <c r="C17" s="150" t="s">
        <v>4</v>
      </c>
      <c r="D17" s="151">
        <v>500</v>
      </c>
      <c r="E17" s="152">
        <v>1651</v>
      </c>
      <c r="F17" s="152">
        <v>1651</v>
      </c>
      <c r="G17" s="152">
        <v>0</v>
      </c>
      <c r="H17" s="149">
        <v>0</v>
      </c>
      <c r="I17" s="149">
        <f t="shared" ref="I17" si="11">SUM(F17-E17)*D17</f>
        <v>0</v>
      </c>
      <c r="J17" s="149">
        <v>0</v>
      </c>
      <c r="K17" s="149">
        <v>0</v>
      </c>
      <c r="L17" s="153">
        <f t="shared" ref="L17" si="12">SUM(I17:K17)</f>
        <v>0</v>
      </c>
    </row>
    <row r="18" spans="1:12">
      <c r="A18" s="148">
        <v>43803</v>
      </c>
      <c r="B18" s="149" t="s">
        <v>58</v>
      </c>
      <c r="C18" s="150" t="s">
        <v>4</v>
      </c>
      <c r="D18" s="151">
        <v>500</v>
      </c>
      <c r="E18" s="152">
        <v>1550</v>
      </c>
      <c r="F18" s="152">
        <v>1535</v>
      </c>
      <c r="G18" s="152">
        <v>0</v>
      </c>
      <c r="H18" s="149">
        <v>0</v>
      </c>
      <c r="I18" s="149">
        <f t="shared" ref="I18" si="13">SUM(F18-E18)*D18</f>
        <v>-7500</v>
      </c>
      <c r="J18" s="149">
        <v>0</v>
      </c>
      <c r="K18" s="149">
        <v>0</v>
      </c>
      <c r="L18" s="153">
        <f t="shared" ref="L18" si="14">SUM(I18:K18)</f>
        <v>-7500</v>
      </c>
    </row>
    <row r="19" spans="1:12">
      <c r="A19" s="148">
        <v>43802</v>
      </c>
      <c r="B19" s="149" t="s">
        <v>65</v>
      </c>
      <c r="C19" s="150" t="s">
        <v>4</v>
      </c>
      <c r="D19" s="151">
        <v>500</v>
      </c>
      <c r="E19" s="152">
        <v>1639</v>
      </c>
      <c r="F19" s="152">
        <v>1648</v>
      </c>
      <c r="G19" s="152">
        <v>0</v>
      </c>
      <c r="H19" s="149">
        <v>0</v>
      </c>
      <c r="I19" s="149">
        <f t="shared" ref="I19" si="15">SUM(F19-E19)*D19</f>
        <v>4500</v>
      </c>
      <c r="J19" s="149">
        <v>0</v>
      </c>
      <c r="K19" s="149">
        <v>0</v>
      </c>
      <c r="L19" s="153">
        <f t="shared" ref="L19" si="16">SUM(I19:K19)</f>
        <v>4500</v>
      </c>
    </row>
    <row r="20" spans="1:12">
      <c r="A20" s="148">
        <v>43801</v>
      </c>
      <c r="B20" s="149" t="s">
        <v>65</v>
      </c>
      <c r="C20" s="150" t="s">
        <v>4</v>
      </c>
      <c r="D20" s="151">
        <v>500</v>
      </c>
      <c r="E20" s="152">
        <v>1635</v>
      </c>
      <c r="F20" s="152">
        <v>1643</v>
      </c>
      <c r="G20" s="152">
        <v>0</v>
      </c>
      <c r="H20" s="149">
        <v>0</v>
      </c>
      <c r="I20" s="149">
        <f t="shared" ref="I20" si="17">SUM(F20-E20)*D20</f>
        <v>4000</v>
      </c>
      <c r="J20" s="149">
        <v>0</v>
      </c>
      <c r="K20" s="149">
        <v>0</v>
      </c>
      <c r="L20" s="153">
        <f t="shared" ref="L20" si="18">SUM(I20:K20)</f>
        <v>4000</v>
      </c>
    </row>
    <row r="22" spans="1:12">
      <c r="A22" s="169"/>
      <c r="B22" s="169"/>
      <c r="C22" s="169"/>
      <c r="D22" s="169"/>
      <c r="E22" s="169"/>
      <c r="F22" s="169"/>
      <c r="G22" s="169"/>
      <c r="H22" s="170"/>
      <c r="I22" s="171">
        <f>SUM(I10:I20)</f>
        <v>38000</v>
      </c>
      <c r="J22" s="170"/>
      <c r="K22" s="170" t="s">
        <v>282</v>
      </c>
      <c r="L22" s="171">
        <f>SUM(L10:L20)</f>
        <v>47500</v>
      </c>
    </row>
    <row r="23" spans="1:12">
      <c r="A23" s="201">
        <v>43770</v>
      </c>
      <c r="B23" s="172"/>
      <c r="C23" s="172"/>
      <c r="D23" s="172"/>
      <c r="E23" s="172"/>
      <c r="F23" s="172"/>
      <c r="G23" s="152"/>
      <c r="H23" s="149"/>
      <c r="I23" s="149"/>
      <c r="J23" s="149"/>
      <c r="K23" s="149"/>
      <c r="L23" s="153"/>
    </row>
    <row r="24" spans="1:12">
      <c r="A24" s="202" t="s">
        <v>306</v>
      </c>
      <c r="B24" s="203" t="s">
        <v>307</v>
      </c>
      <c r="C24" s="179" t="s">
        <v>308</v>
      </c>
      <c r="D24" s="204" t="s">
        <v>309</v>
      </c>
      <c r="E24" s="204" t="s">
        <v>310</v>
      </c>
      <c r="F24" s="179" t="s">
        <v>297</v>
      </c>
      <c r="G24" s="152"/>
      <c r="H24" s="149"/>
      <c r="I24" s="149"/>
      <c r="J24" s="149"/>
      <c r="K24" s="149"/>
      <c r="L24" s="149"/>
    </row>
    <row r="25" spans="1:12">
      <c r="A25" s="173" t="s">
        <v>346</v>
      </c>
      <c r="B25" s="174">
        <v>2</v>
      </c>
      <c r="C25" s="175">
        <f>SUM(A25-B25)</f>
        <v>28</v>
      </c>
      <c r="D25" s="176">
        <v>7</v>
      </c>
      <c r="E25" s="175">
        <f>SUM(C25-D25)</f>
        <v>21</v>
      </c>
      <c r="F25" s="175">
        <f>E25*100/C25</f>
        <v>75</v>
      </c>
      <c r="G25" s="152"/>
      <c r="H25" s="149"/>
      <c r="I25" s="149"/>
      <c r="J25" s="149"/>
      <c r="K25" s="149"/>
      <c r="L25" s="149"/>
    </row>
    <row r="26" spans="1:12" ht="15.75">
      <c r="A26" s="145"/>
      <c r="B26" s="146"/>
      <c r="C26" s="146"/>
      <c r="D26" s="147"/>
      <c r="E26" s="147"/>
      <c r="F26" s="168">
        <v>43770</v>
      </c>
      <c r="G26" s="143"/>
      <c r="H26" s="143"/>
      <c r="I26" s="144"/>
      <c r="J26" s="144"/>
      <c r="K26" s="144"/>
      <c r="L26" s="144"/>
    </row>
    <row r="27" spans="1:12">
      <c r="A27" s="148">
        <v>43798</v>
      </c>
      <c r="B27" s="149" t="s">
        <v>25</v>
      </c>
      <c r="C27" s="150" t="s">
        <v>20</v>
      </c>
      <c r="D27" s="151">
        <v>500</v>
      </c>
      <c r="E27" s="152">
        <v>1440</v>
      </c>
      <c r="F27" s="152">
        <v>1433</v>
      </c>
      <c r="G27" s="152">
        <v>0</v>
      </c>
      <c r="H27" s="149">
        <v>0</v>
      </c>
      <c r="I27" s="149">
        <f>SUM(E27-F27)*D27</f>
        <v>3500</v>
      </c>
      <c r="J27" s="149">
        <v>0</v>
      </c>
      <c r="K27" s="149">
        <v>0</v>
      </c>
      <c r="L27" s="153">
        <f t="shared" ref="L27" si="19">SUM(I27:K27)</f>
        <v>3500</v>
      </c>
    </row>
    <row r="28" spans="1:12">
      <c r="A28" s="148">
        <v>43797</v>
      </c>
      <c r="B28" s="149" t="s">
        <v>58</v>
      </c>
      <c r="C28" s="150" t="s">
        <v>4</v>
      </c>
      <c r="D28" s="151">
        <v>500</v>
      </c>
      <c r="E28" s="152">
        <v>1555</v>
      </c>
      <c r="F28" s="152">
        <v>1565</v>
      </c>
      <c r="G28" s="152">
        <v>1575</v>
      </c>
      <c r="H28" s="149">
        <v>0</v>
      </c>
      <c r="I28" s="149">
        <f t="shared" ref="I28" si="20">SUM(F28-E28)*D28</f>
        <v>5000</v>
      </c>
      <c r="J28" s="149">
        <f>SUM(G28-F28)*D28</f>
        <v>5000</v>
      </c>
      <c r="K28" s="149">
        <v>0</v>
      </c>
      <c r="L28" s="153">
        <f t="shared" ref="L28:L29" si="21">SUM(I28:K28)</f>
        <v>10000</v>
      </c>
    </row>
    <row r="29" spans="1:12">
      <c r="A29" s="148">
        <v>43797</v>
      </c>
      <c r="B29" s="149" t="s">
        <v>345</v>
      </c>
      <c r="C29" s="150" t="s">
        <v>4</v>
      </c>
      <c r="D29" s="151">
        <v>500</v>
      </c>
      <c r="E29" s="152">
        <v>1440</v>
      </c>
      <c r="F29" s="152">
        <v>1428</v>
      </c>
      <c r="G29" s="152">
        <v>0</v>
      </c>
      <c r="H29" s="149">
        <v>0</v>
      </c>
      <c r="I29" s="149">
        <f t="shared" ref="I29" si="22">SUM(F29-E29)*D29</f>
        <v>-6000</v>
      </c>
      <c r="J29" s="149">
        <v>0</v>
      </c>
      <c r="K29" s="149">
        <v>0</v>
      </c>
      <c r="L29" s="153">
        <f t="shared" si="21"/>
        <v>-6000</v>
      </c>
    </row>
    <row r="30" spans="1:12">
      <c r="A30" s="148">
        <v>43796</v>
      </c>
      <c r="B30" s="149" t="s">
        <v>42</v>
      </c>
      <c r="C30" s="150" t="s">
        <v>4</v>
      </c>
      <c r="D30" s="151">
        <v>500</v>
      </c>
      <c r="E30" s="152">
        <v>1495</v>
      </c>
      <c r="F30" s="152">
        <v>1505</v>
      </c>
      <c r="G30" s="152">
        <v>1515</v>
      </c>
      <c r="H30" s="149">
        <v>0</v>
      </c>
      <c r="I30" s="149">
        <f t="shared" ref="I30" si="23">SUM(F30-E30)*D30</f>
        <v>5000</v>
      </c>
      <c r="J30" s="149">
        <f>SUM(G30-F30)*D30</f>
        <v>5000</v>
      </c>
      <c r="K30" s="149">
        <v>0</v>
      </c>
      <c r="L30" s="153">
        <f t="shared" ref="L30" si="24">SUM(I30:K30)</f>
        <v>10000</v>
      </c>
    </row>
    <row r="31" spans="1:12">
      <c r="A31" s="148">
        <v>43795</v>
      </c>
      <c r="B31" s="149" t="s">
        <v>344</v>
      </c>
      <c r="C31" s="150" t="s">
        <v>4</v>
      </c>
      <c r="D31" s="151">
        <v>200</v>
      </c>
      <c r="E31" s="152">
        <v>4146</v>
      </c>
      <c r="F31" s="152">
        <v>4140</v>
      </c>
      <c r="G31" s="152">
        <v>0</v>
      </c>
      <c r="H31" s="149">
        <v>0</v>
      </c>
      <c r="I31" s="149">
        <f t="shared" ref="I31" si="25">SUM(F31-E31)*D31</f>
        <v>-1200</v>
      </c>
      <c r="J31" s="149">
        <v>0</v>
      </c>
      <c r="K31" s="149">
        <v>0</v>
      </c>
      <c r="L31" s="153">
        <f t="shared" ref="L31" si="26">SUM(I31:K31)</f>
        <v>-1200</v>
      </c>
    </row>
    <row r="32" spans="1:12">
      <c r="A32" s="148">
        <v>43794</v>
      </c>
      <c r="B32" s="149" t="s">
        <v>95</v>
      </c>
      <c r="C32" s="150" t="s">
        <v>4</v>
      </c>
      <c r="D32" s="151">
        <v>500</v>
      </c>
      <c r="E32" s="152">
        <v>2265</v>
      </c>
      <c r="F32" s="152">
        <v>2285</v>
      </c>
      <c r="G32" s="152">
        <v>2297</v>
      </c>
      <c r="H32" s="149">
        <v>0</v>
      </c>
      <c r="I32" s="149">
        <f t="shared" ref="I32" si="27">SUM(F32-E32)*D32</f>
        <v>10000</v>
      </c>
      <c r="J32" s="149">
        <f>SUM(G32-F32)*D32</f>
        <v>6000</v>
      </c>
      <c r="K32" s="149">
        <v>0</v>
      </c>
      <c r="L32" s="153">
        <f t="shared" ref="L32" si="28">SUM(I32:K32)</f>
        <v>16000</v>
      </c>
    </row>
    <row r="33" spans="1:12">
      <c r="A33" s="148">
        <v>43794</v>
      </c>
      <c r="B33" s="149" t="s">
        <v>343</v>
      </c>
      <c r="C33" s="150" t="s">
        <v>4</v>
      </c>
      <c r="D33" s="151">
        <v>1000</v>
      </c>
      <c r="E33" s="152">
        <v>595</v>
      </c>
      <c r="F33" s="152">
        <v>599</v>
      </c>
      <c r="G33" s="152">
        <v>0</v>
      </c>
      <c r="H33" s="149">
        <v>0</v>
      </c>
      <c r="I33" s="149">
        <f t="shared" ref="I33" si="29">SUM(F33-E33)*D33</f>
        <v>4000</v>
      </c>
      <c r="J33" s="149">
        <v>0</v>
      </c>
      <c r="K33" s="149">
        <v>0</v>
      </c>
      <c r="L33" s="153">
        <f t="shared" ref="L33" si="30">SUM(I33:K33)</f>
        <v>4000</v>
      </c>
    </row>
    <row r="34" spans="1:12">
      <c r="A34" s="148">
        <v>43791</v>
      </c>
      <c r="B34" s="149" t="s">
        <v>38</v>
      </c>
      <c r="C34" s="150" t="s">
        <v>4</v>
      </c>
      <c r="D34" s="151">
        <v>500</v>
      </c>
      <c r="E34" s="152">
        <v>1810</v>
      </c>
      <c r="F34" s="152">
        <v>1825</v>
      </c>
      <c r="G34" s="152">
        <v>0</v>
      </c>
      <c r="H34" s="149">
        <v>0</v>
      </c>
      <c r="I34" s="149">
        <f t="shared" ref="I34" si="31">SUM(F34-E34)*D34</f>
        <v>7500</v>
      </c>
      <c r="J34" s="149">
        <v>0</v>
      </c>
      <c r="K34" s="149">
        <v>0</v>
      </c>
      <c r="L34" s="153">
        <f t="shared" ref="L34" si="32">SUM(I34:K34)</f>
        <v>7500</v>
      </c>
    </row>
    <row r="35" spans="1:12">
      <c r="A35" s="148">
        <v>43790</v>
      </c>
      <c r="B35" s="149" t="s">
        <v>33</v>
      </c>
      <c r="C35" s="150" t="s">
        <v>4</v>
      </c>
      <c r="D35" s="151">
        <v>500</v>
      </c>
      <c r="E35" s="152">
        <v>1606</v>
      </c>
      <c r="F35" s="152">
        <v>1612</v>
      </c>
      <c r="G35" s="152">
        <v>0</v>
      </c>
      <c r="H35" s="149">
        <v>0</v>
      </c>
      <c r="I35" s="149">
        <f t="shared" ref="I35" si="33">SUM(F35-E35)*D35</f>
        <v>3000</v>
      </c>
      <c r="J35" s="149">
        <v>0</v>
      </c>
      <c r="K35" s="149">
        <v>0</v>
      </c>
      <c r="L35" s="153">
        <f t="shared" ref="L35" si="34">SUM(I35:K35)</f>
        <v>3000</v>
      </c>
    </row>
    <row r="36" spans="1:12">
      <c r="A36" s="148">
        <v>43789</v>
      </c>
      <c r="B36" s="149" t="s">
        <v>39</v>
      </c>
      <c r="C36" s="150" t="s">
        <v>4</v>
      </c>
      <c r="D36" s="151">
        <v>500</v>
      </c>
      <c r="E36" s="152">
        <v>798</v>
      </c>
      <c r="F36" s="152">
        <v>788</v>
      </c>
      <c r="G36" s="152">
        <v>0</v>
      </c>
      <c r="H36" s="149">
        <v>0</v>
      </c>
      <c r="I36" s="149">
        <f t="shared" ref="I36" si="35">SUM(F36-E36)*D36</f>
        <v>-5000</v>
      </c>
      <c r="J36" s="149">
        <v>0</v>
      </c>
      <c r="K36" s="149">
        <v>0</v>
      </c>
      <c r="L36" s="153">
        <f t="shared" ref="L36:L38" si="36">SUM(I36:K36)</f>
        <v>-5000</v>
      </c>
    </row>
    <row r="37" spans="1:12">
      <c r="A37" s="148">
        <v>43789</v>
      </c>
      <c r="B37" s="149" t="s">
        <v>342</v>
      </c>
      <c r="C37" s="150" t="s">
        <v>4</v>
      </c>
      <c r="D37" s="151">
        <v>1000</v>
      </c>
      <c r="E37" s="152">
        <v>364</v>
      </c>
      <c r="F37" s="152">
        <v>357</v>
      </c>
      <c r="G37" s="152">
        <v>0</v>
      </c>
      <c r="H37" s="149">
        <v>0</v>
      </c>
      <c r="I37" s="149">
        <f t="shared" ref="I37" si="37">SUM(F37-E37)*D37</f>
        <v>-7000</v>
      </c>
      <c r="J37" s="149">
        <v>0</v>
      </c>
      <c r="K37" s="149">
        <v>0</v>
      </c>
      <c r="L37" s="153">
        <f t="shared" si="36"/>
        <v>-7000</v>
      </c>
    </row>
    <row r="38" spans="1:12">
      <c r="A38" s="148">
        <v>43789</v>
      </c>
      <c r="B38" s="149" t="s">
        <v>87</v>
      </c>
      <c r="C38" s="150" t="s">
        <v>4</v>
      </c>
      <c r="D38" s="151">
        <v>500</v>
      </c>
      <c r="E38" s="152">
        <v>1278</v>
      </c>
      <c r="F38" s="152">
        <v>1274</v>
      </c>
      <c r="G38" s="152">
        <v>0</v>
      </c>
      <c r="H38" s="149">
        <v>0</v>
      </c>
      <c r="I38" s="149">
        <f t="shared" ref="I38" si="38">SUM(F38-E38)*D38</f>
        <v>-2000</v>
      </c>
      <c r="J38" s="149">
        <v>0</v>
      </c>
      <c r="K38" s="149">
        <v>0</v>
      </c>
      <c r="L38" s="153">
        <f t="shared" si="36"/>
        <v>-2000</v>
      </c>
    </row>
    <row r="39" spans="1:12">
      <c r="A39" s="148">
        <v>43788</v>
      </c>
      <c r="B39" s="149" t="s">
        <v>330</v>
      </c>
      <c r="C39" s="150" t="s">
        <v>4</v>
      </c>
      <c r="D39" s="151">
        <v>500</v>
      </c>
      <c r="E39" s="152">
        <v>1450</v>
      </c>
      <c r="F39" s="152">
        <v>1463</v>
      </c>
      <c r="G39" s="152">
        <v>1470</v>
      </c>
      <c r="H39" s="149">
        <v>0</v>
      </c>
      <c r="I39" s="149">
        <f t="shared" ref="I39" si="39">SUM(F39-E39)*D39</f>
        <v>6500</v>
      </c>
      <c r="J39" s="149">
        <f>SUM(G39-F39)*D39</f>
        <v>3500</v>
      </c>
      <c r="K39" s="149">
        <v>0</v>
      </c>
      <c r="L39" s="153">
        <f t="shared" ref="L39" si="40">SUM(I39:K39)</f>
        <v>10000</v>
      </c>
    </row>
    <row r="40" spans="1:12">
      <c r="A40" s="148">
        <v>43788</v>
      </c>
      <c r="B40" s="149" t="s">
        <v>341</v>
      </c>
      <c r="C40" s="150" t="s">
        <v>4</v>
      </c>
      <c r="D40" s="151">
        <v>500</v>
      </c>
      <c r="E40" s="152">
        <v>1040</v>
      </c>
      <c r="F40" s="152">
        <v>1050</v>
      </c>
      <c r="G40" s="152">
        <v>1058</v>
      </c>
      <c r="H40" s="149">
        <v>0</v>
      </c>
      <c r="I40" s="149">
        <f t="shared" ref="I40" si="41">SUM(F40-E40)*D40</f>
        <v>5000</v>
      </c>
      <c r="J40" s="149">
        <f>SUM(G40-F40)*D40</f>
        <v>4000</v>
      </c>
      <c r="K40" s="149">
        <v>0</v>
      </c>
      <c r="L40" s="153">
        <f t="shared" ref="L40" si="42">SUM(I40:K40)</f>
        <v>9000</v>
      </c>
    </row>
    <row r="41" spans="1:12">
      <c r="A41" s="148">
        <v>43787</v>
      </c>
      <c r="B41" s="149" t="s">
        <v>39</v>
      </c>
      <c r="C41" s="150" t="s">
        <v>4</v>
      </c>
      <c r="D41" s="151">
        <v>500</v>
      </c>
      <c r="E41" s="152">
        <v>781</v>
      </c>
      <c r="F41" s="152">
        <v>792</v>
      </c>
      <c r="G41" s="152">
        <v>0</v>
      </c>
      <c r="H41" s="149">
        <v>0</v>
      </c>
      <c r="I41" s="149">
        <f t="shared" ref="I41:I43" si="43">SUM(F41-E41)*D41</f>
        <v>5500</v>
      </c>
      <c r="J41" s="149">
        <v>0</v>
      </c>
      <c r="K41" s="149">
        <v>0</v>
      </c>
      <c r="L41" s="153">
        <f t="shared" ref="L41:L43" si="44">SUM(I41:K41)</f>
        <v>5500</v>
      </c>
    </row>
    <row r="42" spans="1:12">
      <c r="A42" s="148">
        <v>43787</v>
      </c>
      <c r="B42" s="149" t="s">
        <v>340</v>
      </c>
      <c r="C42" s="150" t="s">
        <v>4</v>
      </c>
      <c r="D42" s="151">
        <v>1000</v>
      </c>
      <c r="E42" s="152">
        <v>409</v>
      </c>
      <c r="F42" s="152">
        <v>409</v>
      </c>
      <c r="G42" s="152">
        <v>0</v>
      </c>
      <c r="H42" s="149">
        <v>0</v>
      </c>
      <c r="I42" s="149">
        <f t="shared" si="43"/>
        <v>0</v>
      </c>
      <c r="J42" s="149">
        <v>0</v>
      </c>
      <c r="K42" s="149">
        <v>0</v>
      </c>
      <c r="L42" s="153">
        <f t="shared" si="44"/>
        <v>0</v>
      </c>
    </row>
    <row r="43" spans="1:12">
      <c r="A43" s="148">
        <v>43784</v>
      </c>
      <c r="B43" s="149" t="s">
        <v>87</v>
      </c>
      <c r="C43" s="150" t="s">
        <v>4</v>
      </c>
      <c r="D43" s="151">
        <v>500</v>
      </c>
      <c r="E43" s="152">
        <v>1283</v>
      </c>
      <c r="F43" s="152">
        <v>1279</v>
      </c>
      <c r="G43" s="152">
        <v>0</v>
      </c>
      <c r="H43" s="149">
        <v>0</v>
      </c>
      <c r="I43" s="149">
        <f t="shared" si="43"/>
        <v>-2000</v>
      </c>
      <c r="J43" s="149">
        <v>0</v>
      </c>
      <c r="K43" s="149">
        <v>0</v>
      </c>
      <c r="L43" s="153">
        <f t="shared" si="44"/>
        <v>-2000</v>
      </c>
    </row>
    <row r="44" spans="1:12">
      <c r="A44" s="148">
        <v>43783</v>
      </c>
      <c r="B44" s="149" t="s">
        <v>87</v>
      </c>
      <c r="C44" s="150" t="s">
        <v>4</v>
      </c>
      <c r="D44" s="151">
        <v>500</v>
      </c>
      <c r="E44" s="152">
        <v>1270</v>
      </c>
      <c r="F44" s="152">
        <v>1275</v>
      </c>
      <c r="G44" s="152">
        <v>0</v>
      </c>
      <c r="H44" s="149">
        <v>0</v>
      </c>
      <c r="I44" s="149">
        <f t="shared" ref="I44" si="45">SUM(F44-E44)*D44</f>
        <v>2500</v>
      </c>
      <c r="J44" s="149">
        <v>0</v>
      </c>
      <c r="K44" s="149">
        <v>0</v>
      </c>
      <c r="L44" s="153">
        <f t="shared" ref="L44" si="46">SUM(I44:K44)</f>
        <v>2500</v>
      </c>
    </row>
    <row r="45" spans="1:12">
      <c r="A45" s="148">
        <v>43782</v>
      </c>
      <c r="B45" s="149" t="s">
        <v>26</v>
      </c>
      <c r="C45" s="150" t="s">
        <v>4</v>
      </c>
      <c r="D45" s="151">
        <v>200</v>
      </c>
      <c r="E45" s="152">
        <v>3180</v>
      </c>
      <c r="F45" s="152">
        <v>3150</v>
      </c>
      <c r="G45" s="152">
        <v>0</v>
      </c>
      <c r="H45" s="149">
        <v>0</v>
      </c>
      <c r="I45" s="149">
        <f t="shared" ref="I45" si="47">SUM(F45-E45)*D45</f>
        <v>-6000</v>
      </c>
      <c r="J45" s="149">
        <v>0</v>
      </c>
      <c r="K45" s="149">
        <v>0</v>
      </c>
      <c r="L45" s="153">
        <f t="shared" ref="L45" si="48">SUM(I45:K45)</f>
        <v>-6000</v>
      </c>
    </row>
    <row r="46" spans="1:12">
      <c r="A46" s="148">
        <v>43782</v>
      </c>
      <c r="B46" s="149" t="s">
        <v>339</v>
      </c>
      <c r="C46" s="150" t="s">
        <v>4</v>
      </c>
      <c r="D46" s="151">
        <v>500</v>
      </c>
      <c r="E46" s="152">
        <v>749</v>
      </c>
      <c r="F46" s="152">
        <v>740</v>
      </c>
      <c r="G46" s="152">
        <v>0</v>
      </c>
      <c r="H46" s="149">
        <v>0</v>
      </c>
      <c r="I46" s="149">
        <f t="shared" ref="I46" si="49">SUM(F46-E46)*D46</f>
        <v>-4500</v>
      </c>
      <c r="J46" s="149">
        <v>0</v>
      </c>
      <c r="K46" s="149">
        <v>0</v>
      </c>
      <c r="L46" s="153">
        <f t="shared" ref="L46" si="50">SUM(I46:K46)</f>
        <v>-4500</v>
      </c>
    </row>
    <row r="47" spans="1:12">
      <c r="A47" s="148">
        <v>43780</v>
      </c>
      <c r="B47" s="149" t="s">
        <v>65</v>
      </c>
      <c r="C47" s="150" t="s">
        <v>4</v>
      </c>
      <c r="D47" s="151">
        <v>500</v>
      </c>
      <c r="E47" s="152">
        <v>1613</v>
      </c>
      <c r="F47" s="152">
        <v>1619</v>
      </c>
      <c r="G47" s="152">
        <v>0</v>
      </c>
      <c r="H47" s="149">
        <v>0</v>
      </c>
      <c r="I47" s="149">
        <f t="shared" ref="I47" si="51">SUM(F47-E47)*D47</f>
        <v>3000</v>
      </c>
      <c r="J47" s="149">
        <v>0</v>
      </c>
      <c r="K47" s="149">
        <v>0</v>
      </c>
      <c r="L47" s="153">
        <f t="shared" ref="L47" si="52">SUM(I47:K47)</f>
        <v>3000</v>
      </c>
    </row>
    <row r="48" spans="1:12">
      <c r="A48" s="148">
        <v>43777</v>
      </c>
      <c r="B48" s="149" t="s">
        <v>48</v>
      </c>
      <c r="C48" s="150" t="s">
        <v>4</v>
      </c>
      <c r="D48" s="151">
        <v>500</v>
      </c>
      <c r="E48" s="152">
        <v>1995</v>
      </c>
      <c r="F48" s="152">
        <v>2010</v>
      </c>
      <c r="G48" s="152">
        <v>0</v>
      </c>
      <c r="H48" s="149">
        <v>0</v>
      </c>
      <c r="I48" s="149">
        <f t="shared" ref="I48" si="53">SUM(F48-E48)*D48</f>
        <v>7500</v>
      </c>
      <c r="J48" s="149">
        <v>0</v>
      </c>
      <c r="K48" s="149">
        <v>0</v>
      </c>
      <c r="L48" s="153">
        <f t="shared" ref="L48" si="54">SUM(I48:K48)</f>
        <v>7500</v>
      </c>
    </row>
    <row r="49" spans="1:12">
      <c r="A49" s="148">
        <v>43776</v>
      </c>
      <c r="B49" s="149" t="s">
        <v>33</v>
      </c>
      <c r="C49" s="150" t="s">
        <v>4</v>
      </c>
      <c r="D49" s="151">
        <v>500</v>
      </c>
      <c r="E49" s="152">
        <v>1593</v>
      </c>
      <c r="F49" s="152">
        <v>1603</v>
      </c>
      <c r="G49" s="152">
        <v>1613</v>
      </c>
      <c r="H49" s="149">
        <v>0</v>
      </c>
      <c r="I49" s="149">
        <f t="shared" ref="I49" si="55">SUM(F49-E49)*D49</f>
        <v>5000</v>
      </c>
      <c r="J49" s="149">
        <f>SUM(G49-F49)*D49</f>
        <v>5000</v>
      </c>
      <c r="K49" s="149">
        <v>0</v>
      </c>
      <c r="L49" s="153">
        <f t="shared" ref="L49" si="56">SUM(I49:K49)</f>
        <v>10000</v>
      </c>
    </row>
    <row r="50" spans="1:12">
      <c r="A50" s="148">
        <v>43775</v>
      </c>
      <c r="B50" s="149" t="s">
        <v>91</v>
      </c>
      <c r="C50" s="150" t="s">
        <v>4</v>
      </c>
      <c r="D50" s="151">
        <v>250</v>
      </c>
      <c r="E50" s="152">
        <v>2850</v>
      </c>
      <c r="F50" s="152">
        <v>2870</v>
      </c>
      <c r="G50" s="152">
        <v>0</v>
      </c>
      <c r="H50" s="149">
        <v>0</v>
      </c>
      <c r="I50" s="149">
        <f t="shared" ref="I50" si="57">SUM(F50-E50)*D50</f>
        <v>5000</v>
      </c>
      <c r="J50" s="149">
        <v>0</v>
      </c>
      <c r="K50" s="149">
        <v>0</v>
      </c>
      <c r="L50" s="153">
        <f t="shared" ref="L50" si="58">SUM(I50:K50)</f>
        <v>5000</v>
      </c>
    </row>
    <row r="51" spans="1:12">
      <c r="A51" s="148">
        <v>43775</v>
      </c>
      <c r="B51" s="149" t="s">
        <v>87</v>
      </c>
      <c r="C51" s="150" t="s">
        <v>4</v>
      </c>
      <c r="D51" s="151">
        <v>500</v>
      </c>
      <c r="E51" s="152">
        <v>1250</v>
      </c>
      <c r="F51" s="152">
        <v>1255</v>
      </c>
      <c r="G51" s="152">
        <v>0</v>
      </c>
      <c r="H51" s="149">
        <v>0</v>
      </c>
      <c r="I51" s="149">
        <f t="shared" ref="I51" si="59">SUM(F51-E51)*D51</f>
        <v>2500</v>
      </c>
      <c r="J51" s="149">
        <v>0</v>
      </c>
      <c r="K51" s="149">
        <v>0</v>
      </c>
      <c r="L51" s="153">
        <f t="shared" ref="L51" si="60">SUM(I51:K51)</f>
        <v>2500</v>
      </c>
    </row>
    <row r="52" spans="1:12">
      <c r="A52" s="148">
        <v>43774</v>
      </c>
      <c r="B52" s="149" t="s">
        <v>43</v>
      </c>
      <c r="C52" s="150" t="s">
        <v>4</v>
      </c>
      <c r="D52" s="151">
        <v>250</v>
      </c>
      <c r="E52" s="152">
        <v>4220</v>
      </c>
      <c r="F52" s="152">
        <v>4245</v>
      </c>
      <c r="G52" s="152">
        <v>0</v>
      </c>
      <c r="H52" s="149">
        <v>0</v>
      </c>
      <c r="I52" s="149">
        <f t="shared" ref="I52" si="61">SUM(F52-E52)*D52</f>
        <v>6250</v>
      </c>
      <c r="J52" s="149">
        <v>0</v>
      </c>
      <c r="K52" s="149">
        <v>0</v>
      </c>
      <c r="L52" s="153">
        <f t="shared" ref="L52" si="62">SUM(I52:K52)</f>
        <v>6250</v>
      </c>
    </row>
    <row r="53" spans="1:12">
      <c r="A53" s="148">
        <v>43774</v>
      </c>
      <c r="B53" s="149" t="s">
        <v>26</v>
      </c>
      <c r="C53" s="150" t="s">
        <v>4</v>
      </c>
      <c r="D53" s="151">
        <v>250</v>
      </c>
      <c r="E53" s="152">
        <v>3005</v>
      </c>
      <c r="F53" s="152">
        <v>3025</v>
      </c>
      <c r="G53" s="152">
        <v>3050</v>
      </c>
      <c r="H53" s="149">
        <v>0</v>
      </c>
      <c r="I53" s="149">
        <f t="shared" ref="I53" si="63">SUM(F53-E53)*D53</f>
        <v>5000</v>
      </c>
      <c r="J53" s="149">
        <f>SUM(G53-F53)*D53</f>
        <v>6250</v>
      </c>
      <c r="K53" s="149">
        <v>0</v>
      </c>
      <c r="L53" s="153">
        <f t="shared" ref="L53" si="64">SUM(I53:K53)</f>
        <v>11250</v>
      </c>
    </row>
    <row r="54" spans="1:12">
      <c r="A54" s="148">
        <v>43773</v>
      </c>
      <c r="B54" s="149" t="s">
        <v>278</v>
      </c>
      <c r="C54" s="150" t="s">
        <v>4</v>
      </c>
      <c r="D54" s="151">
        <v>500</v>
      </c>
      <c r="E54" s="152">
        <v>1580</v>
      </c>
      <c r="F54" s="152">
        <v>1590</v>
      </c>
      <c r="G54" s="152">
        <v>0</v>
      </c>
      <c r="H54" s="149">
        <v>0</v>
      </c>
      <c r="I54" s="149">
        <f t="shared" ref="I54" si="65">SUM(F54-E54)*D54</f>
        <v>5000</v>
      </c>
      <c r="J54" s="149">
        <v>0</v>
      </c>
      <c r="K54" s="149">
        <v>0</v>
      </c>
      <c r="L54" s="153">
        <f t="shared" ref="L54" si="66">SUM(I54:K54)</f>
        <v>5000</v>
      </c>
    </row>
    <row r="55" spans="1:12">
      <c r="A55" s="148">
        <v>43770</v>
      </c>
      <c r="B55" s="149" t="s">
        <v>57</v>
      </c>
      <c r="C55" s="150" t="s">
        <v>4</v>
      </c>
      <c r="D55" s="151">
        <v>500</v>
      </c>
      <c r="E55" s="152">
        <v>1750</v>
      </c>
      <c r="F55" s="152">
        <v>1765</v>
      </c>
      <c r="G55" s="152">
        <v>0</v>
      </c>
      <c r="H55" s="149">
        <v>0</v>
      </c>
      <c r="I55" s="149">
        <f t="shared" ref="I55" si="67">SUM(F55-E55)*D55</f>
        <v>7500</v>
      </c>
      <c r="J55" s="149">
        <v>0</v>
      </c>
      <c r="K55" s="149">
        <v>0</v>
      </c>
      <c r="L55" s="153">
        <f t="shared" ref="L55" si="68">SUM(I55:K55)</f>
        <v>7500</v>
      </c>
    </row>
    <row r="56" spans="1:12">
      <c r="A56" s="148">
        <v>43770</v>
      </c>
      <c r="B56" s="149" t="s">
        <v>318</v>
      </c>
      <c r="C56" s="150" t="s">
        <v>4</v>
      </c>
      <c r="D56" s="151">
        <v>500</v>
      </c>
      <c r="E56" s="152">
        <v>1245</v>
      </c>
      <c r="F56" s="152">
        <v>1245</v>
      </c>
      <c r="G56" s="152">
        <v>0</v>
      </c>
      <c r="H56" s="149">
        <v>0</v>
      </c>
      <c r="I56" s="149">
        <f t="shared" ref="I56" si="69">SUM(F56-E56)*D56</f>
        <v>0</v>
      </c>
      <c r="J56" s="149">
        <v>0</v>
      </c>
      <c r="K56" s="149">
        <v>0</v>
      </c>
      <c r="L56" s="153">
        <f t="shared" ref="L56" si="70">SUM(I56:K56)</f>
        <v>0</v>
      </c>
    </row>
    <row r="58" spans="1:12">
      <c r="A58" s="169"/>
      <c r="B58" s="169"/>
      <c r="C58" s="169"/>
      <c r="D58" s="169"/>
      <c r="E58" s="169"/>
      <c r="F58" s="169"/>
      <c r="G58" s="169"/>
      <c r="H58" s="170"/>
      <c r="I58" s="171">
        <f>SUM(I27:I56)</f>
        <v>70550</v>
      </c>
      <c r="J58" s="170"/>
      <c r="K58" s="170" t="s">
        <v>282</v>
      </c>
      <c r="L58" s="171">
        <f>SUM(L27:L56)</f>
        <v>105300</v>
      </c>
    </row>
    <row r="59" spans="1:12">
      <c r="A59" s="201">
        <v>43739</v>
      </c>
      <c r="B59" s="172"/>
      <c r="C59" s="172"/>
      <c r="D59" s="172"/>
      <c r="E59" s="172"/>
      <c r="F59" s="172"/>
      <c r="G59" s="152"/>
      <c r="H59" s="149"/>
      <c r="I59" s="149"/>
      <c r="J59" s="149"/>
      <c r="K59" s="149"/>
      <c r="L59" s="153"/>
    </row>
    <row r="60" spans="1:12">
      <c r="A60" s="202" t="s">
        <v>306</v>
      </c>
      <c r="B60" s="203" t="s">
        <v>307</v>
      </c>
      <c r="C60" s="179" t="s">
        <v>308</v>
      </c>
      <c r="D60" s="204" t="s">
        <v>309</v>
      </c>
      <c r="E60" s="204" t="s">
        <v>310</v>
      </c>
      <c r="F60" s="179" t="s">
        <v>297</v>
      </c>
      <c r="G60" s="152"/>
      <c r="H60" s="149"/>
      <c r="I60" s="149"/>
      <c r="J60" s="149"/>
      <c r="K60" s="149"/>
      <c r="L60" s="149"/>
    </row>
    <row r="61" spans="1:12">
      <c r="A61" s="173" t="s">
        <v>338</v>
      </c>
      <c r="B61" s="174">
        <v>6</v>
      </c>
      <c r="C61" s="175">
        <f>SUM(A61-B61)</f>
        <v>25</v>
      </c>
      <c r="D61" s="176">
        <v>7</v>
      </c>
      <c r="E61" s="175">
        <f>SUM(C61-D61)</f>
        <v>18</v>
      </c>
      <c r="F61" s="175">
        <f>E61*100/C61</f>
        <v>72</v>
      </c>
      <c r="G61" s="152"/>
      <c r="H61" s="149"/>
      <c r="I61" s="149"/>
      <c r="J61" s="149"/>
      <c r="K61" s="149"/>
      <c r="L61" s="149"/>
    </row>
    <row r="62" spans="1:12" ht="15.75">
      <c r="A62" s="145"/>
      <c r="B62" s="146"/>
      <c r="C62" s="146"/>
      <c r="D62" s="147"/>
      <c r="E62" s="147"/>
      <c r="F62" s="168">
        <v>43739</v>
      </c>
      <c r="G62" s="143"/>
      <c r="H62" s="143"/>
      <c r="I62" s="144"/>
      <c r="J62" s="144"/>
      <c r="K62" s="144"/>
      <c r="L62" s="144"/>
    </row>
    <row r="63" spans="1:12">
      <c r="A63" s="148">
        <v>43769</v>
      </c>
      <c r="B63" s="149" t="s">
        <v>68</v>
      </c>
      <c r="C63" s="150" t="s">
        <v>4</v>
      </c>
      <c r="D63" s="151">
        <v>500</v>
      </c>
      <c r="E63" s="152">
        <v>995</v>
      </c>
      <c r="F63" s="152">
        <v>1005</v>
      </c>
      <c r="G63" s="152">
        <v>1015</v>
      </c>
      <c r="H63" s="149">
        <v>0</v>
      </c>
      <c r="I63" s="149">
        <f t="shared" ref="I63" si="71">SUM(F63-E63)*D63</f>
        <v>5000</v>
      </c>
      <c r="J63" s="149">
        <f>SUM(G63-F63)*D63</f>
        <v>5000</v>
      </c>
      <c r="K63" s="149">
        <v>0</v>
      </c>
      <c r="L63" s="153">
        <f t="shared" ref="L63" si="72">SUM(I63:K63)</f>
        <v>10000</v>
      </c>
    </row>
    <row r="64" spans="1:12">
      <c r="A64" s="148">
        <v>43768</v>
      </c>
      <c r="B64" s="149" t="s">
        <v>337</v>
      </c>
      <c r="C64" s="150" t="s">
        <v>4</v>
      </c>
      <c r="D64" s="151">
        <v>250</v>
      </c>
      <c r="E64" s="152">
        <v>3201</v>
      </c>
      <c r="F64" s="152">
        <v>3220</v>
      </c>
      <c r="G64" s="152">
        <v>0</v>
      </c>
      <c r="H64" s="149">
        <v>0</v>
      </c>
      <c r="I64" s="149">
        <f t="shared" ref="I64" si="73">SUM(F64-E64)*D64</f>
        <v>4750</v>
      </c>
      <c r="J64" s="149">
        <v>0</v>
      </c>
      <c r="K64" s="149">
        <v>0</v>
      </c>
      <c r="L64" s="153">
        <f t="shared" ref="L64" si="74">SUM(I64:K64)</f>
        <v>4750</v>
      </c>
    </row>
    <row r="65" spans="1:12">
      <c r="A65" s="148">
        <v>43768</v>
      </c>
      <c r="B65" s="149" t="s">
        <v>94</v>
      </c>
      <c r="C65" s="150" t="s">
        <v>4</v>
      </c>
      <c r="D65" s="151">
        <v>500</v>
      </c>
      <c r="E65" s="152">
        <v>1545</v>
      </c>
      <c r="F65" s="152">
        <v>1545</v>
      </c>
      <c r="G65" s="152">
        <v>0</v>
      </c>
      <c r="H65" s="149">
        <v>0</v>
      </c>
      <c r="I65" s="149">
        <f t="shared" ref="I65" si="75">SUM(F65-E65)*D65</f>
        <v>0</v>
      </c>
      <c r="J65" s="149">
        <v>0</v>
      </c>
      <c r="K65" s="149">
        <v>0</v>
      </c>
      <c r="L65" s="153">
        <f t="shared" ref="L65" si="76">SUM(I65:K65)</f>
        <v>0</v>
      </c>
    </row>
    <row r="66" spans="1:12">
      <c r="A66" s="148">
        <v>43767</v>
      </c>
      <c r="B66" s="149" t="s">
        <v>334</v>
      </c>
      <c r="C66" s="150" t="s">
        <v>4</v>
      </c>
      <c r="D66" s="151">
        <v>500</v>
      </c>
      <c r="E66" s="152">
        <v>1015</v>
      </c>
      <c r="F66" s="152">
        <v>1025</v>
      </c>
      <c r="G66" s="152">
        <v>1035</v>
      </c>
      <c r="H66" s="149">
        <v>0</v>
      </c>
      <c r="I66" s="149">
        <f t="shared" ref="I66" si="77">SUM(F66-E66)*D66</f>
        <v>5000</v>
      </c>
      <c r="J66" s="149">
        <f>SUM(G66-F66)*D66</f>
        <v>5000</v>
      </c>
      <c r="K66" s="149">
        <v>0</v>
      </c>
      <c r="L66" s="153">
        <f t="shared" ref="L66" si="78">SUM(I66:K66)</f>
        <v>10000</v>
      </c>
    </row>
    <row r="67" spans="1:12">
      <c r="A67" s="148">
        <v>43767</v>
      </c>
      <c r="B67" s="149" t="s">
        <v>5</v>
      </c>
      <c r="C67" s="150" t="s">
        <v>4</v>
      </c>
      <c r="D67" s="151">
        <v>500</v>
      </c>
      <c r="E67" s="152">
        <v>992</v>
      </c>
      <c r="F67" s="152">
        <v>1002</v>
      </c>
      <c r="G67" s="152">
        <v>1012</v>
      </c>
      <c r="H67" s="149">
        <v>0</v>
      </c>
      <c r="I67" s="149">
        <f t="shared" ref="I67" si="79">SUM(F67-E67)*D67</f>
        <v>5000</v>
      </c>
      <c r="J67" s="149">
        <f>SUM(G67-F67)*D67</f>
        <v>5000</v>
      </c>
      <c r="K67" s="149">
        <v>0</v>
      </c>
      <c r="L67" s="153">
        <f t="shared" ref="L67" si="80">SUM(I67:K67)</f>
        <v>10000</v>
      </c>
    </row>
    <row r="68" spans="1:12">
      <c r="A68" s="148">
        <v>43767</v>
      </c>
      <c r="B68" s="149" t="s">
        <v>42</v>
      </c>
      <c r="C68" s="150" t="s">
        <v>4</v>
      </c>
      <c r="D68" s="151">
        <v>500</v>
      </c>
      <c r="E68" s="152">
        <v>1535</v>
      </c>
      <c r="F68" s="152">
        <v>1535</v>
      </c>
      <c r="G68" s="152">
        <v>0</v>
      </c>
      <c r="H68" s="149">
        <v>0</v>
      </c>
      <c r="I68" s="149">
        <f t="shared" ref="I68" si="81">SUM(F68-E68)*D68</f>
        <v>0</v>
      </c>
      <c r="J68" s="149">
        <v>0</v>
      </c>
      <c r="K68" s="149">
        <v>0</v>
      </c>
      <c r="L68" s="153">
        <f t="shared" ref="L68" si="82">SUM(I68:K68)</f>
        <v>0</v>
      </c>
    </row>
    <row r="69" spans="1:12">
      <c r="A69" s="148">
        <v>43763</v>
      </c>
      <c r="B69" s="149" t="s">
        <v>315</v>
      </c>
      <c r="C69" s="150" t="s">
        <v>4</v>
      </c>
      <c r="D69" s="151">
        <v>500</v>
      </c>
      <c r="E69" s="152">
        <v>2150</v>
      </c>
      <c r="F69" s="152">
        <v>2155</v>
      </c>
      <c r="G69" s="152">
        <v>0</v>
      </c>
      <c r="H69" s="149">
        <v>0</v>
      </c>
      <c r="I69" s="149">
        <f t="shared" ref="I69" si="83">SUM(F69-E69)*D69</f>
        <v>2500</v>
      </c>
      <c r="J69" s="149">
        <v>0</v>
      </c>
      <c r="K69" s="149">
        <v>0</v>
      </c>
      <c r="L69" s="153">
        <f t="shared" ref="L69" si="84">SUM(I69:K69)</f>
        <v>2500</v>
      </c>
    </row>
    <row r="70" spans="1:12">
      <c r="A70" s="148">
        <v>43763</v>
      </c>
      <c r="B70" s="149" t="s">
        <v>336</v>
      </c>
      <c r="C70" s="150" t="s">
        <v>4</v>
      </c>
      <c r="D70" s="151">
        <v>500</v>
      </c>
      <c r="E70" s="152">
        <v>1352</v>
      </c>
      <c r="F70" s="152">
        <v>1362</v>
      </c>
      <c r="G70" s="152">
        <v>0</v>
      </c>
      <c r="H70" s="149">
        <v>0</v>
      </c>
      <c r="I70" s="149">
        <f t="shared" ref="I70" si="85">SUM(F70-E70)*D70</f>
        <v>5000</v>
      </c>
      <c r="J70" s="149">
        <v>0</v>
      </c>
      <c r="K70" s="149">
        <v>0</v>
      </c>
      <c r="L70" s="153">
        <f t="shared" ref="L70" si="86">SUM(I70:K70)</f>
        <v>5000</v>
      </c>
    </row>
    <row r="71" spans="1:12">
      <c r="A71" s="148">
        <v>43762</v>
      </c>
      <c r="B71" s="149" t="s">
        <v>22</v>
      </c>
      <c r="C71" s="150" t="s">
        <v>4</v>
      </c>
      <c r="D71" s="151">
        <v>500</v>
      </c>
      <c r="E71" s="152">
        <v>1760</v>
      </c>
      <c r="F71" s="152">
        <v>1747</v>
      </c>
      <c r="G71" s="152">
        <v>0</v>
      </c>
      <c r="H71" s="149">
        <v>0</v>
      </c>
      <c r="I71" s="149">
        <f t="shared" ref="I71" si="87">SUM(F71-E71)*D71</f>
        <v>-6500</v>
      </c>
      <c r="J71" s="149">
        <v>0</v>
      </c>
      <c r="K71" s="149">
        <v>0</v>
      </c>
      <c r="L71" s="153">
        <f t="shared" ref="L71" si="88">SUM(I71:K71)</f>
        <v>-6500</v>
      </c>
    </row>
    <row r="72" spans="1:12">
      <c r="A72" s="148">
        <v>43761</v>
      </c>
      <c r="B72" s="149" t="s">
        <v>49</v>
      </c>
      <c r="C72" s="150" t="s">
        <v>4</v>
      </c>
      <c r="D72" s="151">
        <v>4000</v>
      </c>
      <c r="E72" s="152">
        <v>223</v>
      </c>
      <c r="F72" s="152">
        <v>223</v>
      </c>
      <c r="G72" s="152">
        <v>0</v>
      </c>
      <c r="H72" s="149">
        <v>0</v>
      </c>
      <c r="I72" s="149">
        <f t="shared" ref="I72" si="89">SUM(F72-E72)*D72</f>
        <v>0</v>
      </c>
      <c r="J72" s="149">
        <v>0</v>
      </c>
      <c r="K72" s="149">
        <v>0</v>
      </c>
      <c r="L72" s="153">
        <f t="shared" ref="L72" si="90">SUM(I72:K72)</f>
        <v>0</v>
      </c>
    </row>
    <row r="73" spans="1:12">
      <c r="A73" s="148">
        <v>43760</v>
      </c>
      <c r="B73" s="149" t="s">
        <v>336</v>
      </c>
      <c r="C73" s="150" t="s">
        <v>4</v>
      </c>
      <c r="D73" s="151">
        <v>500</v>
      </c>
      <c r="E73" s="152">
        <v>1270</v>
      </c>
      <c r="F73" s="152">
        <v>1280</v>
      </c>
      <c r="G73" s="152">
        <v>1290</v>
      </c>
      <c r="H73" s="149">
        <v>0</v>
      </c>
      <c r="I73" s="149">
        <f t="shared" ref="I73" si="91">SUM(F73-E73)*D73</f>
        <v>5000</v>
      </c>
      <c r="J73" s="149">
        <f>SUM(G73-F73)*D73</f>
        <v>5000</v>
      </c>
      <c r="K73" s="149">
        <v>0</v>
      </c>
      <c r="L73" s="153">
        <f t="shared" ref="L73" si="92">SUM(I73:K73)</f>
        <v>10000</v>
      </c>
    </row>
    <row r="74" spans="1:12">
      <c r="A74" s="148">
        <v>43760</v>
      </c>
      <c r="B74" s="149" t="s">
        <v>40</v>
      </c>
      <c r="C74" s="150" t="s">
        <v>4</v>
      </c>
      <c r="D74" s="151">
        <v>500</v>
      </c>
      <c r="E74" s="152">
        <v>1110</v>
      </c>
      <c r="F74" s="152">
        <v>1120</v>
      </c>
      <c r="G74" s="152">
        <v>1127.75</v>
      </c>
      <c r="H74" s="149">
        <v>0</v>
      </c>
      <c r="I74" s="149">
        <f t="shared" ref="I74:I75" si="93">SUM(F74-E74)*D74</f>
        <v>5000</v>
      </c>
      <c r="J74" s="149">
        <f>SUM(G74-F74)*D74</f>
        <v>3875</v>
      </c>
      <c r="K74" s="149">
        <v>0</v>
      </c>
      <c r="L74" s="153">
        <f t="shared" ref="L74:L75" si="94">SUM(I74:K74)</f>
        <v>8875</v>
      </c>
    </row>
    <row r="75" spans="1:12">
      <c r="A75" s="148">
        <v>43760</v>
      </c>
      <c r="B75" s="149" t="s">
        <v>336</v>
      </c>
      <c r="C75" s="150" t="s">
        <v>4</v>
      </c>
      <c r="D75" s="151">
        <v>500</v>
      </c>
      <c r="E75" s="152">
        <v>1285</v>
      </c>
      <c r="F75" s="152">
        <v>1290</v>
      </c>
      <c r="G75" s="152">
        <v>0</v>
      </c>
      <c r="H75" s="149">
        <v>0</v>
      </c>
      <c r="I75" s="149">
        <f t="shared" si="93"/>
        <v>2500</v>
      </c>
      <c r="J75" s="149">
        <v>0</v>
      </c>
      <c r="K75" s="149">
        <v>0</v>
      </c>
      <c r="L75" s="153">
        <f t="shared" si="94"/>
        <v>2500</v>
      </c>
    </row>
    <row r="76" spans="1:12">
      <c r="A76" s="148">
        <v>43756</v>
      </c>
      <c r="B76" s="149" t="s">
        <v>291</v>
      </c>
      <c r="C76" s="150" t="s">
        <v>4</v>
      </c>
      <c r="D76" s="151">
        <v>500</v>
      </c>
      <c r="E76" s="152">
        <v>1418</v>
      </c>
      <c r="F76" s="152">
        <v>1427.9</v>
      </c>
      <c r="G76" s="152">
        <v>0</v>
      </c>
      <c r="H76" s="149">
        <v>0</v>
      </c>
      <c r="I76" s="149">
        <f t="shared" ref="I76" si="95">SUM(F76-E76)*D76</f>
        <v>4950.0000000000455</v>
      </c>
      <c r="J76" s="149">
        <v>0</v>
      </c>
      <c r="K76" s="149">
        <v>0</v>
      </c>
      <c r="L76" s="153">
        <f t="shared" ref="L76" si="96">SUM(I76:K76)</f>
        <v>4950.0000000000455</v>
      </c>
    </row>
    <row r="77" spans="1:12">
      <c r="A77" s="148">
        <v>43756</v>
      </c>
      <c r="B77" s="149" t="s">
        <v>42</v>
      </c>
      <c r="C77" s="150" t="s">
        <v>4</v>
      </c>
      <c r="D77" s="151">
        <v>500</v>
      </c>
      <c r="E77" s="152">
        <v>1540</v>
      </c>
      <c r="F77" s="152">
        <v>1550</v>
      </c>
      <c r="G77" s="152">
        <v>1557</v>
      </c>
      <c r="H77" s="149">
        <v>0</v>
      </c>
      <c r="I77" s="149">
        <f t="shared" ref="I77" si="97">SUM(F77-E77)*D77</f>
        <v>5000</v>
      </c>
      <c r="J77" s="149">
        <f>SUM(G77-F77)*D77</f>
        <v>3500</v>
      </c>
      <c r="K77" s="149">
        <v>0</v>
      </c>
      <c r="L77" s="153">
        <f t="shared" ref="L77" si="98">SUM(I77:K77)</f>
        <v>8500</v>
      </c>
    </row>
    <row r="78" spans="1:12">
      <c r="A78" s="148">
        <v>43755</v>
      </c>
      <c r="B78" s="149" t="s">
        <v>33</v>
      </c>
      <c r="C78" s="150" t="s">
        <v>4</v>
      </c>
      <c r="D78" s="151">
        <v>500</v>
      </c>
      <c r="E78" s="152">
        <v>1341</v>
      </c>
      <c r="F78" s="152">
        <v>1348</v>
      </c>
      <c r="G78" s="152">
        <v>0</v>
      </c>
      <c r="H78" s="149">
        <v>0</v>
      </c>
      <c r="I78" s="149">
        <f t="shared" ref="I78" si="99">SUM(F78-E78)*D78</f>
        <v>3500</v>
      </c>
      <c r="J78" s="149">
        <v>0</v>
      </c>
      <c r="K78" s="149">
        <v>0</v>
      </c>
      <c r="L78" s="153">
        <f t="shared" ref="L78" si="100">SUM(I78:K78)</f>
        <v>3500</v>
      </c>
    </row>
    <row r="79" spans="1:12">
      <c r="A79" s="148">
        <v>43755</v>
      </c>
      <c r="B79" s="149" t="s">
        <v>31</v>
      </c>
      <c r="C79" s="150" t="s">
        <v>4</v>
      </c>
      <c r="D79" s="151">
        <v>500</v>
      </c>
      <c r="E79" s="152">
        <v>1060</v>
      </c>
      <c r="F79" s="152">
        <v>1060</v>
      </c>
      <c r="G79" s="152">
        <v>0</v>
      </c>
      <c r="H79" s="149">
        <v>0</v>
      </c>
      <c r="I79" s="149">
        <f t="shared" ref="I79" si="101">SUM(F79-E79)*D79</f>
        <v>0</v>
      </c>
      <c r="J79" s="149">
        <v>0</v>
      </c>
      <c r="K79" s="149">
        <v>0</v>
      </c>
      <c r="L79" s="153">
        <f t="shared" ref="L79" si="102">SUM(I79:K79)</f>
        <v>0</v>
      </c>
    </row>
    <row r="80" spans="1:12">
      <c r="A80" s="148">
        <v>43754</v>
      </c>
      <c r="B80" s="149" t="s">
        <v>41</v>
      </c>
      <c r="C80" s="150" t="s">
        <v>4</v>
      </c>
      <c r="D80" s="151">
        <v>10000</v>
      </c>
      <c r="E80" s="152">
        <v>41.5</v>
      </c>
      <c r="F80" s="152">
        <v>42</v>
      </c>
      <c r="G80" s="152">
        <v>0</v>
      </c>
      <c r="H80" s="149">
        <v>0</v>
      </c>
      <c r="I80" s="149">
        <f t="shared" ref="I80" si="103">SUM(F80-E80)*D80</f>
        <v>5000</v>
      </c>
      <c r="J80" s="149">
        <v>0</v>
      </c>
      <c r="K80" s="149">
        <v>0</v>
      </c>
      <c r="L80" s="153">
        <f t="shared" ref="L80" si="104">SUM(I80:K80)</f>
        <v>5000</v>
      </c>
    </row>
    <row r="81" spans="1:12">
      <c r="A81" s="148">
        <v>43753</v>
      </c>
      <c r="B81" s="149" t="s">
        <v>317</v>
      </c>
      <c r="C81" s="150" t="s">
        <v>4</v>
      </c>
      <c r="D81" s="151">
        <v>500</v>
      </c>
      <c r="E81" s="152">
        <v>1820</v>
      </c>
      <c r="F81" s="152">
        <v>1810</v>
      </c>
      <c r="G81" s="152">
        <v>0</v>
      </c>
      <c r="H81" s="149">
        <v>0</v>
      </c>
      <c r="I81" s="149">
        <f t="shared" ref="I81" si="105">SUM(F81-E81)*D81</f>
        <v>-5000</v>
      </c>
      <c r="J81" s="149">
        <v>0</v>
      </c>
      <c r="K81" s="149">
        <v>0</v>
      </c>
      <c r="L81" s="153">
        <f t="shared" ref="L81" si="106">SUM(I81:K81)</f>
        <v>-5000</v>
      </c>
    </row>
    <row r="82" spans="1:12">
      <c r="A82" s="148">
        <v>43753</v>
      </c>
      <c r="B82" s="149" t="s">
        <v>48</v>
      </c>
      <c r="C82" s="150" t="s">
        <v>4</v>
      </c>
      <c r="D82" s="151">
        <v>500</v>
      </c>
      <c r="E82" s="152">
        <v>1870</v>
      </c>
      <c r="F82" s="152">
        <v>1858</v>
      </c>
      <c r="G82" s="152">
        <v>0</v>
      </c>
      <c r="H82" s="149">
        <v>0</v>
      </c>
      <c r="I82" s="149">
        <f t="shared" ref="I82" si="107">SUM(F82-E82)*D82</f>
        <v>-6000</v>
      </c>
      <c r="J82" s="149">
        <v>0</v>
      </c>
      <c r="K82" s="149">
        <v>0</v>
      </c>
      <c r="L82" s="153">
        <f t="shared" ref="L82" si="108">SUM(I82:K82)</f>
        <v>-6000</v>
      </c>
    </row>
    <row r="83" spans="1:12">
      <c r="A83" s="148">
        <v>43753</v>
      </c>
      <c r="B83" s="149" t="s">
        <v>335</v>
      </c>
      <c r="C83" s="150" t="s">
        <v>4</v>
      </c>
      <c r="D83" s="151">
        <v>500</v>
      </c>
      <c r="E83" s="152">
        <v>1705.5</v>
      </c>
      <c r="F83" s="152">
        <v>1705.5</v>
      </c>
      <c r="G83" s="152">
        <v>0</v>
      </c>
      <c r="H83" s="149">
        <v>0</v>
      </c>
      <c r="I83" s="149">
        <f t="shared" ref="I83" si="109">SUM(F83-E83)*D83</f>
        <v>0</v>
      </c>
      <c r="J83" s="149">
        <v>0</v>
      </c>
      <c r="K83" s="149">
        <v>0</v>
      </c>
      <c r="L83" s="153">
        <f t="shared" ref="L83" si="110">SUM(I83:K83)</f>
        <v>0</v>
      </c>
    </row>
    <row r="84" spans="1:12">
      <c r="A84" s="148">
        <v>43752</v>
      </c>
      <c r="B84" s="149" t="s">
        <v>141</v>
      </c>
      <c r="C84" s="150" t="s">
        <v>4</v>
      </c>
      <c r="D84" s="151">
        <v>500</v>
      </c>
      <c r="E84" s="152">
        <v>1260</v>
      </c>
      <c r="F84" s="152">
        <v>1245</v>
      </c>
      <c r="G84" s="152">
        <v>0</v>
      </c>
      <c r="H84" s="149">
        <v>0</v>
      </c>
      <c r="I84" s="149">
        <f t="shared" ref="I84:I85" si="111">SUM(F84-E84)*D84</f>
        <v>-7500</v>
      </c>
      <c r="J84" s="149">
        <v>0</v>
      </c>
      <c r="K84" s="149">
        <v>0</v>
      </c>
      <c r="L84" s="153">
        <f t="shared" ref="L84:L85" si="112">SUM(I84:K84)</f>
        <v>-7500</v>
      </c>
    </row>
    <row r="85" spans="1:12">
      <c r="A85" s="148">
        <v>43752</v>
      </c>
      <c r="B85" s="149" t="s">
        <v>36</v>
      </c>
      <c r="C85" s="150" t="s">
        <v>4</v>
      </c>
      <c r="D85" s="151">
        <v>500</v>
      </c>
      <c r="E85" s="152">
        <v>2030</v>
      </c>
      <c r="F85" s="152">
        <v>2015</v>
      </c>
      <c r="G85" s="152">
        <v>0</v>
      </c>
      <c r="H85" s="149">
        <v>0</v>
      </c>
      <c r="I85" s="149">
        <f t="shared" si="111"/>
        <v>-7500</v>
      </c>
      <c r="J85" s="149">
        <v>0</v>
      </c>
      <c r="K85" s="149">
        <v>0</v>
      </c>
      <c r="L85" s="153">
        <f t="shared" si="112"/>
        <v>-7500</v>
      </c>
    </row>
    <row r="86" spans="1:12">
      <c r="A86" s="148">
        <v>43752</v>
      </c>
      <c r="B86" s="149" t="s">
        <v>140</v>
      </c>
      <c r="C86" s="150" t="s">
        <v>4</v>
      </c>
      <c r="D86" s="151">
        <v>500</v>
      </c>
      <c r="E86" s="152">
        <v>1600</v>
      </c>
      <c r="F86" s="152">
        <v>1600</v>
      </c>
      <c r="G86" s="152">
        <v>0</v>
      </c>
      <c r="H86" s="149">
        <v>0</v>
      </c>
      <c r="I86" s="149">
        <f t="shared" ref="I86" si="113">SUM(F86-E86)*D86</f>
        <v>0</v>
      </c>
      <c r="J86" s="149">
        <v>0</v>
      </c>
      <c r="K86" s="149">
        <v>0</v>
      </c>
      <c r="L86" s="153">
        <f t="shared" ref="L86" si="114">SUM(I86:K86)</f>
        <v>0</v>
      </c>
    </row>
    <row r="87" spans="1:12">
      <c r="A87" s="148">
        <v>43749</v>
      </c>
      <c r="B87" s="149" t="s">
        <v>317</v>
      </c>
      <c r="C87" s="150" t="s">
        <v>4</v>
      </c>
      <c r="D87" s="151">
        <v>500</v>
      </c>
      <c r="E87" s="152">
        <v>1800</v>
      </c>
      <c r="F87" s="152">
        <v>1779</v>
      </c>
      <c r="G87" s="152">
        <v>0</v>
      </c>
      <c r="H87" s="149">
        <v>0</v>
      </c>
      <c r="I87" s="149">
        <f t="shared" ref="I87" si="115">SUM(F87-E87)*D87</f>
        <v>-10500</v>
      </c>
      <c r="J87" s="149">
        <v>0</v>
      </c>
      <c r="K87" s="149">
        <v>0</v>
      </c>
      <c r="L87" s="153">
        <f t="shared" ref="L87" si="116">SUM(I87:K87)</f>
        <v>-10500</v>
      </c>
    </row>
    <row r="88" spans="1:12">
      <c r="A88" s="148">
        <v>43748</v>
      </c>
      <c r="B88" s="149" t="s">
        <v>57</v>
      </c>
      <c r="C88" s="150" t="s">
        <v>20</v>
      </c>
      <c r="D88" s="151">
        <v>500</v>
      </c>
      <c r="E88" s="152">
        <v>1328</v>
      </c>
      <c r="F88" s="152">
        <v>1318</v>
      </c>
      <c r="G88" s="152">
        <v>0</v>
      </c>
      <c r="H88" s="149">
        <v>0</v>
      </c>
      <c r="I88" s="149">
        <f>SUM(E88-F88)*D88</f>
        <v>5000</v>
      </c>
      <c r="J88" s="149">
        <v>0</v>
      </c>
      <c r="K88" s="149">
        <v>0</v>
      </c>
      <c r="L88" s="153">
        <f t="shared" ref="L88" si="117">SUM(I88:K88)</f>
        <v>5000</v>
      </c>
    </row>
    <row r="89" spans="1:12">
      <c r="A89" s="148">
        <v>43747</v>
      </c>
      <c r="B89" s="149" t="s">
        <v>334</v>
      </c>
      <c r="C89" s="150" t="s">
        <v>20</v>
      </c>
      <c r="D89" s="151">
        <v>500</v>
      </c>
      <c r="E89" s="152">
        <v>876</v>
      </c>
      <c r="F89" s="152">
        <v>866</v>
      </c>
      <c r="G89" s="152">
        <v>858</v>
      </c>
      <c r="H89" s="149">
        <v>0</v>
      </c>
      <c r="I89" s="149">
        <f>SUM(E89-F89)*D89</f>
        <v>5000</v>
      </c>
      <c r="J89" s="149">
        <f>SUM(F89-G89)*D89</f>
        <v>4000</v>
      </c>
      <c r="K89" s="149">
        <v>0</v>
      </c>
      <c r="L89" s="153">
        <f t="shared" ref="L89" si="118">SUM(I89:K89)</f>
        <v>9000</v>
      </c>
    </row>
    <row r="90" spans="1:12">
      <c r="A90" s="148">
        <v>43747</v>
      </c>
      <c r="B90" s="149" t="s">
        <v>300</v>
      </c>
      <c r="C90" s="150" t="s">
        <v>4</v>
      </c>
      <c r="D90" s="151">
        <v>500</v>
      </c>
      <c r="E90" s="152">
        <v>2400</v>
      </c>
      <c r="F90" s="152">
        <v>2415</v>
      </c>
      <c r="G90" s="152">
        <v>0</v>
      </c>
      <c r="H90" s="149">
        <v>0</v>
      </c>
      <c r="I90" s="149">
        <f t="shared" ref="I90:I92" si="119">SUM(F90-E90)*D90</f>
        <v>7500</v>
      </c>
      <c r="J90" s="149">
        <v>0</v>
      </c>
      <c r="K90" s="149">
        <v>0</v>
      </c>
      <c r="L90" s="153">
        <f t="shared" ref="L90" si="120">SUM(I90:K90)</f>
        <v>7500</v>
      </c>
    </row>
    <row r="91" spans="1:12">
      <c r="A91" s="148">
        <v>43747</v>
      </c>
      <c r="B91" s="149" t="s">
        <v>48</v>
      </c>
      <c r="C91" s="150" t="s">
        <v>20</v>
      </c>
      <c r="D91" s="151">
        <v>500</v>
      </c>
      <c r="E91" s="152">
        <v>1830</v>
      </c>
      <c r="F91" s="152">
        <v>1820</v>
      </c>
      <c r="G91" s="152">
        <v>1810</v>
      </c>
      <c r="H91" s="149">
        <v>0</v>
      </c>
      <c r="I91" s="149">
        <f>SUM(E91-F91)*D91</f>
        <v>5000</v>
      </c>
      <c r="J91" s="149">
        <f>SUM(F91-G91)*D91</f>
        <v>5000</v>
      </c>
      <c r="K91" s="149">
        <v>0</v>
      </c>
      <c r="L91" s="153">
        <f t="shared" ref="L91" si="121">SUM(I91:K91)</f>
        <v>10000</v>
      </c>
    </row>
    <row r="92" spans="1:12">
      <c r="A92" s="148">
        <v>43745</v>
      </c>
      <c r="B92" s="149" t="s">
        <v>300</v>
      </c>
      <c r="C92" s="150" t="s">
        <v>4</v>
      </c>
      <c r="D92" s="151">
        <v>500</v>
      </c>
      <c r="E92" s="152">
        <v>2330</v>
      </c>
      <c r="F92" s="152">
        <v>2344</v>
      </c>
      <c r="G92" s="152">
        <v>2370</v>
      </c>
      <c r="H92" s="149">
        <v>0</v>
      </c>
      <c r="I92" s="149">
        <f t="shared" si="119"/>
        <v>7000</v>
      </c>
      <c r="J92" s="149">
        <f>SUM(G92-F92)*D92</f>
        <v>13000</v>
      </c>
      <c r="K92" s="149">
        <v>0</v>
      </c>
      <c r="L92" s="153">
        <f t="shared" ref="L92" si="122">SUM(I92:K92)</f>
        <v>20000</v>
      </c>
    </row>
    <row r="93" spans="1:12">
      <c r="A93" s="148">
        <v>43741</v>
      </c>
      <c r="B93" s="149" t="s">
        <v>48</v>
      </c>
      <c r="C93" s="150" t="s">
        <v>4</v>
      </c>
      <c r="D93" s="151">
        <v>500</v>
      </c>
      <c r="E93" s="152">
        <v>1920</v>
      </c>
      <c r="F93" s="152">
        <v>1935</v>
      </c>
      <c r="G93" s="152">
        <v>0</v>
      </c>
      <c r="H93" s="149">
        <v>0</v>
      </c>
      <c r="I93" s="149">
        <f t="shared" ref="I93" si="123">SUM(F93-E93)*D93</f>
        <v>7500</v>
      </c>
      <c r="J93" s="149">
        <v>0</v>
      </c>
      <c r="K93" s="149">
        <v>0</v>
      </c>
      <c r="L93" s="153">
        <f t="shared" ref="L93" si="124">SUM(I93:K93)</f>
        <v>7500</v>
      </c>
    </row>
    <row r="94" spans="1:12">
      <c r="A94" s="148">
        <v>43739</v>
      </c>
      <c r="B94" s="149" t="s">
        <v>140</v>
      </c>
      <c r="C94" s="150" t="s">
        <v>4</v>
      </c>
      <c r="D94" s="151">
        <v>500</v>
      </c>
      <c r="E94" s="152">
        <v>1560</v>
      </c>
      <c r="F94" s="152">
        <v>1548</v>
      </c>
      <c r="G94" s="152">
        <v>0</v>
      </c>
      <c r="H94" s="149">
        <v>0</v>
      </c>
      <c r="I94" s="149">
        <f t="shared" ref="I94" si="125">SUM(F94-E94)*D94</f>
        <v>-6000</v>
      </c>
      <c r="J94" s="149">
        <v>0</v>
      </c>
      <c r="K94" s="149">
        <v>0</v>
      </c>
      <c r="L94" s="153">
        <f t="shared" ref="L94" si="126">SUM(I94:K94)</f>
        <v>-6000</v>
      </c>
    </row>
    <row r="95" spans="1:12">
      <c r="A95" s="169"/>
      <c r="B95" s="169"/>
      <c r="C95" s="169"/>
      <c r="D95" s="169"/>
      <c r="E95" s="169"/>
      <c r="F95" s="169"/>
      <c r="G95" s="169"/>
      <c r="H95" s="170"/>
      <c r="I95" s="171">
        <f>SUM(I63:I94)</f>
        <v>46200.000000000044</v>
      </c>
      <c r="J95" s="170"/>
      <c r="K95" s="170" t="s">
        <v>282</v>
      </c>
      <c r="L95" s="171">
        <f>SUM(L63:L94)</f>
        <v>95575.000000000044</v>
      </c>
    </row>
    <row r="96" spans="1:12">
      <c r="A96" s="201">
        <v>43709</v>
      </c>
      <c r="B96" s="172"/>
      <c r="C96" s="172"/>
      <c r="D96" s="172"/>
      <c r="E96" s="172"/>
      <c r="F96" s="172"/>
      <c r="G96" s="152"/>
      <c r="H96" s="149"/>
      <c r="I96" s="149"/>
      <c r="J96" s="149"/>
      <c r="K96" s="149"/>
      <c r="L96" s="153"/>
    </row>
    <row r="97" spans="1:12">
      <c r="A97" s="202" t="s">
        <v>306</v>
      </c>
      <c r="B97" s="203" t="s">
        <v>307</v>
      </c>
      <c r="C97" s="179" t="s">
        <v>308</v>
      </c>
      <c r="D97" s="204" t="s">
        <v>309</v>
      </c>
      <c r="E97" s="204" t="s">
        <v>310</v>
      </c>
      <c r="F97" s="179" t="s">
        <v>297</v>
      </c>
      <c r="G97" s="152"/>
      <c r="H97" s="149"/>
      <c r="I97" s="149"/>
      <c r="J97" s="149"/>
      <c r="K97" s="149"/>
      <c r="L97" s="149"/>
    </row>
    <row r="98" spans="1:12">
      <c r="A98" s="173" t="s">
        <v>333</v>
      </c>
      <c r="B98" s="174">
        <v>2</v>
      </c>
      <c r="C98" s="175">
        <f>SUM(A98-B98)</f>
        <v>24</v>
      </c>
      <c r="D98" s="176">
        <v>5</v>
      </c>
      <c r="E98" s="175">
        <f>SUM(C98-D98)</f>
        <v>19</v>
      </c>
      <c r="F98" s="175">
        <f>E98*100/C98</f>
        <v>79.166666666666671</v>
      </c>
      <c r="G98" s="152"/>
      <c r="H98" s="149"/>
      <c r="I98" s="149"/>
      <c r="J98" s="149"/>
      <c r="K98" s="149"/>
      <c r="L98" s="149"/>
    </row>
    <row r="99" spans="1:12" ht="15.75">
      <c r="A99" s="145"/>
      <c r="B99" s="146"/>
      <c r="C99" s="146"/>
      <c r="D99" s="147"/>
      <c r="E99" s="147"/>
      <c r="F99" s="168">
        <v>43709</v>
      </c>
      <c r="G99" s="143"/>
      <c r="H99" s="143"/>
      <c r="I99" s="144"/>
      <c r="J99" s="144"/>
      <c r="K99" s="144"/>
      <c r="L99" s="144"/>
    </row>
    <row r="101" spans="1:12">
      <c r="A101" s="148">
        <v>43738</v>
      </c>
      <c r="B101" s="149" t="s">
        <v>291</v>
      </c>
      <c r="C101" s="150" t="s">
        <v>4</v>
      </c>
      <c r="D101" s="151">
        <v>500</v>
      </c>
      <c r="E101" s="152">
        <v>1320</v>
      </c>
      <c r="F101" s="152">
        <v>1330</v>
      </c>
      <c r="G101" s="152">
        <v>0</v>
      </c>
      <c r="H101" s="149">
        <v>0</v>
      </c>
      <c r="I101" s="149">
        <f t="shared" ref="I101" si="127">SUM(F101-E101)*D101</f>
        <v>5000</v>
      </c>
      <c r="J101" s="149">
        <v>0</v>
      </c>
      <c r="K101" s="149">
        <v>0</v>
      </c>
      <c r="L101" s="153">
        <f t="shared" ref="L101" si="128">SUM(I101:K101)</f>
        <v>5000</v>
      </c>
    </row>
    <row r="102" spans="1:12">
      <c r="A102" s="148">
        <v>43735</v>
      </c>
      <c r="B102" s="149" t="s">
        <v>291</v>
      </c>
      <c r="C102" s="150" t="s">
        <v>4</v>
      </c>
      <c r="D102" s="151">
        <v>500</v>
      </c>
      <c r="E102" s="152">
        <v>1305</v>
      </c>
      <c r="F102" s="152">
        <v>1315</v>
      </c>
      <c r="G102" s="152">
        <v>0</v>
      </c>
      <c r="H102" s="149">
        <v>0</v>
      </c>
      <c r="I102" s="149">
        <f t="shared" ref="I102" si="129">SUM(F102-E102)*D102</f>
        <v>5000</v>
      </c>
      <c r="J102" s="149">
        <v>0</v>
      </c>
      <c r="K102" s="149">
        <v>0</v>
      </c>
      <c r="L102" s="153">
        <f t="shared" ref="L102" si="130">SUM(I102:K102)</f>
        <v>5000</v>
      </c>
    </row>
    <row r="103" spans="1:12">
      <c r="A103" s="148">
        <v>43734</v>
      </c>
      <c r="B103" s="149" t="s">
        <v>22</v>
      </c>
      <c r="C103" s="150" t="s">
        <v>4</v>
      </c>
      <c r="D103" s="151">
        <v>500</v>
      </c>
      <c r="E103" s="152">
        <v>1662</v>
      </c>
      <c r="F103" s="152">
        <v>1672</v>
      </c>
      <c r="G103" s="152">
        <v>1682</v>
      </c>
      <c r="H103" s="149">
        <v>0</v>
      </c>
      <c r="I103" s="149">
        <f t="shared" ref="I103" si="131">SUM(F103-E103)*D103</f>
        <v>5000</v>
      </c>
      <c r="J103" s="149">
        <f>SUM(G103-F103)*D103</f>
        <v>5000</v>
      </c>
      <c r="K103" s="149">
        <v>0</v>
      </c>
      <c r="L103" s="153">
        <f t="shared" ref="L103" si="132">SUM(I103:K103)</f>
        <v>10000</v>
      </c>
    </row>
    <row r="104" spans="1:12">
      <c r="A104" s="148">
        <v>43734</v>
      </c>
      <c r="B104" s="149" t="s">
        <v>87</v>
      </c>
      <c r="C104" s="150" t="s">
        <v>4</v>
      </c>
      <c r="D104" s="151">
        <v>500</v>
      </c>
      <c r="E104" s="152">
        <v>1255</v>
      </c>
      <c r="F104" s="152">
        <v>1275</v>
      </c>
      <c r="G104" s="152">
        <v>0</v>
      </c>
      <c r="H104" s="149">
        <v>0</v>
      </c>
      <c r="I104" s="149">
        <f t="shared" ref="I104" si="133">SUM(F104-E104)*D104</f>
        <v>10000</v>
      </c>
      <c r="J104" s="149">
        <v>0</v>
      </c>
      <c r="K104" s="149">
        <v>0</v>
      </c>
      <c r="L104" s="153">
        <f t="shared" ref="L104" si="134">SUM(I104:K104)</f>
        <v>10000</v>
      </c>
    </row>
    <row r="105" spans="1:12">
      <c r="A105" s="148">
        <v>43733</v>
      </c>
      <c r="B105" s="149" t="s">
        <v>33</v>
      </c>
      <c r="C105" s="150" t="s">
        <v>4</v>
      </c>
      <c r="D105" s="151">
        <v>500</v>
      </c>
      <c r="E105" s="152">
        <v>1460</v>
      </c>
      <c r="F105" s="152">
        <v>1470</v>
      </c>
      <c r="G105" s="152">
        <v>1478</v>
      </c>
      <c r="H105" s="149">
        <v>0</v>
      </c>
      <c r="I105" s="149">
        <f t="shared" ref="I105" si="135">SUM(F105-E105)*D105</f>
        <v>5000</v>
      </c>
      <c r="J105" s="149">
        <f>SUM(G105-F105)*D105</f>
        <v>4000</v>
      </c>
      <c r="K105" s="149">
        <v>0</v>
      </c>
      <c r="L105" s="153">
        <f t="shared" ref="L105" si="136">SUM(I105:K105)</f>
        <v>9000</v>
      </c>
    </row>
    <row r="106" spans="1:12">
      <c r="A106" s="148">
        <v>43732</v>
      </c>
      <c r="B106" s="149" t="s">
        <v>332</v>
      </c>
      <c r="C106" s="150" t="s">
        <v>4</v>
      </c>
      <c r="D106" s="151">
        <v>1000</v>
      </c>
      <c r="E106" s="152">
        <v>418</v>
      </c>
      <c r="F106" s="152">
        <v>413</v>
      </c>
      <c r="G106" s="152">
        <v>0</v>
      </c>
      <c r="H106" s="149">
        <v>0</v>
      </c>
      <c r="I106" s="149">
        <f t="shared" ref="I106" si="137">SUM(F106-E106)*D106</f>
        <v>-5000</v>
      </c>
      <c r="J106" s="149">
        <v>0</v>
      </c>
      <c r="K106" s="149">
        <v>0</v>
      </c>
      <c r="L106" s="153">
        <f t="shared" ref="L106" si="138">SUM(I106:K106)</f>
        <v>-5000</v>
      </c>
    </row>
    <row r="107" spans="1:12">
      <c r="A107" s="148">
        <v>43732</v>
      </c>
      <c r="B107" s="149" t="s">
        <v>140</v>
      </c>
      <c r="C107" s="150" t="s">
        <v>4</v>
      </c>
      <c r="D107" s="151">
        <v>500</v>
      </c>
      <c r="E107" s="152">
        <v>1472</v>
      </c>
      <c r="F107" s="152">
        <v>1482</v>
      </c>
      <c r="G107" s="152">
        <v>1492</v>
      </c>
      <c r="H107" s="149">
        <v>0</v>
      </c>
      <c r="I107" s="149">
        <f t="shared" ref="I107" si="139">SUM(F107-E107)*D107</f>
        <v>5000</v>
      </c>
      <c r="J107" s="149">
        <f>SUM(G107-F107)*D107</f>
        <v>5000</v>
      </c>
      <c r="K107" s="149">
        <v>0</v>
      </c>
      <c r="L107" s="153">
        <f t="shared" ref="L107" si="140">SUM(I107:K107)</f>
        <v>10000</v>
      </c>
    </row>
    <row r="108" spans="1:12">
      <c r="A108" s="148">
        <v>43731</v>
      </c>
      <c r="B108" s="149" t="s">
        <v>331</v>
      </c>
      <c r="C108" s="150" t="s">
        <v>4</v>
      </c>
      <c r="D108" s="151">
        <v>500</v>
      </c>
      <c r="E108" s="152">
        <v>1341</v>
      </c>
      <c r="F108" s="152">
        <v>1330</v>
      </c>
      <c r="G108" s="152">
        <v>0</v>
      </c>
      <c r="H108" s="149">
        <v>0</v>
      </c>
      <c r="I108" s="149">
        <f t="shared" ref="I108" si="141">SUM(F108-E108)*D108</f>
        <v>-5500</v>
      </c>
      <c r="J108" s="149">
        <v>0</v>
      </c>
      <c r="K108" s="149">
        <v>0</v>
      </c>
      <c r="L108" s="153">
        <f t="shared" ref="L108" si="142">SUM(I108:K108)</f>
        <v>-5500</v>
      </c>
    </row>
    <row r="109" spans="1:12">
      <c r="A109" s="148">
        <v>43731</v>
      </c>
      <c r="B109" s="149" t="s">
        <v>38</v>
      </c>
      <c r="C109" s="150" t="s">
        <v>4</v>
      </c>
      <c r="D109" s="151">
        <v>500</v>
      </c>
      <c r="E109" s="152">
        <v>1820</v>
      </c>
      <c r="F109" s="152">
        <v>1835</v>
      </c>
      <c r="G109" s="152">
        <v>1850</v>
      </c>
      <c r="H109" s="149">
        <v>0</v>
      </c>
      <c r="I109" s="149">
        <f t="shared" ref="I109" si="143">SUM(F109-E109)*D109</f>
        <v>7500</v>
      </c>
      <c r="J109" s="149">
        <f>SUM(G109-F109)*D109</f>
        <v>7500</v>
      </c>
      <c r="K109" s="149">
        <v>0</v>
      </c>
      <c r="L109" s="153">
        <f t="shared" ref="L109" si="144">SUM(I109:K109)</f>
        <v>15000</v>
      </c>
    </row>
    <row r="110" spans="1:12">
      <c r="A110" s="148">
        <v>43731</v>
      </c>
      <c r="B110" s="149" t="s">
        <v>51</v>
      </c>
      <c r="C110" s="150" t="s">
        <v>4</v>
      </c>
      <c r="D110" s="151">
        <v>500</v>
      </c>
      <c r="E110" s="152">
        <v>970</v>
      </c>
      <c r="F110" s="152">
        <v>970</v>
      </c>
      <c r="G110" s="152">
        <v>0</v>
      </c>
      <c r="H110" s="149">
        <v>0</v>
      </c>
      <c r="I110" s="149">
        <f t="shared" ref="I110" si="145">SUM(F110-E110)*D110</f>
        <v>0</v>
      </c>
      <c r="J110" s="149">
        <v>0</v>
      </c>
      <c r="K110" s="149">
        <v>0</v>
      </c>
      <c r="L110" s="153">
        <f t="shared" ref="L110" si="146">SUM(I110:K110)</f>
        <v>0</v>
      </c>
    </row>
    <row r="111" spans="1:12">
      <c r="A111" s="148">
        <v>43728</v>
      </c>
      <c r="B111" s="149" t="s">
        <v>42</v>
      </c>
      <c r="C111" s="150" t="s">
        <v>4</v>
      </c>
      <c r="D111" s="151">
        <v>500</v>
      </c>
      <c r="E111" s="152">
        <v>1617</v>
      </c>
      <c r="F111" s="152">
        <v>1605</v>
      </c>
      <c r="G111" s="152">
        <v>0</v>
      </c>
      <c r="H111" s="149">
        <v>0</v>
      </c>
      <c r="I111" s="149">
        <f t="shared" ref="I111" si="147">SUM(F111-E111)*D111</f>
        <v>-6000</v>
      </c>
      <c r="J111" s="149">
        <v>0</v>
      </c>
      <c r="K111" s="149">
        <v>0</v>
      </c>
      <c r="L111" s="153">
        <f t="shared" ref="L111" si="148">SUM(I111:K111)</f>
        <v>-6000</v>
      </c>
    </row>
    <row r="112" spans="1:12">
      <c r="A112" s="148">
        <v>43728</v>
      </c>
      <c r="B112" s="149" t="s">
        <v>65</v>
      </c>
      <c r="C112" s="150" t="s">
        <v>4</v>
      </c>
      <c r="D112" s="151">
        <v>500</v>
      </c>
      <c r="E112" s="152">
        <v>1523</v>
      </c>
      <c r="F112" s="152">
        <v>1533</v>
      </c>
      <c r="G112" s="152">
        <v>0</v>
      </c>
      <c r="H112" s="149">
        <v>0</v>
      </c>
      <c r="I112" s="149">
        <f t="shared" ref="I112" si="149">SUM(F112-E112)*D112</f>
        <v>5000</v>
      </c>
      <c r="J112" s="149">
        <v>0</v>
      </c>
      <c r="K112" s="149">
        <v>0</v>
      </c>
      <c r="L112" s="153">
        <f t="shared" ref="L112" si="150">SUM(I112:K112)</f>
        <v>5000</v>
      </c>
    </row>
    <row r="113" spans="1:12">
      <c r="A113" s="148">
        <v>43727</v>
      </c>
      <c r="B113" s="149" t="s">
        <v>48</v>
      </c>
      <c r="C113" s="150" t="s">
        <v>4</v>
      </c>
      <c r="D113" s="151">
        <v>500</v>
      </c>
      <c r="E113" s="152">
        <v>1650</v>
      </c>
      <c r="F113" s="152">
        <v>1660</v>
      </c>
      <c r="G113" s="152">
        <v>0</v>
      </c>
      <c r="H113" s="149">
        <v>0</v>
      </c>
      <c r="I113" s="149">
        <f t="shared" ref="I113" si="151">SUM(F113-E113)*D113</f>
        <v>5000</v>
      </c>
      <c r="J113" s="149">
        <v>0</v>
      </c>
      <c r="K113" s="149">
        <v>0</v>
      </c>
      <c r="L113" s="153">
        <f t="shared" ref="L113" si="152">SUM(I113:K113)</f>
        <v>5000</v>
      </c>
    </row>
    <row r="114" spans="1:12">
      <c r="A114" s="148">
        <v>43726</v>
      </c>
      <c r="B114" s="149" t="s">
        <v>48</v>
      </c>
      <c r="C114" s="150" t="s">
        <v>4</v>
      </c>
      <c r="D114" s="151">
        <v>500</v>
      </c>
      <c r="E114" s="152">
        <v>1632</v>
      </c>
      <c r="F114" s="152">
        <v>1642</v>
      </c>
      <c r="G114" s="152">
        <v>1650</v>
      </c>
      <c r="H114" s="149">
        <v>0</v>
      </c>
      <c r="I114" s="149">
        <f t="shared" ref="I114" si="153">SUM(F114-E114)*D114</f>
        <v>5000</v>
      </c>
      <c r="J114" s="149">
        <f>SUM(G114-F114)*D114</f>
        <v>4000</v>
      </c>
      <c r="K114" s="149">
        <v>0</v>
      </c>
      <c r="L114" s="153">
        <f t="shared" ref="L114" si="154">SUM(I114:K114)</f>
        <v>9000</v>
      </c>
    </row>
    <row r="115" spans="1:12">
      <c r="A115" s="148">
        <v>43725</v>
      </c>
      <c r="B115" s="149" t="s">
        <v>330</v>
      </c>
      <c r="C115" s="150" t="s">
        <v>4</v>
      </c>
      <c r="D115" s="151">
        <v>500</v>
      </c>
      <c r="E115" s="152">
        <v>1300</v>
      </c>
      <c r="F115" s="152">
        <v>1300</v>
      </c>
      <c r="G115" s="152">
        <v>0</v>
      </c>
      <c r="H115" s="149">
        <v>0</v>
      </c>
      <c r="I115" s="149">
        <f>SUM(E115-F115)*D115</f>
        <v>0</v>
      </c>
      <c r="J115" s="149">
        <v>0</v>
      </c>
      <c r="K115" s="149">
        <v>0</v>
      </c>
      <c r="L115" s="153">
        <f t="shared" ref="L115" si="155">SUM(I115:K115)</f>
        <v>0</v>
      </c>
    </row>
    <row r="116" spans="1:12">
      <c r="A116" s="148">
        <v>43724</v>
      </c>
      <c r="B116" s="149" t="s">
        <v>318</v>
      </c>
      <c r="C116" s="150" t="s">
        <v>20</v>
      </c>
      <c r="D116" s="151">
        <v>500</v>
      </c>
      <c r="E116" s="152">
        <v>1258</v>
      </c>
      <c r="F116" s="152">
        <v>1248</v>
      </c>
      <c r="G116" s="152">
        <v>0</v>
      </c>
      <c r="H116" s="149">
        <v>0</v>
      </c>
      <c r="I116" s="149">
        <f>SUM(E116-F116)*D116</f>
        <v>5000</v>
      </c>
      <c r="J116" s="149">
        <v>0</v>
      </c>
      <c r="K116" s="149">
        <v>0</v>
      </c>
      <c r="L116" s="153">
        <f t="shared" ref="L116" si="156">SUM(I116:K116)</f>
        <v>5000</v>
      </c>
    </row>
    <row r="117" spans="1:12">
      <c r="A117" s="148">
        <v>43724</v>
      </c>
      <c r="B117" s="149" t="s">
        <v>31</v>
      </c>
      <c r="C117" s="150" t="s">
        <v>4</v>
      </c>
      <c r="D117" s="151">
        <v>500</v>
      </c>
      <c r="E117" s="152">
        <v>1065</v>
      </c>
      <c r="F117" s="152">
        <v>1049.5</v>
      </c>
      <c r="G117" s="152">
        <v>0</v>
      </c>
      <c r="H117" s="149">
        <v>0</v>
      </c>
      <c r="I117" s="149">
        <f t="shared" ref="I117" si="157">SUM(F117-E117)*D117</f>
        <v>-7750</v>
      </c>
      <c r="J117" s="149">
        <v>0</v>
      </c>
      <c r="K117" s="149">
        <v>0</v>
      </c>
      <c r="L117" s="153">
        <f t="shared" ref="L117" si="158">SUM(I117:K117)</f>
        <v>-7750</v>
      </c>
    </row>
    <row r="118" spans="1:12">
      <c r="A118" s="148">
        <v>43721</v>
      </c>
      <c r="B118" s="149" t="s">
        <v>178</v>
      </c>
      <c r="C118" s="150" t="s">
        <v>4</v>
      </c>
      <c r="D118" s="151">
        <v>500</v>
      </c>
      <c r="E118" s="152">
        <v>920</v>
      </c>
      <c r="F118" s="152">
        <v>930</v>
      </c>
      <c r="G118" s="152">
        <v>940</v>
      </c>
      <c r="H118" s="149">
        <v>0</v>
      </c>
      <c r="I118" s="149">
        <f t="shared" ref="I118" si="159">SUM(F118-E118)*D118</f>
        <v>5000</v>
      </c>
      <c r="J118" s="149">
        <f>SUM(G118-F118)*D118</f>
        <v>5000</v>
      </c>
      <c r="K118" s="149">
        <v>0</v>
      </c>
      <c r="L118" s="153">
        <f t="shared" ref="L118" si="160">SUM(I118:K118)</f>
        <v>10000</v>
      </c>
    </row>
    <row r="119" spans="1:12">
      <c r="A119" s="148">
        <v>43720</v>
      </c>
      <c r="B119" s="149" t="s">
        <v>58</v>
      </c>
      <c r="C119" s="150" t="s">
        <v>4</v>
      </c>
      <c r="D119" s="151">
        <v>500</v>
      </c>
      <c r="E119" s="152">
        <v>1400</v>
      </c>
      <c r="F119" s="152">
        <v>1412</v>
      </c>
      <c r="G119" s="152">
        <v>0</v>
      </c>
      <c r="H119" s="149">
        <v>0</v>
      </c>
      <c r="I119" s="149">
        <f t="shared" ref="I119" si="161">SUM(F119-E119)*D119</f>
        <v>6000</v>
      </c>
      <c r="J119" s="149">
        <v>0</v>
      </c>
      <c r="K119" s="149">
        <v>0</v>
      </c>
      <c r="L119" s="153">
        <f t="shared" ref="L119" si="162">SUM(I119:K119)</f>
        <v>6000</v>
      </c>
    </row>
    <row r="120" spans="1:12">
      <c r="A120" s="148">
        <v>43719</v>
      </c>
      <c r="B120" s="149" t="s">
        <v>33</v>
      </c>
      <c r="C120" s="150" t="s">
        <v>4</v>
      </c>
      <c r="D120" s="151">
        <v>500</v>
      </c>
      <c r="E120" s="152">
        <v>1224</v>
      </c>
      <c r="F120" s="152">
        <v>1234</v>
      </c>
      <c r="G120" s="152">
        <v>1244</v>
      </c>
      <c r="H120" s="149">
        <v>0</v>
      </c>
      <c r="I120" s="149">
        <f t="shared" ref="I120" si="163">SUM(F120-E120)*D120</f>
        <v>5000</v>
      </c>
      <c r="J120" s="149">
        <f>SUM(G120-F120)*D120</f>
        <v>5000</v>
      </c>
      <c r="K120" s="149">
        <v>0</v>
      </c>
      <c r="L120" s="153">
        <f t="shared" ref="L120" si="164">SUM(I120:K120)</f>
        <v>10000</v>
      </c>
    </row>
    <row r="121" spans="1:12">
      <c r="A121" s="148">
        <v>43717</v>
      </c>
      <c r="B121" s="149" t="s">
        <v>330</v>
      </c>
      <c r="C121" s="150" t="s">
        <v>4</v>
      </c>
      <c r="D121" s="151">
        <v>500</v>
      </c>
      <c r="E121" s="152">
        <v>1230</v>
      </c>
      <c r="F121" s="152">
        <v>1240</v>
      </c>
      <c r="G121" s="152">
        <v>1250</v>
      </c>
      <c r="H121" s="149">
        <v>0</v>
      </c>
      <c r="I121" s="149">
        <f t="shared" ref="I121" si="165">SUM(F121-E121)*D121</f>
        <v>5000</v>
      </c>
      <c r="J121" s="149">
        <f>SUM(G121-F121)*D121</f>
        <v>5000</v>
      </c>
      <c r="K121" s="149">
        <v>0</v>
      </c>
      <c r="L121" s="153">
        <f t="shared" ref="L121" si="166">SUM(I121:K121)</f>
        <v>10000</v>
      </c>
    </row>
    <row r="122" spans="1:12">
      <c r="A122" s="148">
        <v>43717</v>
      </c>
      <c r="B122" s="149" t="s">
        <v>65</v>
      </c>
      <c r="C122" s="150" t="s">
        <v>4</v>
      </c>
      <c r="D122" s="151">
        <v>500</v>
      </c>
      <c r="E122" s="152">
        <v>1445</v>
      </c>
      <c r="F122" s="152">
        <v>1455</v>
      </c>
      <c r="G122" s="152">
        <v>1465</v>
      </c>
      <c r="H122" s="149">
        <v>0</v>
      </c>
      <c r="I122" s="149">
        <f t="shared" ref="I122" si="167">SUM(F122-E122)*D122</f>
        <v>5000</v>
      </c>
      <c r="J122" s="149">
        <f>SUM(G122-F122)*D122</f>
        <v>5000</v>
      </c>
      <c r="K122" s="149">
        <v>0</v>
      </c>
      <c r="L122" s="153">
        <f t="shared" ref="L122" si="168">SUM(I122:K122)</f>
        <v>10000</v>
      </c>
    </row>
    <row r="123" spans="1:12">
      <c r="A123" s="148">
        <v>43714</v>
      </c>
      <c r="B123" s="149" t="s">
        <v>33</v>
      </c>
      <c r="C123" s="150" t="s">
        <v>4</v>
      </c>
      <c r="D123" s="151">
        <v>500</v>
      </c>
      <c r="E123" s="152">
        <v>1220</v>
      </c>
      <c r="F123" s="152">
        <v>1208</v>
      </c>
      <c r="G123" s="152">
        <v>0</v>
      </c>
      <c r="H123" s="149">
        <v>0</v>
      </c>
      <c r="I123" s="149">
        <f t="shared" ref="I123" si="169">SUM(F123-E123)*D123</f>
        <v>-6000</v>
      </c>
      <c r="J123" s="149">
        <v>0</v>
      </c>
      <c r="K123" s="149">
        <v>0</v>
      </c>
      <c r="L123" s="153">
        <f t="shared" ref="L123" si="170">SUM(I123:K123)</f>
        <v>-6000</v>
      </c>
    </row>
    <row r="124" spans="1:12">
      <c r="A124" s="148">
        <v>43713</v>
      </c>
      <c r="B124" s="149" t="s">
        <v>93</v>
      </c>
      <c r="C124" s="150" t="s">
        <v>4</v>
      </c>
      <c r="D124" s="151">
        <v>500</v>
      </c>
      <c r="E124" s="152">
        <v>451</v>
      </c>
      <c r="F124" s="152">
        <v>452</v>
      </c>
      <c r="G124" s="152">
        <v>0</v>
      </c>
      <c r="H124" s="149">
        <v>0</v>
      </c>
      <c r="I124" s="149">
        <f t="shared" ref="I124" si="171">SUM(F124-E124)*D124</f>
        <v>500</v>
      </c>
      <c r="J124" s="149">
        <v>0</v>
      </c>
      <c r="K124" s="149">
        <v>0</v>
      </c>
      <c r="L124" s="153">
        <f t="shared" ref="L124" si="172">SUM(I124:K124)</f>
        <v>500</v>
      </c>
    </row>
    <row r="125" spans="1:12">
      <c r="A125" s="148">
        <v>43712</v>
      </c>
      <c r="B125" s="149" t="s">
        <v>51</v>
      </c>
      <c r="C125" s="150" t="s">
        <v>4</v>
      </c>
      <c r="D125" s="151">
        <v>500</v>
      </c>
      <c r="E125" s="152">
        <v>836</v>
      </c>
      <c r="F125" s="152">
        <v>844</v>
      </c>
      <c r="G125" s="152">
        <v>0</v>
      </c>
      <c r="H125" s="149">
        <v>0</v>
      </c>
      <c r="I125" s="149">
        <f t="shared" ref="I125" si="173">SUM(F125-E125)*D125</f>
        <v>4000</v>
      </c>
      <c r="J125" s="149">
        <v>0</v>
      </c>
      <c r="K125" s="149">
        <v>0</v>
      </c>
      <c r="L125" s="153">
        <f t="shared" ref="L125" si="174">SUM(I125:K125)</f>
        <v>4000</v>
      </c>
    </row>
    <row r="126" spans="1:12">
      <c r="A126" s="148">
        <v>43711</v>
      </c>
      <c r="B126" s="149" t="s">
        <v>79</v>
      </c>
      <c r="C126" s="150" t="s">
        <v>4</v>
      </c>
      <c r="D126" s="151">
        <v>500</v>
      </c>
      <c r="E126" s="152">
        <v>1015</v>
      </c>
      <c r="F126" s="152">
        <v>1022</v>
      </c>
      <c r="G126" s="152">
        <v>0</v>
      </c>
      <c r="H126" s="149">
        <v>0</v>
      </c>
      <c r="I126" s="149">
        <f t="shared" ref="I126" si="175">SUM(F126-E126)*D126</f>
        <v>3500</v>
      </c>
      <c r="J126" s="149">
        <v>0</v>
      </c>
      <c r="K126" s="149">
        <v>0</v>
      </c>
      <c r="L126" s="153">
        <f t="shared" ref="L126" si="176">SUM(I126:K126)</f>
        <v>3500</v>
      </c>
    </row>
    <row r="128" spans="1:12">
      <c r="A128" s="169"/>
      <c r="B128" s="169"/>
      <c r="C128" s="169"/>
      <c r="D128" s="169"/>
      <c r="E128" s="169"/>
      <c r="F128" s="169"/>
      <c r="G128" s="169"/>
      <c r="H128" s="170"/>
      <c r="I128" s="171">
        <f>SUM(I101:I126)</f>
        <v>66250</v>
      </c>
      <c r="J128" s="170"/>
      <c r="K128" s="170" t="s">
        <v>282</v>
      </c>
      <c r="L128" s="171">
        <f>SUM(L101:L126)</f>
        <v>111750</v>
      </c>
    </row>
    <row r="129" spans="1:12">
      <c r="A129" s="201">
        <v>43678</v>
      </c>
      <c r="B129" s="172"/>
      <c r="C129" s="172"/>
      <c r="D129" s="172"/>
      <c r="E129" s="172"/>
      <c r="F129" s="172"/>
      <c r="G129" s="152"/>
      <c r="H129" s="149"/>
      <c r="I129" s="149"/>
      <c r="J129" s="149"/>
      <c r="K129" s="149"/>
      <c r="L129" s="153"/>
    </row>
    <row r="130" spans="1:12">
      <c r="A130" s="202" t="s">
        <v>306</v>
      </c>
      <c r="B130" s="203" t="s">
        <v>307</v>
      </c>
      <c r="C130" s="179" t="s">
        <v>308</v>
      </c>
      <c r="D130" s="204" t="s">
        <v>309</v>
      </c>
      <c r="E130" s="204" t="s">
        <v>310</v>
      </c>
      <c r="F130" s="179" t="s">
        <v>297</v>
      </c>
      <c r="G130" s="152"/>
      <c r="H130" s="149"/>
      <c r="I130" s="149"/>
      <c r="J130" s="149"/>
      <c r="K130" s="149"/>
      <c r="L130" s="149"/>
    </row>
    <row r="131" spans="1:12">
      <c r="A131" s="173" t="s">
        <v>329</v>
      </c>
      <c r="B131" s="174">
        <v>3</v>
      </c>
      <c r="C131" s="175">
        <f>SUM(A131-B131)</f>
        <v>20</v>
      </c>
      <c r="D131" s="176">
        <v>2</v>
      </c>
      <c r="E131" s="175">
        <f>SUM(C131-D131)</f>
        <v>18</v>
      </c>
      <c r="F131" s="175">
        <f>E131*100/C131</f>
        <v>90</v>
      </c>
      <c r="G131" s="152"/>
      <c r="H131" s="149"/>
      <c r="I131" s="149"/>
      <c r="J131" s="149"/>
      <c r="K131" s="149"/>
      <c r="L131" s="149"/>
    </row>
    <row r="132" spans="1:12" ht="15.75">
      <c r="A132" s="145"/>
      <c r="B132" s="146"/>
      <c r="C132" s="146"/>
      <c r="D132" s="147"/>
      <c r="E132" s="147"/>
      <c r="F132" s="168">
        <v>43678</v>
      </c>
      <c r="G132" s="143"/>
      <c r="H132" s="143"/>
      <c r="I132" s="144"/>
      <c r="J132" s="144"/>
      <c r="K132" s="144"/>
      <c r="L132" s="144"/>
    </row>
    <row r="134" spans="1:12">
      <c r="A134" s="148">
        <v>43707</v>
      </c>
      <c r="B134" s="149" t="s">
        <v>79</v>
      </c>
      <c r="C134" s="150" t="s">
        <v>4</v>
      </c>
      <c r="D134" s="151">
        <v>500</v>
      </c>
      <c r="E134" s="152">
        <v>1015</v>
      </c>
      <c r="F134" s="152">
        <v>1022</v>
      </c>
      <c r="G134" s="152">
        <v>0</v>
      </c>
      <c r="H134" s="149">
        <v>0</v>
      </c>
      <c r="I134" s="149">
        <f t="shared" ref="I134:I137" si="177">SUM(F134-E134)*D134</f>
        <v>3500</v>
      </c>
      <c r="J134" s="149">
        <v>0</v>
      </c>
      <c r="K134" s="149">
        <v>0</v>
      </c>
      <c r="L134" s="153">
        <f t="shared" ref="L134" si="178">SUM(I134:K134)</f>
        <v>3500</v>
      </c>
    </row>
    <row r="135" spans="1:12">
      <c r="A135" s="148">
        <v>43707</v>
      </c>
      <c r="B135" s="149" t="s">
        <v>291</v>
      </c>
      <c r="C135" s="150" t="s">
        <v>4</v>
      </c>
      <c r="D135" s="151">
        <v>500</v>
      </c>
      <c r="E135" s="152">
        <v>1225</v>
      </c>
      <c r="F135" s="152">
        <v>1225</v>
      </c>
      <c r="G135" s="152">
        <v>0</v>
      </c>
      <c r="H135" s="149">
        <v>0</v>
      </c>
      <c r="I135" s="149">
        <f t="shared" ref="I135" si="179">SUM(F135-E135)*D135</f>
        <v>0</v>
      </c>
      <c r="J135" s="149">
        <v>0</v>
      </c>
      <c r="K135" s="149">
        <v>0</v>
      </c>
      <c r="L135" s="153">
        <f t="shared" ref="L135" si="180">SUM(I135:K135)</f>
        <v>0</v>
      </c>
    </row>
    <row r="136" spans="1:12">
      <c r="A136" s="148">
        <v>43706</v>
      </c>
      <c r="B136" s="149" t="s">
        <v>58</v>
      </c>
      <c r="C136" s="150" t="s">
        <v>20</v>
      </c>
      <c r="D136" s="151">
        <v>500</v>
      </c>
      <c r="E136" s="152">
        <v>1350</v>
      </c>
      <c r="F136" s="152">
        <v>1340</v>
      </c>
      <c r="G136" s="152">
        <v>0</v>
      </c>
      <c r="H136" s="149">
        <v>0</v>
      </c>
      <c r="I136" s="149">
        <f>SUM(E136-F136)*D136</f>
        <v>5000</v>
      </c>
      <c r="J136" s="149">
        <v>0</v>
      </c>
      <c r="K136" s="149">
        <v>0</v>
      </c>
      <c r="L136" s="153">
        <f t="shared" ref="L136" si="181">SUM(I136:K136)</f>
        <v>5000</v>
      </c>
    </row>
    <row r="137" spans="1:12">
      <c r="A137" s="148">
        <v>43705</v>
      </c>
      <c r="B137" s="149" t="s">
        <v>42</v>
      </c>
      <c r="C137" s="150" t="s">
        <v>4</v>
      </c>
      <c r="D137" s="151">
        <v>500</v>
      </c>
      <c r="E137" s="152">
        <v>1547</v>
      </c>
      <c r="F137" s="152">
        <v>1535</v>
      </c>
      <c r="G137" s="152">
        <v>0</v>
      </c>
      <c r="H137" s="149">
        <v>0</v>
      </c>
      <c r="I137" s="149">
        <f t="shared" si="177"/>
        <v>-6000</v>
      </c>
      <c r="J137" s="149">
        <v>0</v>
      </c>
      <c r="K137" s="149">
        <v>0</v>
      </c>
      <c r="L137" s="153">
        <f t="shared" ref="L137" si="182">SUM(I137:K137)</f>
        <v>-6000</v>
      </c>
    </row>
    <row r="138" spans="1:12">
      <c r="A138" s="148">
        <v>43704</v>
      </c>
      <c r="B138" s="149" t="s">
        <v>33</v>
      </c>
      <c r="C138" s="150" t="s">
        <v>4</v>
      </c>
      <c r="D138" s="151">
        <v>500</v>
      </c>
      <c r="E138" s="152">
        <v>1193</v>
      </c>
      <c r="F138" s="152">
        <v>1203</v>
      </c>
      <c r="G138" s="152">
        <v>0</v>
      </c>
      <c r="H138" s="149">
        <v>0</v>
      </c>
      <c r="I138" s="149">
        <f t="shared" ref="I138" si="183">SUM(F138-E138)*D138</f>
        <v>5000</v>
      </c>
      <c r="J138" s="149">
        <v>0</v>
      </c>
      <c r="K138" s="149">
        <v>0</v>
      </c>
      <c r="L138" s="153">
        <f t="shared" ref="L138" si="184">SUM(I138:K138)</f>
        <v>5000</v>
      </c>
    </row>
    <row r="139" spans="1:12">
      <c r="A139" s="148">
        <v>43703</v>
      </c>
      <c r="B139" s="149" t="s">
        <v>327</v>
      </c>
      <c r="C139" s="150" t="s">
        <v>4</v>
      </c>
      <c r="D139" s="151">
        <v>500</v>
      </c>
      <c r="E139" s="152">
        <v>1205</v>
      </c>
      <c r="F139" s="152">
        <v>1205</v>
      </c>
      <c r="G139" s="152">
        <v>0</v>
      </c>
      <c r="H139" s="149">
        <v>0</v>
      </c>
      <c r="I139" s="149">
        <f t="shared" ref="I139" si="185">SUM(F139-E139)*D139</f>
        <v>0</v>
      </c>
      <c r="J139" s="149">
        <v>0</v>
      </c>
      <c r="K139" s="149">
        <v>0</v>
      </c>
      <c r="L139" s="153">
        <f t="shared" ref="L139" si="186">SUM(I139:K139)</f>
        <v>0</v>
      </c>
    </row>
    <row r="140" spans="1:12">
      <c r="A140" s="148">
        <v>43703</v>
      </c>
      <c r="B140" s="149" t="s">
        <v>178</v>
      </c>
      <c r="C140" s="150" t="s">
        <v>4</v>
      </c>
      <c r="D140" s="151">
        <v>500</v>
      </c>
      <c r="E140" s="152">
        <v>893</v>
      </c>
      <c r="F140" s="152">
        <v>900</v>
      </c>
      <c r="G140" s="152">
        <v>0</v>
      </c>
      <c r="H140" s="149">
        <v>0</v>
      </c>
      <c r="I140" s="149">
        <f t="shared" ref="I140:I142" si="187">SUM(F140-E140)*D140</f>
        <v>3500</v>
      </c>
      <c r="J140" s="149">
        <v>0</v>
      </c>
      <c r="K140" s="149">
        <v>0</v>
      </c>
      <c r="L140" s="153">
        <f t="shared" ref="L140:L142" si="188">SUM(I140:K140)</f>
        <v>3500</v>
      </c>
    </row>
    <row r="141" spans="1:12">
      <c r="A141" s="148">
        <v>43700</v>
      </c>
      <c r="B141" s="149" t="s">
        <v>42</v>
      </c>
      <c r="C141" s="150" t="s">
        <v>4</v>
      </c>
      <c r="D141" s="151">
        <v>500</v>
      </c>
      <c r="E141" s="152">
        <v>1473</v>
      </c>
      <c r="F141" s="152">
        <v>1483</v>
      </c>
      <c r="G141" s="152">
        <v>0</v>
      </c>
      <c r="H141" s="149">
        <v>0</v>
      </c>
      <c r="I141" s="149">
        <f t="shared" si="187"/>
        <v>5000</v>
      </c>
      <c r="J141" s="149">
        <v>0</v>
      </c>
      <c r="K141" s="149">
        <v>0</v>
      </c>
      <c r="L141" s="153">
        <f t="shared" si="188"/>
        <v>5000</v>
      </c>
    </row>
    <row r="142" spans="1:12">
      <c r="A142" s="148">
        <v>43699</v>
      </c>
      <c r="B142" s="149" t="s">
        <v>315</v>
      </c>
      <c r="C142" s="150" t="s">
        <v>4</v>
      </c>
      <c r="D142" s="151">
        <v>500</v>
      </c>
      <c r="E142" s="152">
        <v>1865</v>
      </c>
      <c r="F142" s="152">
        <v>1875</v>
      </c>
      <c r="G142" s="152">
        <v>0</v>
      </c>
      <c r="H142" s="149">
        <v>0</v>
      </c>
      <c r="I142" s="149">
        <f t="shared" si="187"/>
        <v>5000</v>
      </c>
      <c r="J142" s="149">
        <v>0</v>
      </c>
      <c r="K142" s="149">
        <v>0</v>
      </c>
      <c r="L142" s="153">
        <f t="shared" si="188"/>
        <v>5000</v>
      </c>
    </row>
    <row r="143" spans="1:12">
      <c r="A143" s="148">
        <v>43698</v>
      </c>
      <c r="B143" s="149" t="s">
        <v>318</v>
      </c>
      <c r="C143" s="150" t="s">
        <v>20</v>
      </c>
      <c r="D143" s="151">
        <v>500</v>
      </c>
      <c r="E143" s="152">
        <v>1294</v>
      </c>
      <c r="F143" s="152">
        <v>1284</v>
      </c>
      <c r="G143" s="152">
        <v>1274</v>
      </c>
      <c r="H143" s="149">
        <v>0</v>
      </c>
      <c r="I143" s="149">
        <f>SUM(E143-F143)*D143</f>
        <v>5000</v>
      </c>
      <c r="J143" s="149">
        <f>SUM(F143-G143)*D143</f>
        <v>5000</v>
      </c>
      <c r="K143" s="149">
        <v>0</v>
      </c>
      <c r="L143" s="153">
        <f t="shared" ref="L143" si="189">SUM(I143:K143)</f>
        <v>10000</v>
      </c>
    </row>
    <row r="144" spans="1:12">
      <c r="A144" s="148">
        <v>43697</v>
      </c>
      <c r="B144" s="149" t="s">
        <v>315</v>
      </c>
      <c r="C144" s="150" t="s">
        <v>4</v>
      </c>
      <c r="D144" s="151">
        <v>500</v>
      </c>
      <c r="E144" s="152">
        <v>1845</v>
      </c>
      <c r="F144" s="152">
        <v>1845</v>
      </c>
      <c r="G144" s="152">
        <v>0</v>
      </c>
      <c r="H144" s="149">
        <v>0</v>
      </c>
      <c r="I144" s="149">
        <f t="shared" ref="I144" si="190">SUM(F144-E144)*D144</f>
        <v>0</v>
      </c>
      <c r="J144" s="149">
        <v>0</v>
      </c>
      <c r="K144" s="149">
        <v>0</v>
      </c>
      <c r="L144" s="153">
        <f t="shared" ref="L144" si="191">SUM(I144:K144)</f>
        <v>0</v>
      </c>
    </row>
    <row r="145" spans="1:12">
      <c r="A145" s="148">
        <v>43696</v>
      </c>
      <c r="B145" s="149" t="s">
        <v>48</v>
      </c>
      <c r="C145" s="150" t="s">
        <v>4</v>
      </c>
      <c r="D145" s="151">
        <v>500</v>
      </c>
      <c r="E145" s="152">
        <v>1515</v>
      </c>
      <c r="F145" s="152">
        <v>1525</v>
      </c>
      <c r="G145" s="152">
        <v>1534</v>
      </c>
      <c r="H145" s="149">
        <v>0</v>
      </c>
      <c r="I145" s="149">
        <f t="shared" ref="I145" si="192">SUM(F145-E145)*D145</f>
        <v>5000</v>
      </c>
      <c r="J145" s="149">
        <f>SUM(G145-F145)*D145</f>
        <v>4500</v>
      </c>
      <c r="K145" s="149">
        <v>0</v>
      </c>
      <c r="L145" s="153">
        <f t="shared" ref="L145" si="193">SUM(I145:K145)</f>
        <v>9500</v>
      </c>
    </row>
    <row r="146" spans="1:12">
      <c r="A146" s="148">
        <v>43693</v>
      </c>
      <c r="B146" s="149" t="s">
        <v>43</v>
      </c>
      <c r="C146" s="150" t="s">
        <v>4</v>
      </c>
      <c r="D146" s="151">
        <v>250</v>
      </c>
      <c r="E146" s="152">
        <v>3330</v>
      </c>
      <c r="F146" s="152">
        <v>3358</v>
      </c>
      <c r="G146" s="152">
        <v>0</v>
      </c>
      <c r="H146" s="149">
        <v>0</v>
      </c>
      <c r="I146" s="149">
        <f t="shared" ref="I146" si="194">SUM(F146-E146)*D146</f>
        <v>7000</v>
      </c>
      <c r="J146" s="149">
        <v>0</v>
      </c>
      <c r="K146" s="149">
        <v>0</v>
      </c>
      <c r="L146" s="153">
        <f t="shared" ref="L146" si="195">SUM(I146:K146)</f>
        <v>7000</v>
      </c>
    </row>
    <row r="147" spans="1:12">
      <c r="A147" s="148">
        <v>43693</v>
      </c>
      <c r="B147" s="149" t="s">
        <v>328</v>
      </c>
      <c r="C147" s="150" t="s">
        <v>4</v>
      </c>
      <c r="D147" s="151">
        <v>500</v>
      </c>
      <c r="E147" s="152">
        <v>1465</v>
      </c>
      <c r="F147" s="152">
        <v>1478</v>
      </c>
      <c r="G147" s="152">
        <v>0</v>
      </c>
      <c r="H147" s="149">
        <v>0</v>
      </c>
      <c r="I147" s="149">
        <f t="shared" ref="I147" si="196">SUM(F147-E147)*D147</f>
        <v>6500</v>
      </c>
      <c r="J147" s="149">
        <v>0</v>
      </c>
      <c r="K147" s="149">
        <v>0</v>
      </c>
      <c r="L147" s="153">
        <f t="shared" ref="L147" si="197">SUM(I147:K147)</f>
        <v>6500</v>
      </c>
    </row>
    <row r="148" spans="1:12">
      <c r="A148" s="148">
        <v>43691</v>
      </c>
      <c r="B148" s="149" t="s">
        <v>22</v>
      </c>
      <c r="C148" s="150" t="s">
        <v>20</v>
      </c>
      <c r="D148" s="151">
        <v>500</v>
      </c>
      <c r="E148" s="152">
        <v>1495</v>
      </c>
      <c r="F148" s="152">
        <v>1485</v>
      </c>
      <c r="G148" s="152">
        <v>0</v>
      </c>
      <c r="H148" s="149">
        <v>0</v>
      </c>
      <c r="I148" s="149">
        <f>SUM(E148-F148)*D148</f>
        <v>5000</v>
      </c>
      <c r="J148" s="149">
        <v>0</v>
      </c>
      <c r="K148" s="149">
        <v>0</v>
      </c>
      <c r="L148" s="153">
        <f t="shared" ref="L148" si="198">SUM(I148:K148)</f>
        <v>5000</v>
      </c>
    </row>
    <row r="149" spans="1:12">
      <c r="A149" s="148">
        <v>43690</v>
      </c>
      <c r="B149" s="149" t="s">
        <v>48</v>
      </c>
      <c r="C149" s="150" t="s">
        <v>4</v>
      </c>
      <c r="D149" s="151">
        <v>500</v>
      </c>
      <c r="E149" s="152">
        <v>1472</v>
      </c>
      <c r="F149" s="152">
        <v>1482</v>
      </c>
      <c r="G149" s="152">
        <v>0</v>
      </c>
      <c r="H149" s="149">
        <v>0</v>
      </c>
      <c r="I149" s="149">
        <f t="shared" ref="I149" si="199">SUM(F149-E149)*D149</f>
        <v>5000</v>
      </c>
      <c r="J149" s="149">
        <v>0</v>
      </c>
      <c r="K149" s="149">
        <v>0</v>
      </c>
      <c r="L149" s="153">
        <f t="shared" ref="L149" si="200">SUM(I149:K149)</f>
        <v>5000</v>
      </c>
    </row>
    <row r="150" spans="1:12">
      <c r="A150" s="148">
        <v>43686</v>
      </c>
      <c r="B150" s="149" t="s">
        <v>327</v>
      </c>
      <c r="C150" s="150" t="s">
        <v>4</v>
      </c>
      <c r="D150" s="151">
        <v>500</v>
      </c>
      <c r="E150" s="152">
        <v>1222</v>
      </c>
      <c r="F150" s="152">
        <v>1232</v>
      </c>
      <c r="G150" s="152">
        <v>0</v>
      </c>
      <c r="H150" s="149">
        <v>0</v>
      </c>
      <c r="I150" s="149">
        <f t="shared" ref="I150" si="201">SUM(F150-E150)*D150</f>
        <v>5000</v>
      </c>
      <c r="J150" s="149">
        <v>0</v>
      </c>
      <c r="K150" s="149">
        <v>0</v>
      </c>
      <c r="L150" s="153">
        <f t="shared" ref="L150" si="202">SUM(I150:K150)</f>
        <v>5000</v>
      </c>
    </row>
    <row r="151" spans="1:12">
      <c r="A151" s="148">
        <v>43686</v>
      </c>
      <c r="B151" s="149" t="s">
        <v>317</v>
      </c>
      <c r="C151" s="150" t="s">
        <v>4</v>
      </c>
      <c r="D151" s="151">
        <v>500</v>
      </c>
      <c r="E151" s="152">
        <v>1575</v>
      </c>
      <c r="F151" s="152">
        <v>1581.5</v>
      </c>
      <c r="G151" s="152">
        <v>0</v>
      </c>
      <c r="H151" s="149">
        <v>0</v>
      </c>
      <c r="I151" s="149">
        <f t="shared" ref="I151" si="203">SUM(F151-E151)*D151</f>
        <v>3250</v>
      </c>
      <c r="J151" s="149">
        <v>0</v>
      </c>
      <c r="K151" s="149">
        <v>0</v>
      </c>
      <c r="L151" s="153">
        <f t="shared" ref="L151" si="204">SUM(I151:K151)</f>
        <v>3250</v>
      </c>
    </row>
    <row r="152" spans="1:12">
      <c r="A152" s="148">
        <v>43685</v>
      </c>
      <c r="B152" s="149" t="s">
        <v>319</v>
      </c>
      <c r="C152" s="150" t="s">
        <v>4</v>
      </c>
      <c r="D152" s="151">
        <v>500</v>
      </c>
      <c r="E152" s="152">
        <v>1324</v>
      </c>
      <c r="F152" s="152">
        <v>1333</v>
      </c>
      <c r="G152" s="152">
        <v>0</v>
      </c>
      <c r="H152" s="149">
        <v>0</v>
      </c>
      <c r="I152" s="149">
        <f t="shared" ref="I152" si="205">SUM(F152-E152)*D152</f>
        <v>4500</v>
      </c>
      <c r="J152" s="149">
        <v>0</v>
      </c>
      <c r="K152" s="149">
        <v>0</v>
      </c>
      <c r="L152" s="153">
        <f t="shared" ref="L152" si="206">SUM(I152:K152)</f>
        <v>4500</v>
      </c>
    </row>
    <row r="153" spans="1:12">
      <c r="A153" s="148">
        <v>43684</v>
      </c>
      <c r="B153" s="149" t="s">
        <v>51</v>
      </c>
      <c r="C153" s="150" t="s">
        <v>4</v>
      </c>
      <c r="D153" s="151">
        <v>500</v>
      </c>
      <c r="E153" s="152">
        <v>900</v>
      </c>
      <c r="F153" s="152">
        <v>910</v>
      </c>
      <c r="G153" s="152">
        <v>0</v>
      </c>
      <c r="H153" s="149">
        <v>0</v>
      </c>
      <c r="I153" s="149">
        <f t="shared" ref="I153" si="207">SUM(F153-E153)*D153</f>
        <v>5000</v>
      </c>
      <c r="J153" s="149">
        <v>0</v>
      </c>
      <c r="K153" s="149">
        <v>0</v>
      </c>
      <c r="L153" s="153">
        <f t="shared" ref="L153" si="208">SUM(I153:K153)</f>
        <v>5000</v>
      </c>
    </row>
    <row r="154" spans="1:12">
      <c r="A154" s="148">
        <v>43683</v>
      </c>
      <c r="B154" s="149" t="s">
        <v>315</v>
      </c>
      <c r="C154" s="150" t="s">
        <v>4</v>
      </c>
      <c r="D154" s="151">
        <v>500</v>
      </c>
      <c r="E154" s="152">
        <v>1753</v>
      </c>
      <c r="F154" s="152">
        <v>1763</v>
      </c>
      <c r="G154" s="152">
        <v>0</v>
      </c>
      <c r="H154" s="149">
        <v>0</v>
      </c>
      <c r="I154" s="149">
        <f t="shared" ref="I154:I156" si="209">SUM(F154-E154)*D154</f>
        <v>5000</v>
      </c>
      <c r="J154" s="149">
        <v>0</v>
      </c>
      <c r="K154" s="149">
        <v>0</v>
      </c>
      <c r="L154" s="153">
        <f t="shared" ref="L154:L155" si="210">SUM(I154:K154)</f>
        <v>5000</v>
      </c>
    </row>
    <row r="155" spans="1:12">
      <c r="A155" s="148">
        <v>43682</v>
      </c>
      <c r="B155" s="149" t="s">
        <v>278</v>
      </c>
      <c r="C155" s="150" t="s">
        <v>20</v>
      </c>
      <c r="D155" s="151">
        <v>500</v>
      </c>
      <c r="E155" s="152">
        <v>1517</v>
      </c>
      <c r="F155" s="152">
        <v>1510</v>
      </c>
      <c r="G155" s="152">
        <v>0</v>
      </c>
      <c r="H155" s="149">
        <v>0</v>
      </c>
      <c r="I155" s="149">
        <f>SUM(E155-F155)*D155</f>
        <v>3500</v>
      </c>
      <c r="J155" s="149">
        <v>0</v>
      </c>
      <c r="K155" s="149">
        <v>0</v>
      </c>
      <c r="L155" s="153">
        <f t="shared" si="210"/>
        <v>3500</v>
      </c>
    </row>
    <row r="156" spans="1:12">
      <c r="A156" s="148">
        <v>43679</v>
      </c>
      <c r="B156" s="149" t="s">
        <v>317</v>
      </c>
      <c r="C156" s="150" t="s">
        <v>4</v>
      </c>
      <c r="D156" s="151">
        <v>500</v>
      </c>
      <c r="E156" s="152">
        <v>1531.5</v>
      </c>
      <c r="F156" s="152">
        <v>1540</v>
      </c>
      <c r="G156" s="152">
        <v>1550</v>
      </c>
      <c r="H156" s="149">
        <v>0</v>
      </c>
      <c r="I156" s="149">
        <f t="shared" si="209"/>
        <v>4250</v>
      </c>
      <c r="J156" s="149">
        <f>SUM(G156-F156)*D156</f>
        <v>5000</v>
      </c>
      <c r="K156" s="149">
        <v>0</v>
      </c>
      <c r="L156" s="153">
        <f t="shared" ref="L156" si="211">SUM(I156:K156)</f>
        <v>9250</v>
      </c>
    </row>
    <row r="157" spans="1:12">
      <c r="A157" s="148">
        <v>43678</v>
      </c>
      <c r="B157" s="149" t="s">
        <v>25</v>
      </c>
      <c r="C157" s="150" t="s">
        <v>4</v>
      </c>
      <c r="D157" s="151">
        <v>500</v>
      </c>
      <c r="E157" s="152">
        <v>1380</v>
      </c>
      <c r="F157" s="152">
        <v>1365</v>
      </c>
      <c r="G157" s="152">
        <v>0</v>
      </c>
      <c r="H157" s="149">
        <v>0</v>
      </c>
      <c r="I157" s="149">
        <f t="shared" ref="I157" si="212">SUM(F157-E157)*D157</f>
        <v>-7500</v>
      </c>
      <c r="J157" s="149">
        <v>0</v>
      </c>
      <c r="K157" s="149">
        <v>0</v>
      </c>
      <c r="L157" s="153">
        <f t="shared" ref="L157" si="213">SUM(I157:K157)</f>
        <v>-7500</v>
      </c>
    </row>
    <row r="158" spans="1:12">
      <c r="A158" s="169"/>
      <c r="B158" s="169"/>
      <c r="C158" s="169"/>
      <c r="D158" s="169"/>
      <c r="E158" s="169"/>
      <c r="F158" s="169"/>
      <c r="G158" s="169"/>
      <c r="H158" s="170"/>
      <c r="I158" s="171">
        <f>SUM(I134:I157)</f>
        <v>77500</v>
      </c>
      <c r="J158" s="170"/>
      <c r="K158" s="170" t="s">
        <v>282</v>
      </c>
      <c r="L158" s="171">
        <f>SUM(L134:L157)</f>
        <v>92000</v>
      </c>
    </row>
    <row r="159" spans="1:12">
      <c r="A159" s="201">
        <v>43647</v>
      </c>
      <c r="B159" s="172"/>
      <c r="C159" s="172"/>
      <c r="D159" s="172"/>
      <c r="E159" s="172"/>
      <c r="F159" s="172"/>
      <c r="G159" s="152"/>
      <c r="H159" s="149"/>
      <c r="I159" s="149"/>
      <c r="J159" s="149"/>
      <c r="K159" s="149"/>
      <c r="L159" s="153"/>
    </row>
    <row r="160" spans="1:12">
      <c r="A160" s="202" t="s">
        <v>306</v>
      </c>
      <c r="B160" s="203" t="s">
        <v>307</v>
      </c>
      <c r="C160" s="179" t="s">
        <v>308</v>
      </c>
      <c r="D160" s="204" t="s">
        <v>309</v>
      </c>
      <c r="E160" s="204" t="s">
        <v>310</v>
      </c>
      <c r="F160" s="179" t="s">
        <v>297</v>
      </c>
      <c r="G160" s="152"/>
      <c r="H160" s="149"/>
      <c r="I160" s="149"/>
      <c r="J160" s="149"/>
      <c r="K160" s="149"/>
      <c r="L160" s="149"/>
    </row>
    <row r="161" spans="1:12">
      <c r="A161" s="173" t="s">
        <v>311</v>
      </c>
      <c r="B161" s="174">
        <v>6</v>
      </c>
      <c r="C161" s="175">
        <f>SUM(A161-B161)</f>
        <v>22</v>
      </c>
      <c r="D161" s="176">
        <v>6</v>
      </c>
      <c r="E161" s="175">
        <f>SUM(C161-D161)</f>
        <v>16</v>
      </c>
      <c r="F161" s="175">
        <f>E161*100/C161</f>
        <v>72.727272727272734</v>
      </c>
      <c r="G161" s="152"/>
      <c r="H161" s="149"/>
      <c r="I161" s="149"/>
      <c r="J161" s="149"/>
      <c r="K161" s="149"/>
      <c r="L161" s="149"/>
    </row>
    <row r="162" spans="1:12" ht="15.75">
      <c r="A162" s="145"/>
      <c r="B162" s="146"/>
      <c r="C162" s="146"/>
      <c r="D162" s="147"/>
      <c r="E162" s="147"/>
      <c r="F162" s="168">
        <v>43647</v>
      </c>
      <c r="G162" s="143"/>
      <c r="H162" s="143"/>
      <c r="I162" s="144"/>
      <c r="J162" s="144"/>
      <c r="K162" s="144"/>
      <c r="L162" s="144"/>
    </row>
    <row r="164" spans="1:12">
      <c r="A164" s="148">
        <v>43677</v>
      </c>
      <c r="B164" s="149" t="s">
        <v>298</v>
      </c>
      <c r="C164" s="150" t="s">
        <v>4</v>
      </c>
      <c r="D164" s="151">
        <v>500</v>
      </c>
      <c r="E164" s="152">
        <v>2154</v>
      </c>
      <c r="F164" s="152">
        <v>2170</v>
      </c>
      <c r="G164" s="152">
        <v>0</v>
      </c>
      <c r="H164" s="149">
        <v>0</v>
      </c>
      <c r="I164" s="149">
        <f t="shared" ref="I164" si="214">SUM(F164-E164)*D164</f>
        <v>8000</v>
      </c>
      <c r="J164" s="149">
        <v>0</v>
      </c>
      <c r="K164" s="149">
        <v>0</v>
      </c>
      <c r="L164" s="153">
        <f t="shared" ref="L164" si="215">SUM(I164:K164)</f>
        <v>8000</v>
      </c>
    </row>
    <row r="165" spans="1:12">
      <c r="A165" s="148">
        <v>43676</v>
      </c>
      <c r="B165" s="149" t="s">
        <v>298</v>
      </c>
      <c r="C165" s="150" t="s">
        <v>4</v>
      </c>
      <c r="D165" s="151">
        <v>500</v>
      </c>
      <c r="E165" s="152">
        <v>2120</v>
      </c>
      <c r="F165" s="152">
        <v>2140</v>
      </c>
      <c r="G165" s="152">
        <v>0</v>
      </c>
      <c r="H165" s="149">
        <v>0</v>
      </c>
      <c r="I165" s="149">
        <f t="shared" ref="I165" si="216">SUM(F165-E165)*D165</f>
        <v>10000</v>
      </c>
      <c r="J165" s="149">
        <v>0</v>
      </c>
      <c r="K165" s="149">
        <v>0</v>
      </c>
      <c r="L165" s="153">
        <f t="shared" ref="L165" si="217">SUM(I165:K165)</f>
        <v>10000</v>
      </c>
    </row>
    <row r="166" spans="1:12">
      <c r="A166" s="148">
        <v>43675</v>
      </c>
      <c r="B166" s="149" t="s">
        <v>318</v>
      </c>
      <c r="C166" s="150" t="s">
        <v>4</v>
      </c>
      <c r="D166" s="151">
        <v>500</v>
      </c>
      <c r="E166" s="152">
        <v>1420</v>
      </c>
      <c r="F166" s="152">
        <v>1430</v>
      </c>
      <c r="G166" s="152">
        <v>0</v>
      </c>
      <c r="H166" s="149">
        <v>0</v>
      </c>
      <c r="I166" s="149">
        <f t="shared" ref="I166" si="218">SUM(F166-E166)*D166</f>
        <v>5000</v>
      </c>
      <c r="J166" s="149">
        <v>0</v>
      </c>
      <c r="K166" s="149">
        <v>0</v>
      </c>
      <c r="L166" s="153">
        <f t="shared" ref="L166" si="219">SUM(I166:K166)</f>
        <v>5000</v>
      </c>
    </row>
    <row r="167" spans="1:12">
      <c r="A167" s="148">
        <v>43672</v>
      </c>
      <c r="B167" s="149" t="s">
        <v>33</v>
      </c>
      <c r="C167" s="150" t="s">
        <v>4</v>
      </c>
      <c r="D167" s="151">
        <v>500</v>
      </c>
      <c r="E167" s="152">
        <v>1200</v>
      </c>
      <c r="F167" s="152">
        <v>1210</v>
      </c>
      <c r="G167" s="152">
        <v>1219</v>
      </c>
      <c r="H167" s="149">
        <v>0</v>
      </c>
      <c r="I167" s="149">
        <f t="shared" ref="I167" si="220">SUM(F167-E167)*D167</f>
        <v>5000</v>
      </c>
      <c r="J167" s="149">
        <f>SUM(G167-F167)*D167</f>
        <v>4500</v>
      </c>
      <c r="K167" s="149">
        <v>0</v>
      </c>
      <c r="L167" s="153">
        <f t="shared" ref="L167" si="221">SUM(I167:K167)</f>
        <v>9500</v>
      </c>
    </row>
    <row r="168" spans="1:12">
      <c r="A168" s="148">
        <v>43672</v>
      </c>
      <c r="B168" s="149" t="s">
        <v>65</v>
      </c>
      <c r="C168" s="150" t="s">
        <v>4</v>
      </c>
      <c r="D168" s="151">
        <v>500</v>
      </c>
      <c r="E168" s="152">
        <v>1510</v>
      </c>
      <c r="F168" s="152">
        <v>1517</v>
      </c>
      <c r="G168" s="152">
        <v>0</v>
      </c>
      <c r="H168" s="149">
        <v>0</v>
      </c>
      <c r="I168" s="149">
        <f t="shared" ref="I168" si="222">SUM(F168-E168)*D168</f>
        <v>3500</v>
      </c>
      <c r="J168" s="149">
        <v>0</v>
      </c>
      <c r="K168" s="149">
        <v>0</v>
      </c>
      <c r="L168" s="153">
        <f t="shared" ref="L168" si="223">SUM(I168:K168)</f>
        <v>3500</v>
      </c>
    </row>
    <row r="169" spans="1:12">
      <c r="A169" s="148">
        <v>43671</v>
      </c>
      <c r="B169" s="149" t="s">
        <v>22</v>
      </c>
      <c r="C169" s="150" t="s">
        <v>4</v>
      </c>
      <c r="D169" s="151">
        <v>500</v>
      </c>
      <c r="E169" s="152">
        <v>1645</v>
      </c>
      <c r="F169" s="152">
        <v>1635</v>
      </c>
      <c r="G169" s="152">
        <v>1815</v>
      </c>
      <c r="H169" s="149">
        <v>0</v>
      </c>
      <c r="I169" s="149">
        <f t="shared" ref="I169:I171" si="224">SUM(F169-E169)*D169</f>
        <v>-5000</v>
      </c>
      <c r="J169" s="149">
        <v>0</v>
      </c>
      <c r="K169" s="149">
        <v>0</v>
      </c>
      <c r="L169" s="153">
        <f t="shared" ref="L169" si="225">SUM(I169:K169)</f>
        <v>-5000</v>
      </c>
    </row>
    <row r="170" spans="1:12">
      <c r="A170" s="148">
        <v>43671</v>
      </c>
      <c r="B170" s="149" t="s">
        <v>79</v>
      </c>
      <c r="C170" s="150" t="s">
        <v>20</v>
      </c>
      <c r="D170" s="151">
        <v>500</v>
      </c>
      <c r="E170" s="152">
        <v>873</v>
      </c>
      <c r="F170" s="152">
        <v>885</v>
      </c>
      <c r="G170" s="152">
        <v>1815</v>
      </c>
      <c r="H170" s="149">
        <v>0</v>
      </c>
      <c r="I170" s="149">
        <f>SUM(E170-F170)*D170</f>
        <v>-6000</v>
      </c>
      <c r="J170" s="149">
        <v>0</v>
      </c>
      <c r="K170" s="149">
        <v>0</v>
      </c>
      <c r="L170" s="153">
        <f t="shared" ref="L170" si="226">SUM(I170:K170)</f>
        <v>-6000</v>
      </c>
    </row>
    <row r="171" spans="1:12">
      <c r="A171" s="148">
        <v>43670</v>
      </c>
      <c r="B171" s="149" t="s">
        <v>66</v>
      </c>
      <c r="C171" s="150" t="s">
        <v>4</v>
      </c>
      <c r="D171" s="151">
        <v>500</v>
      </c>
      <c r="E171" s="152">
        <v>1795</v>
      </c>
      <c r="F171" s="152">
        <v>1805</v>
      </c>
      <c r="G171" s="152">
        <v>1815</v>
      </c>
      <c r="H171" s="149">
        <v>0</v>
      </c>
      <c r="I171" s="149">
        <f t="shared" si="224"/>
        <v>5000</v>
      </c>
      <c r="J171" s="149">
        <f>SUM(G171-F171)*D171</f>
        <v>5000</v>
      </c>
      <c r="K171" s="149">
        <v>0</v>
      </c>
      <c r="L171" s="153">
        <f t="shared" ref="L171" si="227">SUM(I171:K171)</f>
        <v>10000</v>
      </c>
    </row>
    <row r="172" spans="1:12">
      <c r="A172" s="148">
        <v>43669</v>
      </c>
      <c r="B172" s="149" t="s">
        <v>31</v>
      </c>
      <c r="C172" s="150" t="s">
        <v>20</v>
      </c>
      <c r="D172" s="151">
        <v>500</v>
      </c>
      <c r="E172" s="152">
        <v>1020</v>
      </c>
      <c r="F172" s="152">
        <v>1010</v>
      </c>
      <c r="G172" s="152">
        <v>1000</v>
      </c>
      <c r="H172" s="149">
        <v>1090</v>
      </c>
      <c r="I172" s="149">
        <f>SUM(E172-F172)*D172</f>
        <v>5000</v>
      </c>
      <c r="J172" s="149">
        <f>SUM(F172-G172)*D172</f>
        <v>5000</v>
      </c>
      <c r="K172" s="149">
        <v>0</v>
      </c>
      <c r="L172" s="153">
        <f t="shared" ref="L172" si="228">SUM(I172:K172)</f>
        <v>10000</v>
      </c>
    </row>
    <row r="173" spans="1:12">
      <c r="A173" s="148">
        <v>43668</v>
      </c>
      <c r="B173" s="149" t="s">
        <v>84</v>
      </c>
      <c r="C173" s="150" t="s">
        <v>4</v>
      </c>
      <c r="D173" s="151">
        <v>500</v>
      </c>
      <c r="E173" s="152">
        <v>1522</v>
      </c>
      <c r="F173" s="152">
        <v>1531</v>
      </c>
      <c r="G173" s="152">
        <v>0</v>
      </c>
      <c r="H173" s="149">
        <v>0</v>
      </c>
      <c r="I173" s="149">
        <f t="shared" ref="I173" si="229">SUM(F173-E173)*D173</f>
        <v>4500</v>
      </c>
      <c r="J173" s="149">
        <v>0</v>
      </c>
      <c r="K173" s="149">
        <v>0</v>
      </c>
      <c r="L173" s="153">
        <f t="shared" ref="L173" si="230">SUM(I173:K173)</f>
        <v>4500</v>
      </c>
    </row>
    <row r="174" spans="1:12">
      <c r="A174" s="148">
        <v>43665</v>
      </c>
      <c r="B174" s="149" t="s">
        <v>5</v>
      </c>
      <c r="C174" s="150" t="s">
        <v>4</v>
      </c>
      <c r="D174" s="151">
        <v>500</v>
      </c>
      <c r="E174" s="152">
        <v>940</v>
      </c>
      <c r="F174" s="152">
        <v>947.5</v>
      </c>
      <c r="G174" s="152">
        <v>0</v>
      </c>
      <c r="H174" s="149">
        <v>0</v>
      </c>
      <c r="I174" s="149">
        <f t="shared" ref="I174" si="231">SUM(F174-E174)*D174</f>
        <v>3750</v>
      </c>
      <c r="J174" s="149">
        <v>0</v>
      </c>
      <c r="K174" s="149">
        <v>0</v>
      </c>
      <c r="L174" s="153">
        <f t="shared" ref="L174" si="232">SUM(I174:K174)</f>
        <v>3750</v>
      </c>
    </row>
    <row r="175" spans="1:12">
      <c r="A175" s="148">
        <v>43664</v>
      </c>
      <c r="B175" s="149" t="s">
        <v>87</v>
      </c>
      <c r="C175" s="150" t="s">
        <v>4</v>
      </c>
      <c r="D175" s="151">
        <v>500</v>
      </c>
      <c r="E175" s="152">
        <v>2420</v>
      </c>
      <c r="F175" s="152">
        <v>2420</v>
      </c>
      <c r="G175" s="152">
        <v>0</v>
      </c>
      <c r="H175" s="149">
        <v>0</v>
      </c>
      <c r="I175" s="149">
        <f t="shared" ref="I175" si="233">SUM(F175-E175)*D175</f>
        <v>0</v>
      </c>
      <c r="J175" s="149">
        <v>0</v>
      </c>
      <c r="K175" s="149">
        <v>0</v>
      </c>
      <c r="L175" s="153">
        <f t="shared" ref="L175" si="234">SUM(I175:K175)</f>
        <v>0</v>
      </c>
    </row>
    <row r="176" spans="1:12">
      <c r="A176" s="148">
        <v>43663</v>
      </c>
      <c r="B176" s="149" t="s">
        <v>278</v>
      </c>
      <c r="C176" s="150" t="s">
        <v>4</v>
      </c>
      <c r="D176" s="151">
        <v>500</v>
      </c>
      <c r="E176" s="152">
        <v>1610</v>
      </c>
      <c r="F176" s="152">
        <v>1600</v>
      </c>
      <c r="G176" s="152">
        <v>0</v>
      </c>
      <c r="H176" s="149">
        <v>0</v>
      </c>
      <c r="I176" s="149">
        <f t="shared" ref="I176" si="235">SUM(F176-E176)*D176</f>
        <v>-5000</v>
      </c>
      <c r="J176" s="149">
        <v>0</v>
      </c>
      <c r="K176" s="149">
        <v>0</v>
      </c>
      <c r="L176" s="153">
        <f t="shared" ref="L176" si="236">SUM(I176:K176)</f>
        <v>-5000</v>
      </c>
    </row>
    <row r="177" spans="1:12">
      <c r="A177" s="148">
        <v>43663</v>
      </c>
      <c r="B177" s="149" t="s">
        <v>49</v>
      </c>
      <c r="C177" s="150" t="s">
        <v>4</v>
      </c>
      <c r="D177" s="151">
        <v>1000</v>
      </c>
      <c r="E177" s="152">
        <v>660</v>
      </c>
      <c r="F177" s="152">
        <v>665</v>
      </c>
      <c r="G177" s="152">
        <v>670</v>
      </c>
      <c r="H177" s="149">
        <v>0</v>
      </c>
      <c r="I177" s="149">
        <f t="shared" ref="I177" si="237">SUM(F177-E177)*D177</f>
        <v>5000</v>
      </c>
      <c r="J177" s="149">
        <f>SUM(G177-F177)*D177</f>
        <v>5000</v>
      </c>
      <c r="K177" s="149">
        <v>0</v>
      </c>
      <c r="L177" s="153">
        <f t="shared" ref="L177" si="238">SUM(I177:K177)</f>
        <v>10000</v>
      </c>
    </row>
    <row r="178" spans="1:12">
      <c r="A178" s="148">
        <v>43662</v>
      </c>
      <c r="B178" s="149" t="s">
        <v>65</v>
      </c>
      <c r="C178" s="150" t="s">
        <v>4</v>
      </c>
      <c r="D178" s="151">
        <v>500</v>
      </c>
      <c r="E178" s="152">
        <v>1500</v>
      </c>
      <c r="F178" s="152">
        <v>1506</v>
      </c>
      <c r="G178" s="152">
        <v>0</v>
      </c>
      <c r="H178" s="149">
        <v>0</v>
      </c>
      <c r="I178" s="149">
        <f t="shared" ref="I178" si="239">SUM(F178-E178)*D178</f>
        <v>3000</v>
      </c>
      <c r="J178" s="149">
        <v>0</v>
      </c>
      <c r="K178" s="149">
        <v>0</v>
      </c>
      <c r="L178" s="153">
        <f t="shared" ref="L178" si="240">SUM(I178:K178)</f>
        <v>3000</v>
      </c>
    </row>
    <row r="179" spans="1:12">
      <c r="A179" s="148">
        <v>43658</v>
      </c>
      <c r="B179" s="149" t="s">
        <v>291</v>
      </c>
      <c r="C179" s="150" t="s">
        <v>4</v>
      </c>
      <c r="D179" s="151">
        <v>500</v>
      </c>
      <c r="E179" s="152">
        <v>1295</v>
      </c>
      <c r="F179" s="152">
        <v>1275</v>
      </c>
      <c r="G179" s="152">
        <v>875</v>
      </c>
      <c r="H179" s="149">
        <v>0</v>
      </c>
      <c r="I179" s="149">
        <f t="shared" ref="I179:I182" si="241">SUM(F179-E179)*D179</f>
        <v>-10000</v>
      </c>
      <c r="J179" s="149">
        <v>0</v>
      </c>
      <c r="K179" s="149">
        <v>0</v>
      </c>
      <c r="L179" s="153">
        <f t="shared" ref="L179" si="242">SUM(I179:K179)</f>
        <v>-10000</v>
      </c>
    </row>
    <row r="180" spans="1:12">
      <c r="A180" s="148">
        <v>43657</v>
      </c>
      <c r="B180" s="149" t="s">
        <v>79</v>
      </c>
      <c r="C180" s="150" t="s">
        <v>20</v>
      </c>
      <c r="D180" s="151">
        <v>500</v>
      </c>
      <c r="E180" s="152">
        <v>895</v>
      </c>
      <c r="F180" s="152">
        <v>885</v>
      </c>
      <c r="G180" s="152">
        <v>875</v>
      </c>
      <c r="H180" s="149">
        <v>0</v>
      </c>
      <c r="I180" s="149">
        <f>SUM(E180-F180)*D180</f>
        <v>5000</v>
      </c>
      <c r="J180" s="149">
        <f>SUM(F180-G180)*D180</f>
        <v>5000</v>
      </c>
      <c r="K180" s="149">
        <v>0</v>
      </c>
      <c r="L180" s="153">
        <f t="shared" ref="L180" si="243">SUM(I180:K180)</f>
        <v>10000</v>
      </c>
    </row>
    <row r="181" spans="1:12">
      <c r="A181" s="148">
        <v>43656</v>
      </c>
      <c r="B181" s="149" t="s">
        <v>65</v>
      </c>
      <c r="C181" s="150" t="s">
        <v>4</v>
      </c>
      <c r="D181" s="151">
        <v>500</v>
      </c>
      <c r="E181" s="152">
        <v>1480</v>
      </c>
      <c r="F181" s="152">
        <v>1490</v>
      </c>
      <c r="G181" s="152">
        <v>0</v>
      </c>
      <c r="H181" s="149">
        <v>0</v>
      </c>
      <c r="I181" s="149">
        <f t="shared" si="241"/>
        <v>5000</v>
      </c>
      <c r="J181" s="149">
        <v>0</v>
      </c>
      <c r="K181" s="149">
        <v>0</v>
      </c>
      <c r="L181" s="153">
        <f t="shared" ref="L181:L182" si="244">SUM(I181:K181)</f>
        <v>5000</v>
      </c>
    </row>
    <row r="182" spans="1:12">
      <c r="A182" s="148">
        <v>43655</v>
      </c>
      <c r="B182" s="149" t="s">
        <v>31</v>
      </c>
      <c r="C182" s="150" t="s">
        <v>4</v>
      </c>
      <c r="D182" s="151">
        <v>500</v>
      </c>
      <c r="E182" s="152">
        <v>1055</v>
      </c>
      <c r="F182" s="152">
        <v>1040</v>
      </c>
      <c r="G182" s="152">
        <v>0</v>
      </c>
      <c r="H182" s="149">
        <v>0</v>
      </c>
      <c r="I182" s="149">
        <f t="shared" si="241"/>
        <v>-7500</v>
      </c>
      <c r="J182" s="149">
        <v>0</v>
      </c>
      <c r="K182" s="149">
        <v>0</v>
      </c>
      <c r="L182" s="153">
        <f t="shared" si="244"/>
        <v>-7500</v>
      </c>
    </row>
    <row r="183" spans="1:12">
      <c r="A183" s="148">
        <v>43654</v>
      </c>
      <c r="B183" s="149" t="s">
        <v>68</v>
      </c>
      <c r="C183" s="150" t="s">
        <v>20</v>
      </c>
      <c r="D183" s="151">
        <v>500</v>
      </c>
      <c r="E183" s="152">
        <v>905</v>
      </c>
      <c r="F183" s="152">
        <v>898</v>
      </c>
      <c r="G183" s="152">
        <v>0</v>
      </c>
      <c r="H183" s="149">
        <v>0</v>
      </c>
      <c r="I183" s="149">
        <f>SUM(E183-F183)*D183</f>
        <v>3500</v>
      </c>
      <c r="J183" s="149">
        <v>0</v>
      </c>
      <c r="K183" s="149">
        <v>0</v>
      </c>
      <c r="L183" s="153">
        <f t="shared" ref="L183" si="245">SUM(I183:K183)</f>
        <v>3500</v>
      </c>
    </row>
    <row r="184" spans="1:12">
      <c r="A184" s="148">
        <v>43654</v>
      </c>
      <c r="B184" s="149" t="s">
        <v>22</v>
      </c>
      <c r="C184" s="150" t="s">
        <v>20</v>
      </c>
      <c r="D184" s="151">
        <v>500</v>
      </c>
      <c r="E184" s="152">
        <v>1585</v>
      </c>
      <c r="F184" s="152">
        <v>1570</v>
      </c>
      <c r="G184" s="152">
        <v>0</v>
      </c>
      <c r="H184" s="149">
        <v>0</v>
      </c>
      <c r="I184" s="149">
        <f>SUM(E184-F184)*D184</f>
        <v>7500</v>
      </c>
      <c r="J184" s="149">
        <v>0</v>
      </c>
      <c r="K184" s="149">
        <v>0</v>
      </c>
      <c r="L184" s="153">
        <f t="shared" ref="L184" si="246">SUM(I184:K184)</f>
        <v>7500</v>
      </c>
    </row>
    <row r="185" spans="1:12">
      <c r="A185" s="148">
        <v>43651</v>
      </c>
      <c r="B185" s="149" t="s">
        <v>317</v>
      </c>
      <c r="C185" s="150" t="s">
        <v>4</v>
      </c>
      <c r="D185" s="151">
        <v>500</v>
      </c>
      <c r="E185" s="152">
        <v>1371</v>
      </c>
      <c r="F185" s="152">
        <v>1357</v>
      </c>
      <c r="G185" s="152">
        <v>0</v>
      </c>
      <c r="H185" s="149">
        <v>0</v>
      </c>
      <c r="I185" s="149">
        <f t="shared" ref="I185:I186" si="247">SUM(F185-E185)*D185</f>
        <v>-7000</v>
      </c>
      <c r="J185" s="149">
        <v>0</v>
      </c>
      <c r="K185" s="149">
        <v>0</v>
      </c>
      <c r="L185" s="153">
        <f t="shared" ref="L185" si="248">SUM(I185:K185)</f>
        <v>-7000</v>
      </c>
    </row>
    <row r="186" spans="1:12">
      <c r="A186" s="148">
        <v>43650</v>
      </c>
      <c r="B186" s="149" t="s">
        <v>37</v>
      </c>
      <c r="C186" s="150" t="s">
        <v>4</v>
      </c>
      <c r="D186" s="151">
        <v>500</v>
      </c>
      <c r="E186" s="152">
        <v>1591</v>
      </c>
      <c r="F186" s="152">
        <v>1601</v>
      </c>
      <c r="G186" s="152">
        <v>1620</v>
      </c>
      <c r="H186" s="149">
        <v>1628</v>
      </c>
      <c r="I186" s="149">
        <f t="shared" si="247"/>
        <v>5000</v>
      </c>
      <c r="J186" s="149">
        <f>SUM(G186-F186)*D186</f>
        <v>9500</v>
      </c>
      <c r="K186" s="149">
        <v>0</v>
      </c>
      <c r="L186" s="153">
        <f t="shared" ref="L186" si="249">SUM(I186:K186)</f>
        <v>14500</v>
      </c>
    </row>
    <row r="187" spans="1:12">
      <c r="A187" s="148">
        <v>43649</v>
      </c>
      <c r="B187" s="149" t="s">
        <v>58</v>
      </c>
      <c r="C187" s="150" t="s">
        <v>4</v>
      </c>
      <c r="D187" s="151">
        <v>500</v>
      </c>
      <c r="E187" s="152">
        <v>1460</v>
      </c>
      <c r="F187" s="152">
        <v>1475</v>
      </c>
      <c r="G187" s="152">
        <v>0</v>
      </c>
      <c r="H187" s="149">
        <v>0</v>
      </c>
      <c r="I187" s="149">
        <f t="shared" ref="I187" si="250">SUM(F187-E187)*D187</f>
        <v>7500</v>
      </c>
      <c r="J187" s="149">
        <v>0</v>
      </c>
      <c r="K187" s="149">
        <v>0</v>
      </c>
      <c r="L187" s="153">
        <f t="shared" ref="L187" si="251">SUM(I187:K187)</f>
        <v>7500</v>
      </c>
    </row>
    <row r="188" spans="1:12">
      <c r="A188" s="148">
        <v>43647</v>
      </c>
      <c r="B188" s="149" t="s">
        <v>95</v>
      </c>
      <c r="C188" s="150" t="s">
        <v>4</v>
      </c>
      <c r="D188" s="151">
        <v>250</v>
      </c>
      <c r="E188" s="152">
        <v>2228</v>
      </c>
      <c r="F188" s="152">
        <v>2250</v>
      </c>
      <c r="G188" s="152">
        <v>0</v>
      </c>
      <c r="H188" s="149">
        <v>0</v>
      </c>
      <c r="I188" s="149">
        <f t="shared" ref="I188" si="252">SUM(F188-E188)*D188</f>
        <v>5500</v>
      </c>
      <c r="J188" s="149">
        <v>0</v>
      </c>
      <c r="K188" s="149">
        <v>0</v>
      </c>
      <c r="L188" s="153">
        <f t="shared" ref="L188" si="253">SUM(I188:K188)</f>
        <v>5500</v>
      </c>
    </row>
    <row r="189" spans="1:12">
      <c r="A189" s="148">
        <v>43647</v>
      </c>
      <c r="B189" s="149" t="s">
        <v>22</v>
      </c>
      <c r="C189" s="150" t="s">
        <v>4</v>
      </c>
      <c r="D189" s="151">
        <v>500</v>
      </c>
      <c r="E189" s="152">
        <v>1615</v>
      </c>
      <c r="F189" s="152">
        <v>1615</v>
      </c>
      <c r="G189" s="152">
        <v>0</v>
      </c>
      <c r="H189" s="149">
        <v>0</v>
      </c>
      <c r="I189" s="149">
        <f t="shared" ref="I189" si="254">SUM(F189-E189)*D189</f>
        <v>0</v>
      </c>
      <c r="J189" s="149">
        <v>0</v>
      </c>
      <c r="K189" s="149">
        <v>0</v>
      </c>
      <c r="L189" s="153">
        <f t="shared" ref="L189" si="255">SUM(I189:K189)</f>
        <v>0</v>
      </c>
    </row>
    <row r="191" spans="1:12">
      <c r="A191" s="169"/>
      <c r="B191" s="169"/>
      <c r="C191" s="169"/>
      <c r="D191" s="169"/>
      <c r="E191" s="169"/>
      <c r="F191" s="169"/>
      <c r="G191" s="169"/>
      <c r="H191" s="170" t="s">
        <v>326</v>
      </c>
      <c r="I191" s="171">
        <f>SUM(I164:I189)</f>
        <v>56250</v>
      </c>
      <c r="J191" s="170"/>
      <c r="K191" s="170" t="s">
        <v>282</v>
      </c>
      <c r="L191" s="171">
        <f>SUM(L164:L189)</f>
        <v>90250</v>
      </c>
    </row>
    <row r="192" spans="1:12">
      <c r="A192" s="201">
        <v>43617</v>
      </c>
      <c r="B192" s="172"/>
      <c r="C192" s="172"/>
      <c r="D192" s="172"/>
      <c r="E192" s="172"/>
      <c r="F192" s="172"/>
      <c r="G192" s="152"/>
      <c r="H192" s="149"/>
      <c r="I192" s="149"/>
      <c r="J192" s="149"/>
      <c r="K192" s="149"/>
      <c r="L192" s="153"/>
    </row>
    <row r="193" spans="1:12">
      <c r="A193" s="202" t="s">
        <v>306</v>
      </c>
      <c r="B193" s="203" t="s">
        <v>307</v>
      </c>
      <c r="C193" s="179" t="s">
        <v>308</v>
      </c>
      <c r="D193" s="204" t="s">
        <v>309</v>
      </c>
      <c r="E193" s="204" t="s">
        <v>310</v>
      </c>
      <c r="F193" s="179" t="s">
        <v>297</v>
      </c>
      <c r="G193" s="152"/>
      <c r="H193" s="149"/>
      <c r="I193" s="149"/>
      <c r="J193" s="149"/>
      <c r="K193" s="149"/>
      <c r="L193" s="149"/>
    </row>
    <row r="194" spans="1:12">
      <c r="A194" s="173" t="s">
        <v>311</v>
      </c>
      <c r="B194" s="174">
        <v>6</v>
      </c>
      <c r="C194" s="175">
        <f>SUM(A194-B194)</f>
        <v>22</v>
      </c>
      <c r="D194" s="176">
        <v>6</v>
      </c>
      <c r="E194" s="175">
        <f>SUM(C194-D194)</f>
        <v>16</v>
      </c>
      <c r="F194" s="175">
        <f>E194*100/C194</f>
        <v>72.727272727272734</v>
      </c>
      <c r="G194" s="152"/>
      <c r="H194" s="149"/>
      <c r="I194" s="149"/>
      <c r="J194" s="149"/>
      <c r="K194" s="149"/>
      <c r="L194" s="149"/>
    </row>
    <row r="195" spans="1:12" ht="15.75">
      <c r="A195" s="145"/>
      <c r="B195" s="146"/>
      <c r="C195" s="146"/>
      <c r="D195" s="147"/>
      <c r="E195" s="147"/>
      <c r="F195" s="168">
        <v>43617</v>
      </c>
      <c r="G195" s="143"/>
      <c r="H195" s="143"/>
      <c r="I195" s="144"/>
      <c r="J195" s="144"/>
      <c r="K195" s="144"/>
      <c r="L195" s="144"/>
    </row>
    <row r="196" spans="1:12">
      <c r="A196" s="148">
        <v>43644</v>
      </c>
      <c r="B196" s="149" t="s">
        <v>89</v>
      </c>
      <c r="C196" s="150" t="s">
        <v>4</v>
      </c>
      <c r="D196" s="151">
        <v>1000</v>
      </c>
      <c r="E196" s="152">
        <v>1570</v>
      </c>
      <c r="F196" s="152">
        <v>1555</v>
      </c>
      <c r="G196" s="152">
        <v>0</v>
      </c>
      <c r="H196" s="149">
        <v>0</v>
      </c>
      <c r="I196" s="149">
        <f t="shared" ref="I196:I201" si="256">SUM(F196-E196)*D196</f>
        <v>-15000</v>
      </c>
      <c r="J196" s="149">
        <v>0</v>
      </c>
      <c r="K196" s="149">
        <v>0</v>
      </c>
      <c r="L196" s="153">
        <f t="shared" ref="L196" si="257">SUM(I196:K196)</f>
        <v>-15000</v>
      </c>
    </row>
    <row r="197" spans="1:12">
      <c r="A197" s="148">
        <v>43643</v>
      </c>
      <c r="B197" s="149" t="s">
        <v>87</v>
      </c>
      <c r="C197" s="150" t="s">
        <v>4</v>
      </c>
      <c r="D197" s="151">
        <v>500</v>
      </c>
      <c r="E197" s="152">
        <v>2458</v>
      </c>
      <c r="F197" s="152">
        <v>2480</v>
      </c>
      <c r="G197" s="152">
        <v>0</v>
      </c>
      <c r="H197" s="149">
        <v>0</v>
      </c>
      <c r="I197" s="149">
        <f t="shared" si="256"/>
        <v>11000</v>
      </c>
      <c r="J197" s="149">
        <v>0</v>
      </c>
      <c r="K197" s="149">
        <v>0</v>
      </c>
      <c r="L197" s="153">
        <f t="shared" ref="L197" si="258">SUM(I197:K197)</f>
        <v>11000</v>
      </c>
    </row>
    <row r="198" spans="1:12">
      <c r="A198" s="148">
        <v>43642</v>
      </c>
      <c r="B198" s="149" t="s">
        <v>278</v>
      </c>
      <c r="C198" s="150" t="s">
        <v>4</v>
      </c>
      <c r="D198" s="151">
        <v>1000</v>
      </c>
      <c r="E198" s="152">
        <v>1572</v>
      </c>
      <c r="F198" s="152">
        <v>1585</v>
      </c>
      <c r="G198" s="152">
        <v>0</v>
      </c>
      <c r="H198" s="149">
        <v>0</v>
      </c>
      <c r="I198" s="149">
        <f t="shared" si="256"/>
        <v>13000</v>
      </c>
      <c r="J198" s="149">
        <v>0</v>
      </c>
      <c r="K198" s="149">
        <v>0</v>
      </c>
      <c r="L198" s="153">
        <f t="shared" ref="L198" si="259">SUM(I198:K198)</f>
        <v>13000</v>
      </c>
    </row>
    <row r="199" spans="1:12">
      <c r="A199" s="148">
        <v>43641</v>
      </c>
      <c r="B199" s="149" t="s">
        <v>65</v>
      </c>
      <c r="C199" s="150" t="s">
        <v>4</v>
      </c>
      <c r="D199" s="151">
        <v>1000</v>
      </c>
      <c r="E199" s="152">
        <v>1483</v>
      </c>
      <c r="F199" s="152">
        <v>1491</v>
      </c>
      <c r="G199" s="152">
        <v>0</v>
      </c>
      <c r="H199" s="149">
        <v>0</v>
      </c>
      <c r="I199" s="149">
        <f t="shared" si="256"/>
        <v>8000</v>
      </c>
      <c r="J199" s="149">
        <v>0</v>
      </c>
      <c r="K199" s="149">
        <v>0</v>
      </c>
      <c r="L199" s="153">
        <f t="shared" ref="L199" si="260">SUM(I199:K199)</f>
        <v>8000</v>
      </c>
    </row>
    <row r="200" spans="1:12">
      <c r="A200" s="148">
        <v>43641</v>
      </c>
      <c r="B200" s="149" t="s">
        <v>31</v>
      </c>
      <c r="C200" s="150" t="s">
        <v>4</v>
      </c>
      <c r="D200" s="151">
        <v>1000</v>
      </c>
      <c r="E200" s="152">
        <v>1120</v>
      </c>
      <c r="F200" s="152">
        <v>1120</v>
      </c>
      <c r="G200" s="152">
        <v>0</v>
      </c>
      <c r="H200" s="149">
        <v>0</v>
      </c>
      <c r="I200" s="149">
        <f t="shared" si="256"/>
        <v>0</v>
      </c>
      <c r="J200" s="149">
        <v>0</v>
      </c>
      <c r="K200" s="149">
        <v>0</v>
      </c>
      <c r="L200" s="153">
        <f t="shared" ref="L200" si="261">SUM(I200:K200)</f>
        <v>0</v>
      </c>
    </row>
    <row r="201" spans="1:12">
      <c r="A201" s="148">
        <v>43640</v>
      </c>
      <c r="B201" s="149" t="s">
        <v>31</v>
      </c>
      <c r="C201" s="150" t="s">
        <v>4</v>
      </c>
      <c r="D201" s="151">
        <v>1000</v>
      </c>
      <c r="E201" s="152">
        <v>1107</v>
      </c>
      <c r="F201" s="152">
        <v>1117</v>
      </c>
      <c r="G201" s="152">
        <v>0</v>
      </c>
      <c r="H201" s="149">
        <v>0</v>
      </c>
      <c r="I201" s="149">
        <f t="shared" si="256"/>
        <v>10000</v>
      </c>
      <c r="J201" s="149">
        <v>0</v>
      </c>
      <c r="K201" s="149">
        <v>0</v>
      </c>
      <c r="L201" s="153">
        <f t="shared" ref="L201" si="262">SUM(I201:K201)</f>
        <v>10000</v>
      </c>
    </row>
    <row r="202" spans="1:12">
      <c r="A202" s="148">
        <v>43637</v>
      </c>
      <c r="B202" s="149" t="s">
        <v>33</v>
      </c>
      <c r="C202" s="150" t="s">
        <v>20</v>
      </c>
      <c r="D202" s="151">
        <v>1000</v>
      </c>
      <c r="E202" s="152">
        <v>1268</v>
      </c>
      <c r="F202" s="152">
        <v>1259</v>
      </c>
      <c r="G202" s="152">
        <v>0</v>
      </c>
      <c r="H202" s="149">
        <v>0</v>
      </c>
      <c r="I202" s="149">
        <f>SUM(E202-F202)*D202</f>
        <v>9000</v>
      </c>
      <c r="J202" s="149">
        <v>0</v>
      </c>
      <c r="K202" s="149">
        <v>0</v>
      </c>
      <c r="L202" s="153">
        <f t="shared" ref="L202" si="263">SUM(I202:K202)</f>
        <v>9000</v>
      </c>
    </row>
    <row r="203" spans="1:12">
      <c r="A203" s="148">
        <v>43637</v>
      </c>
      <c r="B203" s="149" t="s">
        <v>178</v>
      </c>
      <c r="C203" s="150" t="s">
        <v>4</v>
      </c>
      <c r="D203" s="151">
        <v>1000</v>
      </c>
      <c r="E203" s="152">
        <v>920</v>
      </c>
      <c r="F203" s="152">
        <v>920</v>
      </c>
      <c r="G203" s="152">
        <v>0</v>
      </c>
      <c r="H203" s="149">
        <v>0</v>
      </c>
      <c r="I203" s="149">
        <f t="shared" ref="I203:I210" si="264">SUM(F203-E203)*D203</f>
        <v>0</v>
      </c>
      <c r="J203" s="149">
        <v>0</v>
      </c>
      <c r="K203" s="149">
        <v>0</v>
      </c>
      <c r="L203" s="153">
        <f t="shared" ref="L203" si="265">SUM(I203:K203)</f>
        <v>0</v>
      </c>
    </row>
    <row r="204" spans="1:12">
      <c r="A204" s="148">
        <v>43637</v>
      </c>
      <c r="B204" s="149" t="s">
        <v>318</v>
      </c>
      <c r="C204" s="150" t="s">
        <v>4</v>
      </c>
      <c r="D204" s="151">
        <v>1000</v>
      </c>
      <c r="E204" s="152">
        <v>1360</v>
      </c>
      <c r="F204" s="152">
        <v>1370</v>
      </c>
      <c r="G204" s="152">
        <v>0</v>
      </c>
      <c r="H204" s="149">
        <v>0</v>
      </c>
      <c r="I204" s="149">
        <f t="shared" si="264"/>
        <v>10000</v>
      </c>
      <c r="J204" s="149">
        <v>0</v>
      </c>
      <c r="K204" s="149">
        <v>0</v>
      </c>
      <c r="L204" s="153">
        <f t="shared" ref="L204" si="266">SUM(I204:K204)</f>
        <v>10000</v>
      </c>
    </row>
    <row r="205" spans="1:12">
      <c r="A205" s="148">
        <v>43636</v>
      </c>
      <c r="B205" s="149" t="s">
        <v>36</v>
      </c>
      <c r="C205" s="150" t="s">
        <v>4</v>
      </c>
      <c r="D205" s="151">
        <v>500</v>
      </c>
      <c r="E205" s="152">
        <v>2200</v>
      </c>
      <c r="F205" s="152">
        <v>2200</v>
      </c>
      <c r="G205" s="152">
        <v>0</v>
      </c>
      <c r="H205" s="149">
        <v>0</v>
      </c>
      <c r="I205" s="149">
        <f t="shared" si="264"/>
        <v>0</v>
      </c>
      <c r="J205" s="149">
        <v>0</v>
      </c>
      <c r="K205" s="149">
        <v>0</v>
      </c>
      <c r="L205" s="153">
        <f t="shared" ref="L205:L207" si="267">SUM(I205:K205)</f>
        <v>0</v>
      </c>
    </row>
    <row r="206" spans="1:12">
      <c r="A206" s="148">
        <v>43636</v>
      </c>
      <c r="B206" s="149" t="s">
        <v>31</v>
      </c>
      <c r="C206" s="150" t="s">
        <v>4</v>
      </c>
      <c r="D206" s="151">
        <v>1000</v>
      </c>
      <c r="E206" s="152">
        <v>1080</v>
      </c>
      <c r="F206" s="152">
        <v>1080</v>
      </c>
      <c r="G206" s="152">
        <v>0</v>
      </c>
      <c r="H206" s="149">
        <v>0</v>
      </c>
      <c r="I206" s="149">
        <f t="shared" si="264"/>
        <v>0</v>
      </c>
      <c r="J206" s="149">
        <v>0</v>
      </c>
      <c r="K206" s="149">
        <v>0</v>
      </c>
      <c r="L206" s="153">
        <f t="shared" ref="L206" si="268">SUM(I206:K206)</f>
        <v>0</v>
      </c>
    </row>
    <row r="207" spans="1:12">
      <c r="A207" s="148">
        <v>43636</v>
      </c>
      <c r="B207" s="149" t="s">
        <v>324</v>
      </c>
      <c r="C207" s="150" t="s">
        <v>4</v>
      </c>
      <c r="D207" s="151">
        <v>2000</v>
      </c>
      <c r="E207" s="152">
        <v>616</v>
      </c>
      <c r="F207" s="152">
        <v>622</v>
      </c>
      <c r="G207" s="152">
        <v>625</v>
      </c>
      <c r="H207" s="149">
        <v>0</v>
      </c>
      <c r="I207" s="149">
        <f t="shared" si="264"/>
        <v>12000</v>
      </c>
      <c r="J207" s="149">
        <f>SUM(G207-F207)*D207</f>
        <v>6000</v>
      </c>
      <c r="K207" s="149">
        <v>0</v>
      </c>
      <c r="L207" s="153">
        <f t="shared" si="267"/>
        <v>18000</v>
      </c>
    </row>
    <row r="208" spans="1:12">
      <c r="A208" s="148">
        <v>43635</v>
      </c>
      <c r="B208" s="149" t="s">
        <v>323</v>
      </c>
      <c r="C208" s="150" t="s">
        <v>4</v>
      </c>
      <c r="D208" s="151">
        <v>2000</v>
      </c>
      <c r="E208" s="152">
        <v>608</v>
      </c>
      <c r="F208" s="152">
        <v>613</v>
      </c>
      <c r="G208" s="152">
        <v>0</v>
      </c>
      <c r="H208" s="149">
        <v>0</v>
      </c>
      <c r="I208" s="149">
        <f t="shared" si="264"/>
        <v>10000</v>
      </c>
      <c r="J208" s="149">
        <v>0</v>
      </c>
      <c r="K208" s="149">
        <v>0</v>
      </c>
      <c r="L208" s="153">
        <f t="shared" ref="L208" si="269">SUM(I208:K208)</f>
        <v>10000</v>
      </c>
    </row>
    <row r="209" spans="1:12">
      <c r="A209" s="148">
        <v>43634</v>
      </c>
      <c r="B209" s="149" t="s">
        <v>31</v>
      </c>
      <c r="C209" s="150" t="s">
        <v>4</v>
      </c>
      <c r="D209" s="151">
        <v>1000</v>
      </c>
      <c r="E209" s="152">
        <v>1055</v>
      </c>
      <c r="F209" s="152">
        <v>1065</v>
      </c>
      <c r="G209" s="152">
        <v>0</v>
      </c>
      <c r="H209" s="149">
        <v>0</v>
      </c>
      <c r="I209" s="149">
        <f t="shared" si="264"/>
        <v>10000</v>
      </c>
      <c r="J209" s="149">
        <v>0</v>
      </c>
      <c r="K209" s="149">
        <v>0</v>
      </c>
      <c r="L209" s="153">
        <f t="shared" ref="L209" si="270">SUM(I209:K209)</f>
        <v>10000</v>
      </c>
    </row>
    <row r="210" spans="1:12">
      <c r="A210" s="148">
        <v>43630</v>
      </c>
      <c r="B210" s="149" t="s">
        <v>320</v>
      </c>
      <c r="C210" s="150" t="s">
        <v>4</v>
      </c>
      <c r="D210" s="151">
        <v>1000</v>
      </c>
      <c r="E210" s="152">
        <v>1155</v>
      </c>
      <c r="F210" s="152">
        <v>1165</v>
      </c>
      <c r="G210" s="152">
        <v>1175</v>
      </c>
      <c r="H210" s="149">
        <v>0</v>
      </c>
      <c r="I210" s="149">
        <f t="shared" si="264"/>
        <v>10000</v>
      </c>
      <c r="J210" s="149">
        <f>SUM(G210-F210)*D210</f>
        <v>10000</v>
      </c>
      <c r="K210" s="149">
        <v>0</v>
      </c>
      <c r="L210" s="153">
        <f t="shared" ref="L210" si="271">SUM(I210:K210)</f>
        <v>20000</v>
      </c>
    </row>
    <row r="211" spans="1:12">
      <c r="A211" s="148">
        <v>43629</v>
      </c>
      <c r="B211" s="149" t="s">
        <v>33</v>
      </c>
      <c r="C211" s="150" t="s">
        <v>20</v>
      </c>
      <c r="D211" s="151">
        <v>1000</v>
      </c>
      <c r="E211" s="152">
        <v>1310</v>
      </c>
      <c r="F211" s="152">
        <v>1300.5</v>
      </c>
      <c r="G211" s="152">
        <v>0</v>
      </c>
      <c r="H211" s="149">
        <v>0</v>
      </c>
      <c r="I211" s="149">
        <f>SUM(E211-F211)*D211</f>
        <v>9500</v>
      </c>
      <c r="J211" s="149">
        <v>0</v>
      </c>
      <c r="K211" s="149">
        <v>0</v>
      </c>
      <c r="L211" s="153">
        <f t="shared" ref="L211" si="272">SUM(I211:K211)</f>
        <v>9500</v>
      </c>
    </row>
    <row r="212" spans="1:12">
      <c r="A212" s="148">
        <v>43628</v>
      </c>
      <c r="B212" s="149" t="s">
        <v>96</v>
      </c>
      <c r="C212" s="150" t="s">
        <v>4</v>
      </c>
      <c r="D212" s="151">
        <v>5000</v>
      </c>
      <c r="E212" s="152">
        <v>64</v>
      </c>
      <c r="F212" s="152">
        <v>64</v>
      </c>
      <c r="G212" s="152">
        <v>0</v>
      </c>
      <c r="H212" s="149">
        <v>0</v>
      </c>
      <c r="I212" s="149">
        <f t="shared" ref="I212" si="273">SUM(F212-E212)*D212</f>
        <v>0</v>
      </c>
      <c r="J212" s="149">
        <v>0</v>
      </c>
      <c r="K212" s="149">
        <v>0</v>
      </c>
      <c r="L212" s="153">
        <f t="shared" ref="L212" si="274">SUM(I212:K212)</f>
        <v>0</v>
      </c>
    </row>
    <row r="213" spans="1:12">
      <c r="A213" s="148">
        <v>43627</v>
      </c>
      <c r="B213" s="149" t="s">
        <v>319</v>
      </c>
      <c r="C213" s="150" t="s">
        <v>4</v>
      </c>
      <c r="D213" s="151">
        <v>1000</v>
      </c>
      <c r="E213" s="152">
        <v>1304</v>
      </c>
      <c r="F213" s="152">
        <v>1290</v>
      </c>
      <c r="G213" s="152">
        <v>0</v>
      </c>
      <c r="H213" s="149">
        <v>0</v>
      </c>
      <c r="I213" s="149">
        <f t="shared" ref="I213" si="275">SUM(F213-E213)*D213</f>
        <v>-14000</v>
      </c>
      <c r="J213" s="149">
        <v>0</v>
      </c>
      <c r="K213" s="149">
        <v>0</v>
      </c>
      <c r="L213" s="153">
        <f t="shared" ref="L213" si="276">SUM(I213:K213)</f>
        <v>-14000</v>
      </c>
    </row>
    <row r="214" spans="1:12">
      <c r="A214" s="148">
        <v>43627</v>
      </c>
      <c r="B214" s="149" t="s">
        <v>25</v>
      </c>
      <c r="C214" s="150" t="s">
        <v>4</v>
      </c>
      <c r="D214" s="151">
        <v>1000</v>
      </c>
      <c r="E214" s="152">
        <v>1400</v>
      </c>
      <c r="F214" s="152">
        <v>1385</v>
      </c>
      <c r="G214" s="152">
        <v>0</v>
      </c>
      <c r="H214" s="149">
        <v>0</v>
      </c>
      <c r="I214" s="149">
        <f t="shared" ref="I214" si="277">SUM(F214-E214)*D214</f>
        <v>-15000</v>
      </c>
      <c r="J214" s="149">
        <v>0</v>
      </c>
      <c r="K214" s="149">
        <v>0</v>
      </c>
      <c r="L214" s="153">
        <f t="shared" ref="L214" si="278">SUM(I214:K214)</f>
        <v>-15000</v>
      </c>
    </row>
    <row r="215" spans="1:12">
      <c r="A215" s="148">
        <v>43626</v>
      </c>
      <c r="B215" s="149" t="s">
        <v>25</v>
      </c>
      <c r="C215" s="150" t="s">
        <v>4</v>
      </c>
      <c r="D215" s="151">
        <v>1000</v>
      </c>
      <c r="E215" s="152">
        <v>1380</v>
      </c>
      <c r="F215" s="152">
        <v>1380</v>
      </c>
      <c r="G215" s="152">
        <v>0</v>
      </c>
      <c r="H215" s="149">
        <v>0</v>
      </c>
      <c r="I215" s="149">
        <f t="shared" ref="I215" si="279">SUM(F215-E215)*D215</f>
        <v>0</v>
      </c>
      <c r="J215" s="149">
        <v>0</v>
      </c>
      <c r="K215" s="149">
        <v>0</v>
      </c>
      <c r="L215" s="153">
        <f t="shared" ref="L215" si="280">SUM(I215:K215)</f>
        <v>0</v>
      </c>
    </row>
    <row r="216" spans="1:12">
      <c r="A216" s="148">
        <v>43626</v>
      </c>
      <c r="B216" s="149" t="s">
        <v>140</v>
      </c>
      <c r="C216" s="150" t="s">
        <v>4</v>
      </c>
      <c r="D216" s="151">
        <v>1000</v>
      </c>
      <c r="E216" s="152">
        <v>1274</v>
      </c>
      <c r="F216" s="152">
        <v>1283</v>
      </c>
      <c r="G216" s="152">
        <v>0</v>
      </c>
      <c r="H216" s="149">
        <v>0</v>
      </c>
      <c r="I216" s="149">
        <f t="shared" ref="I216" si="281">SUM(F216-E216)*D216</f>
        <v>9000</v>
      </c>
      <c r="J216" s="149">
        <v>0</v>
      </c>
      <c r="K216" s="149">
        <v>0</v>
      </c>
      <c r="L216" s="153">
        <f t="shared" ref="L216" si="282">SUM(I216:K216)</f>
        <v>9000</v>
      </c>
    </row>
    <row r="217" spans="1:12">
      <c r="A217" s="148">
        <v>43623</v>
      </c>
      <c r="B217" s="149" t="s">
        <v>25</v>
      </c>
      <c r="C217" s="150" t="s">
        <v>4</v>
      </c>
      <c r="D217" s="151">
        <v>1000</v>
      </c>
      <c r="E217" s="152">
        <v>1375</v>
      </c>
      <c r="F217" s="152">
        <v>1385</v>
      </c>
      <c r="G217" s="152">
        <v>1395</v>
      </c>
      <c r="H217" s="149">
        <v>0</v>
      </c>
      <c r="I217" s="149">
        <f t="shared" ref="I217" si="283">SUM(F217-E217)*D217</f>
        <v>10000</v>
      </c>
      <c r="J217" s="149">
        <f>SUM(G217-F217)*D217</f>
        <v>10000</v>
      </c>
      <c r="K217" s="149">
        <v>0</v>
      </c>
      <c r="L217" s="153">
        <f t="shared" ref="L217" si="284">SUM(I217:K217)</f>
        <v>20000</v>
      </c>
    </row>
    <row r="218" spans="1:12">
      <c r="A218" s="148">
        <v>43622</v>
      </c>
      <c r="B218" s="149" t="s">
        <v>25</v>
      </c>
      <c r="C218" s="150" t="s">
        <v>4</v>
      </c>
      <c r="D218" s="151">
        <v>1000</v>
      </c>
      <c r="E218" s="152">
        <v>1370</v>
      </c>
      <c r="F218" s="152">
        <v>1365</v>
      </c>
      <c r="G218" s="152">
        <v>0</v>
      </c>
      <c r="H218" s="149">
        <v>0</v>
      </c>
      <c r="I218" s="149">
        <f t="shared" ref="I218" si="285">SUM(F218-E218)*D218</f>
        <v>-5000</v>
      </c>
      <c r="J218" s="149">
        <v>0</v>
      </c>
      <c r="K218" s="149">
        <v>0</v>
      </c>
      <c r="L218" s="153">
        <f t="shared" ref="L218" si="286">SUM(I218:K218)</f>
        <v>-5000</v>
      </c>
    </row>
    <row r="219" spans="1:12">
      <c r="A219" s="148">
        <v>43622</v>
      </c>
      <c r="B219" s="149" t="s">
        <v>300</v>
      </c>
      <c r="C219" s="150" t="s">
        <v>4</v>
      </c>
      <c r="D219" s="151">
        <v>500</v>
      </c>
      <c r="E219" s="152">
        <v>2350</v>
      </c>
      <c r="F219" s="152">
        <v>2370</v>
      </c>
      <c r="G219" s="152">
        <v>2390</v>
      </c>
      <c r="H219" s="149">
        <v>0</v>
      </c>
      <c r="I219" s="149">
        <f t="shared" ref="I219" si="287">SUM(F219-E219)*D219</f>
        <v>10000</v>
      </c>
      <c r="J219" s="149">
        <f>SUM(G219-F219)*D219</f>
        <v>10000</v>
      </c>
      <c r="K219" s="149">
        <v>0</v>
      </c>
      <c r="L219" s="153">
        <f t="shared" ref="L219" si="288">SUM(I219:K219)</f>
        <v>20000</v>
      </c>
    </row>
    <row r="220" spans="1:12">
      <c r="A220" s="148">
        <v>43620</v>
      </c>
      <c r="B220" s="149" t="s">
        <v>289</v>
      </c>
      <c r="C220" s="150" t="s">
        <v>4</v>
      </c>
      <c r="D220" s="151">
        <v>1000</v>
      </c>
      <c r="E220" s="152">
        <v>805</v>
      </c>
      <c r="F220" s="152">
        <v>795</v>
      </c>
      <c r="G220" s="152">
        <v>0</v>
      </c>
      <c r="H220" s="149">
        <v>0</v>
      </c>
      <c r="I220" s="149">
        <f t="shared" ref="I220" si="289">SUM(F220-E220)*D220</f>
        <v>-10000</v>
      </c>
      <c r="J220" s="149">
        <v>0</v>
      </c>
      <c r="K220" s="149">
        <v>0</v>
      </c>
      <c r="L220" s="153">
        <f t="shared" ref="L220" si="290">SUM(I220:K220)</f>
        <v>-10000</v>
      </c>
    </row>
    <row r="221" spans="1:12">
      <c r="A221" s="148">
        <v>43620</v>
      </c>
      <c r="B221" s="149" t="s">
        <v>89</v>
      </c>
      <c r="C221" s="150" t="s">
        <v>4</v>
      </c>
      <c r="D221" s="151">
        <v>1000</v>
      </c>
      <c r="E221" s="152">
        <v>1582</v>
      </c>
      <c r="F221" s="152">
        <v>1565</v>
      </c>
      <c r="G221" s="152">
        <v>0</v>
      </c>
      <c r="H221" s="149">
        <v>0</v>
      </c>
      <c r="I221" s="149">
        <f t="shared" ref="I221" si="291">SUM(F221-E221)*D221</f>
        <v>-17000</v>
      </c>
      <c r="J221" s="149">
        <v>0</v>
      </c>
      <c r="K221" s="149">
        <v>0</v>
      </c>
      <c r="L221" s="153">
        <f t="shared" ref="L221" si="292">SUM(I221:K221)</f>
        <v>-17000</v>
      </c>
    </row>
    <row r="222" spans="1:12">
      <c r="A222" s="148">
        <v>43619</v>
      </c>
      <c r="B222" s="149" t="s">
        <v>65</v>
      </c>
      <c r="C222" s="150" t="s">
        <v>4</v>
      </c>
      <c r="D222" s="151">
        <v>1000</v>
      </c>
      <c r="E222" s="152">
        <v>1530</v>
      </c>
      <c r="F222" s="152">
        <v>1532.5</v>
      </c>
      <c r="G222" s="152">
        <v>0</v>
      </c>
      <c r="H222" s="149">
        <v>0</v>
      </c>
      <c r="I222" s="149">
        <f t="shared" ref="I222" si="293">SUM(F222-E222)*D222</f>
        <v>2500</v>
      </c>
      <c r="J222" s="149">
        <v>0</v>
      </c>
      <c r="K222" s="149">
        <v>0</v>
      </c>
      <c r="L222" s="153">
        <f t="shared" ref="L222" si="294">SUM(I222:K222)</f>
        <v>2500</v>
      </c>
    </row>
    <row r="223" spans="1:12">
      <c r="A223" s="148">
        <v>43619</v>
      </c>
      <c r="B223" s="149" t="s">
        <v>33</v>
      </c>
      <c r="C223" s="150" t="s">
        <v>4</v>
      </c>
      <c r="D223" s="151">
        <v>1000</v>
      </c>
      <c r="E223" s="152">
        <v>1343</v>
      </c>
      <c r="F223" s="152">
        <v>1351</v>
      </c>
      <c r="G223" s="152">
        <v>0</v>
      </c>
      <c r="H223" s="149">
        <v>0</v>
      </c>
      <c r="I223" s="149">
        <f t="shared" ref="I223" si="295">SUM(F223-E223)*D223</f>
        <v>8000</v>
      </c>
      <c r="J223" s="149">
        <v>0</v>
      </c>
      <c r="K223" s="149">
        <v>0</v>
      </c>
      <c r="L223" s="153">
        <f t="shared" ref="L223" si="296">SUM(I223:K223)</f>
        <v>8000</v>
      </c>
    </row>
    <row r="224" spans="1:12">
      <c r="A224" s="169"/>
      <c r="B224" s="169"/>
      <c r="C224" s="169"/>
      <c r="D224" s="169"/>
      <c r="E224" s="169"/>
      <c r="F224" s="169"/>
      <c r="G224" s="169"/>
      <c r="H224" s="170"/>
      <c r="I224" s="171">
        <f>SUM(I194:I223)</f>
        <v>76000</v>
      </c>
      <c r="J224" s="170"/>
      <c r="K224" s="170" t="s">
        <v>282</v>
      </c>
      <c r="L224" s="171">
        <f>SUM(L194:L223)</f>
        <v>112000</v>
      </c>
    </row>
    <row r="225" spans="1:12">
      <c r="A225" s="201">
        <v>43586</v>
      </c>
      <c r="B225" s="172"/>
      <c r="C225" s="172"/>
      <c r="D225" s="172"/>
      <c r="E225" s="172"/>
      <c r="F225" s="172"/>
      <c r="G225" s="152"/>
      <c r="H225" s="149"/>
      <c r="I225" s="149"/>
      <c r="J225" s="149"/>
      <c r="K225" s="149"/>
      <c r="L225" s="153"/>
    </row>
    <row r="226" spans="1:12">
      <c r="A226" s="202" t="s">
        <v>306</v>
      </c>
      <c r="B226" s="203" t="s">
        <v>307</v>
      </c>
      <c r="C226" s="179" t="s">
        <v>308</v>
      </c>
      <c r="D226" s="204" t="s">
        <v>309</v>
      </c>
      <c r="E226" s="204" t="s">
        <v>310</v>
      </c>
      <c r="F226" s="179" t="s">
        <v>297</v>
      </c>
      <c r="G226" s="152"/>
      <c r="H226" s="149"/>
      <c r="I226" s="149"/>
      <c r="J226" s="149"/>
      <c r="K226" s="149"/>
      <c r="L226" s="149"/>
    </row>
    <row r="227" spans="1:12">
      <c r="A227" s="173" t="s">
        <v>321</v>
      </c>
      <c r="B227" s="174">
        <v>6</v>
      </c>
      <c r="C227" s="175">
        <f>SUM(A227-B227)</f>
        <v>26</v>
      </c>
      <c r="D227" s="176">
        <v>6</v>
      </c>
      <c r="E227" s="175">
        <f>SUM(C227-D227)</f>
        <v>20</v>
      </c>
      <c r="F227" s="175">
        <f>E227*100/C227</f>
        <v>76.92307692307692</v>
      </c>
      <c r="G227" s="152"/>
      <c r="H227" s="149"/>
      <c r="I227" s="149"/>
      <c r="J227" s="149"/>
      <c r="K227" s="149"/>
      <c r="L227" s="149"/>
    </row>
    <row r="228" spans="1:12">
      <c r="A228" s="148"/>
      <c r="B228" s="149"/>
      <c r="C228" s="150"/>
      <c r="D228" s="151"/>
      <c r="E228" s="152"/>
      <c r="F228" s="152"/>
      <c r="G228" s="152"/>
      <c r="H228" s="149"/>
      <c r="I228" s="149"/>
      <c r="J228" s="149"/>
      <c r="K228" s="149"/>
      <c r="L228" s="149"/>
    </row>
    <row r="229" spans="1:12">
      <c r="A229" s="205"/>
      <c r="B229" s="177"/>
      <c r="C229" s="177"/>
      <c r="D229" s="206"/>
      <c r="E229" s="206"/>
      <c r="F229" s="201">
        <v>43586</v>
      </c>
      <c r="G229" s="205"/>
      <c r="H229" s="177"/>
      <c r="I229" s="177"/>
      <c r="J229" s="206"/>
      <c r="K229" s="206"/>
      <c r="L229" s="206"/>
    </row>
    <row r="230" spans="1:12">
      <c r="A230" s="148"/>
      <c r="B230" s="149"/>
      <c r="C230" s="150"/>
      <c r="D230" s="151"/>
      <c r="E230" s="152"/>
      <c r="F230" s="152"/>
      <c r="G230" s="152"/>
      <c r="H230" s="149"/>
      <c r="I230" s="149"/>
      <c r="J230" s="149"/>
      <c r="K230" s="149"/>
      <c r="L230" s="153"/>
    </row>
    <row r="231" spans="1:12">
      <c r="A231" s="148">
        <v>43616</v>
      </c>
      <c r="B231" s="149" t="s">
        <v>66</v>
      </c>
      <c r="C231" s="150" t="s">
        <v>4</v>
      </c>
      <c r="D231" s="151">
        <v>1000</v>
      </c>
      <c r="E231" s="152">
        <v>1786</v>
      </c>
      <c r="F231" s="152">
        <v>1793</v>
      </c>
      <c r="G231" s="152">
        <v>0</v>
      </c>
      <c r="H231" s="149">
        <v>0</v>
      </c>
      <c r="I231" s="149">
        <f t="shared" ref="I231" si="297">SUM(F231-E231)*D231</f>
        <v>7000</v>
      </c>
      <c r="J231" s="149">
        <v>0</v>
      </c>
      <c r="K231" s="149">
        <v>0</v>
      </c>
      <c r="L231" s="153">
        <f t="shared" ref="L231" si="298">SUM(I231:K231)</f>
        <v>7000</v>
      </c>
    </row>
    <row r="232" spans="1:12">
      <c r="A232" s="148">
        <v>43616</v>
      </c>
      <c r="B232" s="149" t="s">
        <v>51</v>
      </c>
      <c r="C232" s="150" t="s">
        <v>4</v>
      </c>
      <c r="D232" s="151">
        <v>1000</v>
      </c>
      <c r="E232" s="152">
        <v>1043</v>
      </c>
      <c r="F232" s="152">
        <v>1028</v>
      </c>
      <c r="G232" s="152">
        <v>0</v>
      </c>
      <c r="H232" s="149">
        <v>0</v>
      </c>
      <c r="I232" s="149">
        <f t="shared" ref="I232" si="299">SUM(F232-E232)*D232</f>
        <v>-15000</v>
      </c>
      <c r="J232" s="149">
        <v>0</v>
      </c>
      <c r="K232" s="149">
        <v>0</v>
      </c>
      <c r="L232" s="153">
        <f t="shared" ref="L232" si="300">SUM(I232:K232)</f>
        <v>-15000</v>
      </c>
    </row>
    <row r="233" spans="1:12">
      <c r="A233" s="148">
        <v>43615</v>
      </c>
      <c r="B233" s="149" t="s">
        <v>140</v>
      </c>
      <c r="C233" s="150" t="s">
        <v>4</v>
      </c>
      <c r="D233" s="151">
        <v>1000</v>
      </c>
      <c r="E233" s="152">
        <v>1285</v>
      </c>
      <c r="F233" s="152">
        <v>1295</v>
      </c>
      <c r="G233" s="152">
        <v>1305</v>
      </c>
      <c r="H233" s="149">
        <v>0</v>
      </c>
      <c r="I233" s="149">
        <f t="shared" ref="I233" si="301">SUM(F233-E233)*D233</f>
        <v>10000</v>
      </c>
      <c r="J233" s="149">
        <f>SUM(G233-F233)*D233</f>
        <v>10000</v>
      </c>
      <c r="K233" s="149">
        <v>0</v>
      </c>
      <c r="L233" s="153">
        <f t="shared" ref="L233" si="302">SUM(I233:K233)</f>
        <v>20000</v>
      </c>
    </row>
    <row r="234" spans="1:12">
      <c r="A234" s="148">
        <v>43614</v>
      </c>
      <c r="B234" s="149" t="s">
        <v>65</v>
      </c>
      <c r="C234" s="150" t="s">
        <v>4</v>
      </c>
      <c r="D234" s="151">
        <v>1000</v>
      </c>
      <c r="E234" s="152">
        <v>1522</v>
      </c>
      <c r="F234" s="152">
        <v>1532</v>
      </c>
      <c r="G234" s="152">
        <v>0</v>
      </c>
      <c r="H234" s="149">
        <v>0</v>
      </c>
      <c r="I234" s="149">
        <f t="shared" ref="I234:I236" si="303">SUM(F234-E234)*D234</f>
        <v>10000</v>
      </c>
      <c r="J234" s="149">
        <v>0</v>
      </c>
      <c r="K234" s="149">
        <v>0</v>
      </c>
      <c r="L234" s="153">
        <f t="shared" ref="L234:L236" si="304">SUM(I234:K234)</f>
        <v>10000</v>
      </c>
    </row>
    <row r="235" spans="1:12">
      <c r="A235" s="148">
        <v>43614</v>
      </c>
      <c r="B235" s="149" t="s">
        <v>298</v>
      </c>
      <c r="C235" s="150" t="s">
        <v>4</v>
      </c>
      <c r="D235" s="151">
        <v>200</v>
      </c>
      <c r="E235" s="152">
        <v>2120</v>
      </c>
      <c r="F235" s="152">
        <v>2130</v>
      </c>
      <c r="G235" s="152">
        <v>0</v>
      </c>
      <c r="H235" s="149">
        <v>0</v>
      </c>
      <c r="I235" s="149">
        <f t="shared" si="303"/>
        <v>2000</v>
      </c>
      <c r="J235" s="149">
        <v>0</v>
      </c>
      <c r="K235" s="149">
        <v>0</v>
      </c>
      <c r="L235" s="153">
        <f t="shared" si="304"/>
        <v>2000</v>
      </c>
    </row>
    <row r="236" spans="1:12">
      <c r="A236" s="148">
        <v>43613</v>
      </c>
      <c r="B236" s="149" t="s">
        <v>33</v>
      </c>
      <c r="C236" s="150" t="s">
        <v>4</v>
      </c>
      <c r="D236" s="151">
        <v>1000</v>
      </c>
      <c r="E236" s="152">
        <v>1350</v>
      </c>
      <c r="F236" s="152">
        <v>1335</v>
      </c>
      <c r="G236" s="152">
        <v>0</v>
      </c>
      <c r="H236" s="149">
        <v>0</v>
      </c>
      <c r="I236" s="149">
        <f t="shared" si="303"/>
        <v>-15000</v>
      </c>
      <c r="J236" s="149">
        <v>0</v>
      </c>
      <c r="K236" s="149">
        <v>0</v>
      </c>
      <c r="L236" s="153">
        <f t="shared" si="304"/>
        <v>-15000</v>
      </c>
    </row>
    <row r="237" spans="1:12">
      <c r="A237" s="148">
        <v>43612</v>
      </c>
      <c r="B237" s="149" t="s">
        <v>33</v>
      </c>
      <c r="C237" s="150" t="s">
        <v>4</v>
      </c>
      <c r="D237" s="151">
        <v>1000</v>
      </c>
      <c r="E237" s="152">
        <v>1336</v>
      </c>
      <c r="F237" s="152">
        <v>1336</v>
      </c>
      <c r="G237" s="152">
        <v>0</v>
      </c>
      <c r="H237" s="149">
        <v>0</v>
      </c>
      <c r="I237" s="149">
        <v>0</v>
      </c>
      <c r="J237" s="149">
        <v>0</v>
      </c>
      <c r="K237" s="149">
        <v>0</v>
      </c>
      <c r="L237" s="153">
        <f t="shared" ref="L237" si="305">SUM(I237:K237)</f>
        <v>0</v>
      </c>
    </row>
    <row r="238" spans="1:12">
      <c r="A238" s="148">
        <v>43612</v>
      </c>
      <c r="B238" s="149" t="s">
        <v>79</v>
      </c>
      <c r="C238" s="150" t="s">
        <v>4</v>
      </c>
      <c r="D238" s="151">
        <v>1000</v>
      </c>
      <c r="E238" s="152">
        <v>1050</v>
      </c>
      <c r="F238" s="152">
        <v>1050</v>
      </c>
      <c r="G238" s="152">
        <v>0</v>
      </c>
      <c r="H238" s="149">
        <v>0</v>
      </c>
      <c r="I238" s="149">
        <v>0</v>
      </c>
      <c r="J238" s="149">
        <v>0</v>
      </c>
      <c r="K238" s="149">
        <v>0</v>
      </c>
      <c r="L238" s="153">
        <f t="shared" ref="L238" si="306">SUM(I238:K238)</f>
        <v>0</v>
      </c>
    </row>
    <row r="239" spans="1:12">
      <c r="A239" s="148">
        <v>43609</v>
      </c>
      <c r="B239" s="149" t="s">
        <v>51</v>
      </c>
      <c r="C239" s="150" t="s">
        <v>4</v>
      </c>
      <c r="D239" s="151">
        <v>1000</v>
      </c>
      <c r="E239" s="152">
        <v>1011</v>
      </c>
      <c r="F239" s="152">
        <v>1020</v>
      </c>
      <c r="G239" s="152">
        <v>1030</v>
      </c>
      <c r="H239" s="149">
        <v>0</v>
      </c>
      <c r="I239" s="149">
        <f t="shared" ref="I239" si="307">SUM(F239-E239)*D239</f>
        <v>9000</v>
      </c>
      <c r="J239" s="149">
        <f>SUM(G239-F239)*D239</f>
        <v>10000</v>
      </c>
      <c r="K239" s="149">
        <v>0</v>
      </c>
      <c r="L239" s="153">
        <f t="shared" ref="L239" si="308">SUM(I239:K239)</f>
        <v>19000</v>
      </c>
    </row>
    <row r="240" spans="1:12">
      <c r="A240" s="148">
        <v>43609</v>
      </c>
      <c r="B240" s="149" t="s">
        <v>318</v>
      </c>
      <c r="C240" s="150" t="s">
        <v>4</v>
      </c>
      <c r="D240" s="151">
        <v>1000</v>
      </c>
      <c r="E240" s="152">
        <v>1410</v>
      </c>
      <c r="F240" s="152">
        <v>1420</v>
      </c>
      <c r="G240" s="152">
        <v>0</v>
      </c>
      <c r="H240" s="149">
        <v>0</v>
      </c>
      <c r="I240" s="149">
        <f t="shared" ref="I240" si="309">SUM(F240-E240)*D240</f>
        <v>10000</v>
      </c>
      <c r="J240" s="149">
        <v>0</v>
      </c>
      <c r="K240" s="149">
        <v>0</v>
      </c>
      <c r="L240" s="153">
        <f t="shared" ref="L240" si="310">SUM(I240:K240)</f>
        <v>10000</v>
      </c>
    </row>
    <row r="241" spans="1:12">
      <c r="A241" s="148">
        <v>43608</v>
      </c>
      <c r="B241" s="149" t="s">
        <v>58</v>
      </c>
      <c r="C241" s="150" t="s">
        <v>4</v>
      </c>
      <c r="D241" s="151">
        <v>1000</v>
      </c>
      <c r="E241" s="152">
        <v>1605</v>
      </c>
      <c r="F241" s="152">
        <v>1618</v>
      </c>
      <c r="G241" s="152">
        <v>0</v>
      </c>
      <c r="H241" s="149">
        <v>0</v>
      </c>
      <c r="I241" s="149">
        <f t="shared" ref="I241" si="311">SUM(F241-E241)*D241</f>
        <v>13000</v>
      </c>
      <c r="J241" s="149">
        <v>0</v>
      </c>
      <c r="K241" s="149">
        <v>0</v>
      </c>
      <c r="L241" s="153">
        <f t="shared" ref="L241" si="312">SUM(I241:K241)</f>
        <v>13000</v>
      </c>
    </row>
    <row r="242" spans="1:12">
      <c r="A242" s="148">
        <v>43607</v>
      </c>
      <c r="B242" s="149" t="s">
        <v>65</v>
      </c>
      <c r="C242" s="150" t="s">
        <v>4</v>
      </c>
      <c r="D242" s="151">
        <v>1000</v>
      </c>
      <c r="E242" s="152">
        <v>1500</v>
      </c>
      <c r="F242" s="152">
        <v>1512</v>
      </c>
      <c r="G242" s="152">
        <v>0</v>
      </c>
      <c r="H242" s="149">
        <v>0</v>
      </c>
      <c r="I242" s="149">
        <f t="shared" ref="I242" si="313">SUM(F242-E242)*D242</f>
        <v>12000</v>
      </c>
      <c r="J242" s="149">
        <v>0</v>
      </c>
      <c r="K242" s="149">
        <v>0</v>
      </c>
      <c r="L242" s="153">
        <f t="shared" ref="L242" si="314">SUM(I242:K242)</f>
        <v>12000</v>
      </c>
    </row>
    <row r="243" spans="1:12">
      <c r="A243" s="148">
        <v>43606</v>
      </c>
      <c r="B243" s="149" t="s">
        <v>31</v>
      </c>
      <c r="C243" s="150" t="s">
        <v>4</v>
      </c>
      <c r="D243" s="151">
        <v>1000</v>
      </c>
      <c r="E243" s="152">
        <v>1122</v>
      </c>
      <c r="F243" s="152">
        <v>1132</v>
      </c>
      <c r="G243" s="152">
        <v>1142</v>
      </c>
      <c r="H243" s="149">
        <v>0</v>
      </c>
      <c r="I243" s="149">
        <f t="shared" ref="I243:I245" si="315">SUM(F243-E243)*D243</f>
        <v>10000</v>
      </c>
      <c r="J243" s="149">
        <f>SUM(G243-F243)*D243</f>
        <v>10000</v>
      </c>
      <c r="K243" s="149">
        <v>0</v>
      </c>
      <c r="L243" s="153">
        <f t="shared" ref="L243" si="316">SUM(I243:K243)</f>
        <v>20000</v>
      </c>
    </row>
    <row r="244" spans="1:12">
      <c r="A244" s="148">
        <v>43605</v>
      </c>
      <c r="B244" s="149" t="s">
        <v>25</v>
      </c>
      <c r="C244" s="150" t="s">
        <v>4</v>
      </c>
      <c r="D244" s="151">
        <v>1000</v>
      </c>
      <c r="E244" s="152">
        <v>1200</v>
      </c>
      <c r="F244" s="152">
        <v>1200</v>
      </c>
      <c r="G244" s="152">
        <v>0</v>
      </c>
      <c r="H244" s="149">
        <v>0</v>
      </c>
      <c r="I244" s="149">
        <v>0</v>
      </c>
      <c r="J244" s="149">
        <v>0</v>
      </c>
      <c r="K244" s="149">
        <v>0</v>
      </c>
      <c r="L244" s="153">
        <f t="shared" ref="L244" si="317">SUM(I244:K244)</f>
        <v>0</v>
      </c>
    </row>
    <row r="245" spans="1:12">
      <c r="A245" s="148">
        <v>43605</v>
      </c>
      <c r="B245" s="149" t="s">
        <v>317</v>
      </c>
      <c r="C245" s="150" t="s">
        <v>4</v>
      </c>
      <c r="D245" s="151">
        <v>1000</v>
      </c>
      <c r="E245" s="152">
        <v>1355</v>
      </c>
      <c r="F245" s="152">
        <v>1365</v>
      </c>
      <c r="G245" s="152">
        <v>1375</v>
      </c>
      <c r="H245" s="149">
        <v>0</v>
      </c>
      <c r="I245" s="149">
        <f t="shared" si="315"/>
        <v>10000</v>
      </c>
      <c r="J245" s="149">
        <f>SUM(G245-F245)*D245</f>
        <v>10000</v>
      </c>
      <c r="K245" s="149">
        <v>0</v>
      </c>
      <c r="L245" s="153">
        <f t="shared" ref="L245" si="318">SUM(I245:K245)</f>
        <v>20000</v>
      </c>
    </row>
    <row r="246" spans="1:12">
      <c r="A246" s="148">
        <v>43602</v>
      </c>
      <c r="B246" s="149" t="s">
        <v>35</v>
      </c>
      <c r="C246" s="150" t="s">
        <v>4</v>
      </c>
      <c r="D246" s="151">
        <v>200</v>
      </c>
      <c r="E246" s="152">
        <v>7675</v>
      </c>
      <c r="F246" s="152">
        <v>7725</v>
      </c>
      <c r="G246" s="152">
        <v>7780</v>
      </c>
      <c r="H246" s="149">
        <v>0</v>
      </c>
      <c r="I246" s="149">
        <f t="shared" ref="I246:I251" si="319">SUM(F246-E246)*D246</f>
        <v>10000</v>
      </c>
      <c r="J246" s="149">
        <f>SUM(G246-F246)*D246</f>
        <v>11000</v>
      </c>
      <c r="K246" s="149">
        <v>0</v>
      </c>
      <c r="L246" s="153">
        <f t="shared" ref="L246" si="320">SUM(I246:K246)</f>
        <v>21000</v>
      </c>
    </row>
    <row r="247" spans="1:12">
      <c r="A247" s="148">
        <v>43601</v>
      </c>
      <c r="B247" s="149" t="s">
        <v>316</v>
      </c>
      <c r="C247" s="150" t="s">
        <v>4</v>
      </c>
      <c r="D247" s="151">
        <v>1000</v>
      </c>
      <c r="E247" s="152">
        <v>1255</v>
      </c>
      <c r="F247" s="152">
        <v>1260</v>
      </c>
      <c r="G247" s="152">
        <v>0</v>
      </c>
      <c r="H247" s="149">
        <v>0</v>
      </c>
      <c r="I247" s="149">
        <f t="shared" si="319"/>
        <v>5000</v>
      </c>
      <c r="J247" s="149">
        <v>0</v>
      </c>
      <c r="K247" s="149">
        <v>0</v>
      </c>
      <c r="L247" s="153">
        <f t="shared" ref="L247" si="321">SUM(I247:K247)</f>
        <v>5000</v>
      </c>
    </row>
    <row r="248" spans="1:12">
      <c r="A248" s="148">
        <v>43601</v>
      </c>
      <c r="B248" s="149" t="s">
        <v>33</v>
      </c>
      <c r="C248" s="150" t="s">
        <v>4</v>
      </c>
      <c r="D248" s="151">
        <v>1000</v>
      </c>
      <c r="E248" s="152">
        <v>1055</v>
      </c>
      <c r="F248" s="152">
        <v>1040</v>
      </c>
      <c r="G248" s="152">
        <v>0</v>
      </c>
      <c r="H248" s="149">
        <v>0</v>
      </c>
      <c r="I248" s="149">
        <f t="shared" si="319"/>
        <v>-15000</v>
      </c>
      <c r="J248" s="149">
        <v>0</v>
      </c>
      <c r="K248" s="149">
        <v>0</v>
      </c>
      <c r="L248" s="153">
        <f t="shared" ref="L248" si="322">SUM(I248:K248)</f>
        <v>-15000</v>
      </c>
    </row>
    <row r="249" spans="1:12">
      <c r="A249" s="148">
        <v>43601</v>
      </c>
      <c r="B249" s="149" t="s">
        <v>267</v>
      </c>
      <c r="C249" s="150" t="s">
        <v>4</v>
      </c>
      <c r="D249" s="151">
        <v>4000</v>
      </c>
      <c r="E249" s="152">
        <v>114.25</v>
      </c>
      <c r="F249" s="152">
        <v>115.5</v>
      </c>
      <c r="G249" s="152">
        <v>117</v>
      </c>
      <c r="H249" s="149">
        <v>0</v>
      </c>
      <c r="I249" s="149">
        <f t="shared" si="319"/>
        <v>5000</v>
      </c>
      <c r="J249" s="149">
        <f>SUM(G249-F249)*D249</f>
        <v>6000</v>
      </c>
      <c r="K249" s="149">
        <v>0</v>
      </c>
      <c r="L249" s="153">
        <f t="shared" ref="L249" si="323">SUM(I249:K249)</f>
        <v>11000</v>
      </c>
    </row>
    <row r="250" spans="1:12">
      <c r="A250" s="148">
        <v>43600</v>
      </c>
      <c r="B250" s="149" t="s">
        <v>210</v>
      </c>
      <c r="C250" s="150" t="s">
        <v>4</v>
      </c>
      <c r="D250" s="151">
        <v>1000</v>
      </c>
      <c r="E250" s="152">
        <v>1400</v>
      </c>
      <c r="F250" s="152">
        <v>1385</v>
      </c>
      <c r="G250" s="152">
        <v>0</v>
      </c>
      <c r="H250" s="149">
        <v>0</v>
      </c>
      <c r="I250" s="149">
        <f t="shared" si="319"/>
        <v>-15000</v>
      </c>
      <c r="J250" s="149">
        <v>0</v>
      </c>
      <c r="K250" s="149">
        <v>0</v>
      </c>
      <c r="L250" s="153">
        <f t="shared" ref="L250:L252" si="324">SUM(I250:K250)</f>
        <v>-15000</v>
      </c>
    </row>
    <row r="251" spans="1:12">
      <c r="A251" s="148">
        <v>43600</v>
      </c>
      <c r="B251" s="149" t="s">
        <v>33</v>
      </c>
      <c r="C251" s="150" t="s">
        <v>4</v>
      </c>
      <c r="D251" s="151">
        <v>1000</v>
      </c>
      <c r="E251" s="152">
        <v>1231</v>
      </c>
      <c r="F251" s="152">
        <v>1226</v>
      </c>
      <c r="G251" s="152">
        <v>0</v>
      </c>
      <c r="H251" s="149">
        <v>0</v>
      </c>
      <c r="I251" s="149">
        <f t="shared" si="319"/>
        <v>-5000</v>
      </c>
      <c r="J251" s="149">
        <v>0</v>
      </c>
      <c r="K251" s="149">
        <v>0</v>
      </c>
      <c r="L251" s="153">
        <f t="shared" si="324"/>
        <v>-5000</v>
      </c>
    </row>
    <row r="252" spans="1:12">
      <c r="A252" s="148">
        <v>43599</v>
      </c>
      <c r="B252" s="149" t="s">
        <v>25</v>
      </c>
      <c r="C252" s="150" t="s">
        <v>4</v>
      </c>
      <c r="D252" s="151">
        <v>1000</v>
      </c>
      <c r="E252" s="152">
        <v>1152</v>
      </c>
      <c r="F252" s="152">
        <v>1142</v>
      </c>
      <c r="G252" s="152">
        <v>1132</v>
      </c>
      <c r="H252" s="149">
        <v>0</v>
      </c>
      <c r="I252" s="149">
        <f>SUM(E252-F252)*D252</f>
        <v>10000</v>
      </c>
      <c r="J252" s="149">
        <f>SUM(F252-G252)*D252</f>
        <v>10000</v>
      </c>
      <c r="K252" s="149">
        <v>0</v>
      </c>
      <c r="L252" s="153">
        <f t="shared" si="324"/>
        <v>20000</v>
      </c>
    </row>
    <row r="253" spans="1:12">
      <c r="A253" s="148">
        <v>43598</v>
      </c>
      <c r="B253" s="149" t="s">
        <v>315</v>
      </c>
      <c r="C253" s="150" t="s">
        <v>4</v>
      </c>
      <c r="D253" s="151">
        <v>1000</v>
      </c>
      <c r="E253" s="152">
        <v>1713</v>
      </c>
      <c r="F253" s="152">
        <v>1698</v>
      </c>
      <c r="G253" s="152">
        <v>0</v>
      </c>
      <c r="H253" s="149">
        <v>0</v>
      </c>
      <c r="I253" s="149">
        <f>SUM(F253-E253)*D253</f>
        <v>-15000</v>
      </c>
      <c r="J253" s="149">
        <v>0</v>
      </c>
      <c r="K253" s="149">
        <v>0</v>
      </c>
      <c r="L253" s="153">
        <f t="shared" ref="L253:L254" si="325">SUM(I253:K253)</f>
        <v>-15000</v>
      </c>
    </row>
    <row r="254" spans="1:12">
      <c r="A254" s="148">
        <v>43595</v>
      </c>
      <c r="B254" s="149" t="s">
        <v>79</v>
      </c>
      <c r="C254" s="150" t="s">
        <v>4</v>
      </c>
      <c r="D254" s="151">
        <v>1000</v>
      </c>
      <c r="E254" s="152">
        <v>1071</v>
      </c>
      <c r="F254" s="152">
        <v>1082</v>
      </c>
      <c r="G254" s="152">
        <v>0</v>
      </c>
      <c r="H254" s="149">
        <v>0</v>
      </c>
      <c r="I254" s="149">
        <f>SUM(F254-E254)*D254</f>
        <v>11000</v>
      </c>
      <c r="J254" s="149">
        <v>0</v>
      </c>
      <c r="K254" s="149">
        <v>0</v>
      </c>
      <c r="L254" s="153">
        <f t="shared" si="325"/>
        <v>11000</v>
      </c>
    </row>
    <row r="255" spans="1:12">
      <c r="A255" s="148">
        <v>43594</v>
      </c>
      <c r="B255" s="149" t="s">
        <v>25</v>
      </c>
      <c r="C255" s="150" t="s">
        <v>4</v>
      </c>
      <c r="D255" s="151">
        <v>1000</v>
      </c>
      <c r="E255" s="152">
        <v>1184</v>
      </c>
      <c r="F255" s="152">
        <v>1194</v>
      </c>
      <c r="G255" s="152">
        <v>0</v>
      </c>
      <c r="H255" s="149">
        <v>0</v>
      </c>
      <c r="I255" s="149">
        <f>SUM(F255-E255)*D255</f>
        <v>10000</v>
      </c>
      <c r="J255" s="149">
        <v>0</v>
      </c>
      <c r="K255" s="149">
        <v>0</v>
      </c>
      <c r="L255" s="153">
        <f t="shared" ref="L255" si="326">SUM(I255:K255)</f>
        <v>10000</v>
      </c>
    </row>
    <row r="256" spans="1:12">
      <c r="A256" s="148">
        <v>43594</v>
      </c>
      <c r="B256" s="149" t="s">
        <v>21</v>
      </c>
      <c r="C256" s="150" t="s">
        <v>20</v>
      </c>
      <c r="D256" s="151">
        <v>4000</v>
      </c>
      <c r="E256" s="152">
        <v>383</v>
      </c>
      <c r="F256" s="152">
        <v>383</v>
      </c>
      <c r="G256" s="152">
        <v>0</v>
      </c>
      <c r="H256" s="149">
        <v>0</v>
      </c>
      <c r="I256" s="149">
        <f>SUM(E256-F256)*D256</f>
        <v>0</v>
      </c>
      <c r="J256" s="149">
        <v>0</v>
      </c>
      <c r="K256" s="149">
        <v>0</v>
      </c>
      <c r="L256" s="153">
        <f t="shared" ref="L256" si="327">SUM(I256:K256)</f>
        <v>0</v>
      </c>
    </row>
    <row r="257" spans="1:12">
      <c r="A257" s="148">
        <v>43593</v>
      </c>
      <c r="B257" s="149" t="s">
        <v>314</v>
      </c>
      <c r="C257" s="150" t="s">
        <v>20</v>
      </c>
      <c r="D257" s="151">
        <v>4000</v>
      </c>
      <c r="E257" s="152">
        <v>192</v>
      </c>
      <c r="F257" s="152">
        <v>192</v>
      </c>
      <c r="G257" s="152">
        <v>0</v>
      </c>
      <c r="H257" s="149">
        <v>0</v>
      </c>
      <c r="I257" s="149">
        <f>SUM(E257-F257)*D257</f>
        <v>0</v>
      </c>
      <c r="J257" s="149">
        <v>0</v>
      </c>
      <c r="K257" s="149">
        <v>0</v>
      </c>
      <c r="L257" s="153">
        <f t="shared" ref="L257" si="328">SUM(I257:K257)</f>
        <v>0</v>
      </c>
    </row>
    <row r="258" spans="1:12">
      <c r="A258" s="148">
        <v>43593</v>
      </c>
      <c r="B258" s="149" t="s">
        <v>313</v>
      </c>
      <c r="C258" s="150" t="s">
        <v>20</v>
      </c>
      <c r="D258" s="151">
        <v>4000</v>
      </c>
      <c r="E258" s="152">
        <v>216</v>
      </c>
      <c r="F258" s="152">
        <v>214.5</v>
      </c>
      <c r="G258" s="152">
        <v>0</v>
      </c>
      <c r="H258" s="149">
        <v>0</v>
      </c>
      <c r="I258" s="149">
        <f>SUM(E258-F258)*D258</f>
        <v>6000</v>
      </c>
      <c r="J258" s="149">
        <v>0</v>
      </c>
      <c r="K258" s="149">
        <v>0</v>
      </c>
      <c r="L258" s="153">
        <f t="shared" ref="L258" si="329">SUM(I258:K258)</f>
        <v>6000</v>
      </c>
    </row>
    <row r="259" spans="1:12">
      <c r="A259" s="148">
        <v>43591</v>
      </c>
      <c r="B259" s="149" t="s">
        <v>210</v>
      </c>
      <c r="C259" s="150" t="s">
        <v>4</v>
      </c>
      <c r="D259" s="151">
        <v>1000</v>
      </c>
      <c r="E259" s="152">
        <v>1416</v>
      </c>
      <c r="F259" s="152">
        <v>1416</v>
      </c>
      <c r="G259" s="152">
        <v>0</v>
      </c>
      <c r="H259" s="149">
        <v>0</v>
      </c>
      <c r="I259" s="149">
        <f t="shared" ref="I259" si="330">SUM(F259-E259)*D259</f>
        <v>0</v>
      </c>
      <c r="J259" s="149">
        <v>0</v>
      </c>
      <c r="K259" s="149">
        <v>0</v>
      </c>
      <c r="L259" s="153">
        <f t="shared" ref="L259" si="331">SUM(I259:K259)</f>
        <v>0</v>
      </c>
    </row>
    <row r="260" spans="1:12">
      <c r="A260" s="148">
        <v>43588</v>
      </c>
      <c r="B260" s="149" t="s">
        <v>33</v>
      </c>
      <c r="C260" s="150" t="s">
        <v>4</v>
      </c>
      <c r="D260" s="151">
        <v>1000</v>
      </c>
      <c r="E260" s="152">
        <v>1345</v>
      </c>
      <c r="F260" s="152">
        <v>1330</v>
      </c>
      <c r="G260" s="152">
        <v>0</v>
      </c>
      <c r="H260" s="149">
        <v>0</v>
      </c>
      <c r="I260" s="149">
        <f t="shared" ref="I260" si="332">SUM(F260-E260)*D260</f>
        <v>-15000</v>
      </c>
      <c r="J260" s="149">
        <v>0</v>
      </c>
      <c r="K260" s="149">
        <v>0</v>
      </c>
      <c r="L260" s="153">
        <f t="shared" ref="L260" si="333">SUM(I260:K260)</f>
        <v>-15000</v>
      </c>
    </row>
    <row r="261" spans="1:12">
      <c r="A261" s="148">
        <v>43587</v>
      </c>
      <c r="B261" s="149" t="s">
        <v>33</v>
      </c>
      <c r="C261" s="150" t="s">
        <v>4</v>
      </c>
      <c r="D261" s="151">
        <v>1000</v>
      </c>
      <c r="E261" s="152">
        <v>1355</v>
      </c>
      <c r="F261" s="152">
        <v>1360</v>
      </c>
      <c r="G261" s="152">
        <v>0</v>
      </c>
      <c r="H261" s="149">
        <v>0</v>
      </c>
      <c r="I261" s="149">
        <f t="shared" ref="I261" si="334">SUM(F261-E261)*D261</f>
        <v>5000</v>
      </c>
      <c r="J261" s="149">
        <v>0</v>
      </c>
      <c r="K261" s="149">
        <v>0</v>
      </c>
      <c r="L261" s="153">
        <f t="shared" ref="L261" si="335">SUM(I261:K261)</f>
        <v>5000</v>
      </c>
    </row>
    <row r="262" spans="1:12">
      <c r="A262" s="148">
        <v>43587</v>
      </c>
      <c r="B262" s="149" t="s">
        <v>210</v>
      </c>
      <c r="C262" s="150" t="s">
        <v>4</v>
      </c>
      <c r="D262" s="151">
        <v>1000</v>
      </c>
      <c r="E262" s="152">
        <v>1417</v>
      </c>
      <c r="F262" s="152">
        <v>1427</v>
      </c>
      <c r="G262" s="152">
        <v>0</v>
      </c>
      <c r="H262" s="149">
        <v>0</v>
      </c>
      <c r="I262" s="149">
        <f t="shared" ref="I262" si="336">SUM(F262-E262)*D262</f>
        <v>10000</v>
      </c>
      <c r="J262" s="149">
        <v>0</v>
      </c>
      <c r="K262" s="149">
        <v>0</v>
      </c>
      <c r="L262" s="153">
        <f t="shared" ref="L262" si="337">SUM(I262:K262)</f>
        <v>10000</v>
      </c>
    </row>
    <row r="263" spans="1:12">
      <c r="A263" s="148"/>
      <c r="B263" s="149"/>
      <c r="C263" s="150"/>
      <c r="D263" s="151"/>
      <c r="E263" s="152"/>
      <c r="F263" s="152"/>
      <c r="G263" s="152"/>
      <c r="H263" s="149"/>
      <c r="I263" s="149"/>
      <c r="J263" s="149"/>
      <c r="K263" s="149"/>
      <c r="L263" s="149"/>
    </row>
    <row r="264" spans="1:12">
      <c r="A264" s="205"/>
      <c r="B264" s="177"/>
      <c r="C264" s="177"/>
      <c r="D264" s="206"/>
      <c r="E264" s="206"/>
      <c r="F264" s="206"/>
      <c r="G264" s="169" t="s">
        <v>281</v>
      </c>
      <c r="H264" s="170"/>
      <c r="I264" s="171">
        <f>SUM(I231:I262)</f>
        <v>70000</v>
      </c>
      <c r="J264" s="170"/>
      <c r="K264" s="170" t="s">
        <v>282</v>
      </c>
      <c r="L264" s="171">
        <f>SUM(L231:L262)</f>
        <v>137000</v>
      </c>
    </row>
    <row r="265" spans="1:12">
      <c r="A265" s="201">
        <v>43556</v>
      </c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</row>
    <row r="266" spans="1:12">
      <c r="A266" s="202" t="s">
        <v>306</v>
      </c>
      <c r="B266" s="203" t="s">
        <v>307</v>
      </c>
      <c r="C266" s="179" t="s">
        <v>308</v>
      </c>
      <c r="D266" s="204" t="s">
        <v>309</v>
      </c>
      <c r="E266" s="204" t="s">
        <v>310</v>
      </c>
      <c r="F266" s="179" t="s">
        <v>297</v>
      </c>
      <c r="G266" s="172"/>
      <c r="H266" s="172"/>
      <c r="I266" s="172"/>
      <c r="J266" s="172"/>
      <c r="K266" s="172"/>
      <c r="L266" s="172"/>
    </row>
    <row r="267" spans="1:12">
      <c r="A267" s="173" t="s">
        <v>311</v>
      </c>
      <c r="B267" s="174">
        <v>5</v>
      </c>
      <c r="C267" s="175">
        <f>SUM(A267-B267)</f>
        <v>23</v>
      </c>
      <c r="D267" s="176">
        <v>6</v>
      </c>
      <c r="E267" s="175">
        <f>SUM(C267-D267)</f>
        <v>17</v>
      </c>
      <c r="F267" s="175">
        <f>E267*100/C267</f>
        <v>73.913043478260875</v>
      </c>
      <c r="G267" s="172"/>
      <c r="H267" s="172"/>
      <c r="I267" s="172"/>
      <c r="J267" s="172"/>
      <c r="K267" s="172"/>
      <c r="L267" s="172"/>
    </row>
    <row r="268" spans="1:1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</row>
    <row r="269" spans="1:12">
      <c r="A269" s="161"/>
      <c r="B269" s="162"/>
      <c r="C269" s="163"/>
      <c r="D269" s="164"/>
      <c r="E269" s="165"/>
      <c r="F269" s="201">
        <v>43556</v>
      </c>
      <c r="G269" s="165"/>
      <c r="H269" s="162"/>
      <c r="I269" s="162"/>
      <c r="J269" s="162"/>
      <c r="K269" s="162"/>
      <c r="L269" s="166"/>
    </row>
    <row r="270" spans="1:12">
      <c r="A270" s="148"/>
      <c r="B270" s="149"/>
      <c r="C270" s="150"/>
      <c r="D270" s="151"/>
      <c r="E270" s="152"/>
      <c r="F270" s="152"/>
      <c r="G270" s="152"/>
      <c r="H270" s="149"/>
      <c r="I270" s="149"/>
      <c r="J270" s="149"/>
      <c r="K270" s="149"/>
      <c r="L270" s="153"/>
    </row>
    <row r="271" spans="1:12">
      <c r="A271" s="148">
        <v>43585</v>
      </c>
      <c r="B271" s="149" t="s">
        <v>66</v>
      </c>
      <c r="C271" s="150" t="s">
        <v>4</v>
      </c>
      <c r="D271" s="151">
        <v>1000</v>
      </c>
      <c r="E271" s="152">
        <v>1730</v>
      </c>
      <c r="F271" s="152">
        <v>1745</v>
      </c>
      <c r="G271" s="152">
        <v>1755</v>
      </c>
      <c r="H271" s="149">
        <v>0</v>
      </c>
      <c r="I271" s="149">
        <f t="shared" ref="I271" si="338">SUM(F271-E271)*D271</f>
        <v>15000</v>
      </c>
      <c r="J271" s="149">
        <f>SUM(G271-F271)*D271</f>
        <v>10000</v>
      </c>
      <c r="K271" s="149">
        <v>0</v>
      </c>
      <c r="L271" s="153">
        <f t="shared" ref="L271" si="339">SUM(I271:K271)</f>
        <v>25000</v>
      </c>
    </row>
    <row r="272" spans="1:12">
      <c r="A272" s="148">
        <v>43581</v>
      </c>
      <c r="B272" s="149" t="s">
        <v>33</v>
      </c>
      <c r="C272" s="150" t="s">
        <v>4</v>
      </c>
      <c r="D272" s="151">
        <v>1000</v>
      </c>
      <c r="E272" s="152">
        <v>1340</v>
      </c>
      <c r="F272" s="152">
        <v>1343</v>
      </c>
      <c r="G272" s="152">
        <v>0</v>
      </c>
      <c r="H272" s="149">
        <v>0</v>
      </c>
      <c r="I272" s="149">
        <f t="shared" ref="I272" si="340">SUM(F272-E272)*D272</f>
        <v>3000</v>
      </c>
      <c r="J272" s="149">
        <v>0</v>
      </c>
      <c r="K272" s="149">
        <v>0</v>
      </c>
      <c r="L272" s="153">
        <f t="shared" ref="L272" si="341">SUM(I272:K272)</f>
        <v>3000</v>
      </c>
    </row>
    <row r="273" spans="1:12">
      <c r="A273" s="148">
        <v>43580</v>
      </c>
      <c r="B273" s="149" t="s">
        <v>305</v>
      </c>
      <c r="C273" s="150" t="s">
        <v>4</v>
      </c>
      <c r="D273" s="151">
        <v>4000</v>
      </c>
      <c r="E273" s="152">
        <v>126</v>
      </c>
      <c r="F273" s="152">
        <v>127.5</v>
      </c>
      <c r="G273" s="152">
        <v>0</v>
      </c>
      <c r="H273" s="149">
        <v>0</v>
      </c>
      <c r="I273" s="149">
        <f t="shared" ref="I273" si="342">SUM(F273-E273)*D273</f>
        <v>6000</v>
      </c>
      <c r="J273" s="149">
        <v>0</v>
      </c>
      <c r="K273" s="149">
        <v>0</v>
      </c>
      <c r="L273" s="153">
        <f t="shared" ref="L273" si="343">SUM(I273:K273)</f>
        <v>6000</v>
      </c>
    </row>
    <row r="274" spans="1:12">
      <c r="A274" s="148">
        <v>43580</v>
      </c>
      <c r="B274" s="149" t="s">
        <v>33</v>
      </c>
      <c r="C274" s="150" t="s">
        <v>4</v>
      </c>
      <c r="D274" s="151">
        <v>1000</v>
      </c>
      <c r="E274" s="152">
        <v>1350</v>
      </c>
      <c r="F274" s="152">
        <v>1348</v>
      </c>
      <c r="G274" s="152">
        <v>0</v>
      </c>
      <c r="H274" s="149">
        <v>0</v>
      </c>
      <c r="I274" s="149">
        <f t="shared" ref="I274" si="344">SUM(F274-E274)*D274</f>
        <v>-2000</v>
      </c>
      <c r="J274" s="149">
        <v>0</v>
      </c>
      <c r="K274" s="149">
        <v>0</v>
      </c>
      <c r="L274" s="153">
        <f t="shared" ref="L274" si="345">SUM(I274:K274)</f>
        <v>-2000</v>
      </c>
    </row>
    <row r="275" spans="1:12">
      <c r="A275" s="148">
        <v>43580</v>
      </c>
      <c r="B275" s="149" t="s">
        <v>5</v>
      </c>
      <c r="C275" s="150" t="s">
        <v>4</v>
      </c>
      <c r="D275" s="151">
        <v>1000</v>
      </c>
      <c r="E275" s="152">
        <v>922</v>
      </c>
      <c r="F275" s="152">
        <v>910</v>
      </c>
      <c r="G275" s="152">
        <v>0</v>
      </c>
      <c r="H275" s="149">
        <v>0</v>
      </c>
      <c r="I275" s="149">
        <f t="shared" ref="I275" si="346">SUM(F275-E275)*D275</f>
        <v>-12000</v>
      </c>
      <c r="J275" s="149">
        <v>0</v>
      </c>
      <c r="K275" s="149">
        <v>0</v>
      </c>
      <c r="L275" s="153">
        <f t="shared" ref="L275" si="347">SUM(I275:K275)</f>
        <v>-12000</v>
      </c>
    </row>
    <row r="276" spans="1:12">
      <c r="A276" s="148">
        <v>43579</v>
      </c>
      <c r="B276" s="149" t="s">
        <v>96</v>
      </c>
      <c r="C276" s="150" t="s">
        <v>4</v>
      </c>
      <c r="D276" s="151">
        <v>4000</v>
      </c>
      <c r="E276" s="152">
        <v>133</v>
      </c>
      <c r="F276" s="152">
        <v>134.5</v>
      </c>
      <c r="G276" s="152">
        <v>136</v>
      </c>
      <c r="H276" s="149">
        <v>0</v>
      </c>
      <c r="I276" s="149">
        <f t="shared" ref="I276" si="348">SUM(F276-E276)*D276</f>
        <v>6000</v>
      </c>
      <c r="J276" s="149">
        <f>SUM(G276-F276)*D276</f>
        <v>6000</v>
      </c>
      <c r="K276" s="149">
        <v>0</v>
      </c>
      <c r="L276" s="153">
        <f t="shared" ref="L276" si="349">SUM(I276:K276)</f>
        <v>12000</v>
      </c>
    </row>
    <row r="277" spans="1:12">
      <c r="A277" s="148">
        <v>43578</v>
      </c>
      <c r="B277" s="149" t="s">
        <v>68</v>
      </c>
      <c r="C277" s="150" t="s">
        <v>4</v>
      </c>
      <c r="D277" s="151">
        <v>1000</v>
      </c>
      <c r="E277" s="152">
        <v>1083</v>
      </c>
      <c r="F277" s="152">
        <v>1083</v>
      </c>
      <c r="G277" s="152">
        <v>0</v>
      </c>
      <c r="H277" s="149">
        <v>0</v>
      </c>
      <c r="I277" s="149">
        <f t="shared" ref="I277" si="350">SUM(F277-E277)*D277</f>
        <v>0</v>
      </c>
      <c r="J277" s="149">
        <v>0</v>
      </c>
      <c r="K277" s="149">
        <v>0</v>
      </c>
      <c r="L277" s="153">
        <f t="shared" ref="L277" si="351">SUM(I277:K277)</f>
        <v>0</v>
      </c>
    </row>
    <row r="278" spans="1:12">
      <c r="A278" s="148">
        <v>43577</v>
      </c>
      <c r="B278" s="149" t="s">
        <v>304</v>
      </c>
      <c r="C278" s="150" t="s">
        <v>4</v>
      </c>
      <c r="D278" s="151">
        <v>1000</v>
      </c>
      <c r="E278" s="152">
        <v>1670</v>
      </c>
      <c r="F278" s="152">
        <v>1670</v>
      </c>
      <c r="G278" s="152">
        <v>0</v>
      </c>
      <c r="H278" s="149">
        <v>0</v>
      </c>
      <c r="I278" s="149">
        <f t="shared" ref="I278" si="352">SUM(F278-E278)*D278</f>
        <v>0</v>
      </c>
      <c r="J278" s="149">
        <v>0</v>
      </c>
      <c r="K278" s="149">
        <v>0</v>
      </c>
      <c r="L278" s="153">
        <f t="shared" ref="L278" si="353">SUM(I278:K278)</f>
        <v>0</v>
      </c>
    </row>
    <row r="279" spans="1:12">
      <c r="A279" s="148">
        <v>43577</v>
      </c>
      <c r="B279" s="149" t="s">
        <v>291</v>
      </c>
      <c r="C279" s="150" t="s">
        <v>4</v>
      </c>
      <c r="D279" s="151">
        <v>1000</v>
      </c>
      <c r="E279" s="152">
        <v>1350</v>
      </c>
      <c r="F279" s="152">
        <v>1355</v>
      </c>
      <c r="G279" s="152">
        <v>0</v>
      </c>
      <c r="H279" s="149">
        <v>0</v>
      </c>
      <c r="I279" s="149">
        <f t="shared" ref="I279" si="354">SUM(F279-E279)*D279</f>
        <v>5000</v>
      </c>
      <c r="J279" s="149">
        <v>0</v>
      </c>
      <c r="K279" s="149">
        <v>0</v>
      </c>
      <c r="L279" s="153">
        <f t="shared" ref="L279" si="355">SUM(I279:K279)</f>
        <v>5000</v>
      </c>
    </row>
    <row r="280" spans="1:12">
      <c r="A280" s="148">
        <v>43573</v>
      </c>
      <c r="B280" s="149" t="s">
        <v>291</v>
      </c>
      <c r="C280" s="150" t="s">
        <v>4</v>
      </c>
      <c r="D280" s="151">
        <v>1000</v>
      </c>
      <c r="E280" s="152">
        <v>1380</v>
      </c>
      <c r="F280" s="152">
        <v>1385</v>
      </c>
      <c r="G280" s="152">
        <v>0</v>
      </c>
      <c r="H280" s="149">
        <v>0</v>
      </c>
      <c r="I280" s="149">
        <f t="shared" ref="I280" si="356">SUM(F280-E280)*D280</f>
        <v>5000</v>
      </c>
      <c r="J280" s="149">
        <v>0</v>
      </c>
      <c r="K280" s="149">
        <v>0</v>
      </c>
      <c r="L280" s="153">
        <f t="shared" ref="L280" si="357">SUM(I280:K280)</f>
        <v>5000</v>
      </c>
    </row>
    <row r="281" spans="1:12">
      <c r="A281" s="148">
        <v>43571</v>
      </c>
      <c r="B281" s="149" t="s">
        <v>303</v>
      </c>
      <c r="C281" s="150" t="s">
        <v>4</v>
      </c>
      <c r="D281" s="151">
        <v>1000</v>
      </c>
      <c r="E281" s="152">
        <v>1115</v>
      </c>
      <c r="F281" s="152">
        <v>1125</v>
      </c>
      <c r="G281" s="152">
        <v>1135</v>
      </c>
      <c r="H281" s="149">
        <v>0</v>
      </c>
      <c r="I281" s="149">
        <f t="shared" ref="I281" si="358">SUM(F281-E281)*D281</f>
        <v>10000</v>
      </c>
      <c r="J281" s="149">
        <f>SUM(G281-F281)*D281</f>
        <v>10000</v>
      </c>
      <c r="K281" s="149">
        <v>0</v>
      </c>
      <c r="L281" s="153">
        <f t="shared" ref="L281" si="359">SUM(I281:K281)</f>
        <v>20000</v>
      </c>
    </row>
    <row r="282" spans="1:12">
      <c r="A282" s="148">
        <v>43570</v>
      </c>
      <c r="B282" s="149" t="s">
        <v>33</v>
      </c>
      <c r="C282" s="150" t="s">
        <v>4</v>
      </c>
      <c r="D282" s="151">
        <v>1000</v>
      </c>
      <c r="E282" s="152">
        <v>1375</v>
      </c>
      <c r="F282" s="152">
        <v>1385</v>
      </c>
      <c r="G282" s="152">
        <v>0</v>
      </c>
      <c r="H282" s="149">
        <v>0</v>
      </c>
      <c r="I282" s="149">
        <f t="shared" ref="I282:I283" si="360">SUM(F282-E282)*D282</f>
        <v>10000</v>
      </c>
      <c r="J282" s="149">
        <v>0</v>
      </c>
      <c r="K282" s="149">
        <v>0</v>
      </c>
      <c r="L282" s="153">
        <f t="shared" ref="L282:L283" si="361">SUM(I282:K282)</f>
        <v>10000</v>
      </c>
    </row>
    <row r="283" spans="1:12">
      <c r="A283" s="148">
        <v>43567</v>
      </c>
      <c r="B283" s="149" t="s">
        <v>68</v>
      </c>
      <c r="C283" s="150" t="s">
        <v>4</v>
      </c>
      <c r="D283" s="151">
        <v>1000</v>
      </c>
      <c r="E283" s="152">
        <v>1110</v>
      </c>
      <c r="F283" s="152">
        <v>1117</v>
      </c>
      <c r="G283" s="152">
        <v>0</v>
      </c>
      <c r="H283" s="149">
        <v>0</v>
      </c>
      <c r="I283" s="149">
        <f t="shared" si="360"/>
        <v>7000</v>
      </c>
      <c r="J283" s="149">
        <v>0</v>
      </c>
      <c r="K283" s="149">
        <v>0</v>
      </c>
      <c r="L283" s="153">
        <f t="shared" si="361"/>
        <v>7000</v>
      </c>
    </row>
    <row r="284" spans="1:12">
      <c r="A284" s="148">
        <v>43567</v>
      </c>
      <c r="B284" s="149" t="s">
        <v>301</v>
      </c>
      <c r="C284" s="150" t="s">
        <v>4</v>
      </c>
      <c r="D284" s="151">
        <v>1000</v>
      </c>
      <c r="E284" s="152">
        <v>1420</v>
      </c>
      <c r="F284" s="152">
        <v>1430</v>
      </c>
      <c r="G284" s="152">
        <v>0</v>
      </c>
      <c r="H284" s="149">
        <v>0</v>
      </c>
      <c r="I284" s="149">
        <f t="shared" ref="I284" si="362">SUM(F284-E284)*D284</f>
        <v>10000</v>
      </c>
      <c r="J284" s="149">
        <v>0</v>
      </c>
      <c r="K284" s="149">
        <v>0</v>
      </c>
      <c r="L284" s="153">
        <f t="shared" ref="L284" si="363">SUM(I284:K284)</f>
        <v>10000</v>
      </c>
    </row>
    <row r="285" spans="1:12">
      <c r="A285" s="148">
        <v>43566</v>
      </c>
      <c r="B285" s="149" t="s">
        <v>151</v>
      </c>
      <c r="C285" s="150" t="s">
        <v>4</v>
      </c>
      <c r="D285" s="151">
        <v>1000</v>
      </c>
      <c r="E285" s="152">
        <v>1105</v>
      </c>
      <c r="F285" s="152">
        <v>1105</v>
      </c>
      <c r="G285" s="152">
        <v>0</v>
      </c>
      <c r="H285" s="149">
        <v>0</v>
      </c>
      <c r="I285" s="149">
        <f t="shared" ref="I285" si="364">SUM(F285-E285)*D285</f>
        <v>0</v>
      </c>
      <c r="J285" s="149">
        <v>0</v>
      </c>
      <c r="K285" s="149">
        <v>0</v>
      </c>
      <c r="L285" s="153">
        <f t="shared" ref="L285" si="365">SUM(I285:K285)</f>
        <v>0</v>
      </c>
    </row>
    <row r="286" spans="1:12">
      <c r="A286" s="148">
        <v>43566</v>
      </c>
      <c r="B286" s="149" t="s">
        <v>278</v>
      </c>
      <c r="C286" s="150" t="s">
        <v>4</v>
      </c>
      <c r="D286" s="151">
        <v>1000</v>
      </c>
      <c r="E286" s="152">
        <v>1660</v>
      </c>
      <c r="F286" s="152">
        <v>1670</v>
      </c>
      <c r="G286" s="152">
        <v>1680</v>
      </c>
      <c r="H286" s="149">
        <v>0</v>
      </c>
      <c r="I286" s="149">
        <f t="shared" ref="I286" si="366">SUM(F286-E286)*D286</f>
        <v>10000</v>
      </c>
      <c r="J286" s="149">
        <f>SUM(G286-F286)*D286</f>
        <v>10000</v>
      </c>
      <c r="K286" s="149">
        <v>0</v>
      </c>
      <c r="L286" s="153">
        <f t="shared" ref="L286" si="367">SUM(I286:K286)</f>
        <v>20000</v>
      </c>
    </row>
    <row r="287" spans="1:12">
      <c r="A287" s="148">
        <v>43565</v>
      </c>
      <c r="B287" s="149" t="s">
        <v>299</v>
      </c>
      <c r="C287" s="150" t="s">
        <v>4</v>
      </c>
      <c r="D287" s="151">
        <v>4000</v>
      </c>
      <c r="E287" s="152">
        <v>100</v>
      </c>
      <c r="F287" s="152">
        <v>101</v>
      </c>
      <c r="G287" s="152">
        <v>102</v>
      </c>
      <c r="H287" s="149">
        <v>103</v>
      </c>
      <c r="I287" s="149">
        <f t="shared" ref="I287" si="368">SUM(F287-E287)*D287</f>
        <v>4000</v>
      </c>
      <c r="J287" s="149">
        <f>SUM(G287-F287)*D287</f>
        <v>4000</v>
      </c>
      <c r="K287" s="149">
        <f t="shared" ref="K287" si="369">SUM(H287-G287)*D287</f>
        <v>4000</v>
      </c>
      <c r="L287" s="153">
        <f t="shared" ref="L287" si="370">SUM(I287:K287)</f>
        <v>12000</v>
      </c>
    </row>
    <row r="288" spans="1:12">
      <c r="A288" s="148">
        <v>43565</v>
      </c>
      <c r="B288" s="149" t="s">
        <v>300</v>
      </c>
      <c r="C288" s="150" t="s">
        <v>4</v>
      </c>
      <c r="D288" s="151">
        <v>1000</v>
      </c>
      <c r="E288" s="152">
        <v>1930</v>
      </c>
      <c r="F288" s="152">
        <v>1937</v>
      </c>
      <c r="G288" s="152">
        <v>0</v>
      </c>
      <c r="H288" s="149">
        <v>0</v>
      </c>
      <c r="I288" s="149">
        <f t="shared" ref="I288" si="371">SUM(F288-E288)*D288</f>
        <v>7000</v>
      </c>
      <c r="J288" s="149">
        <v>0</v>
      </c>
      <c r="K288" s="149">
        <f t="shared" ref="K288" si="372">SUM(H288-G288)*D288</f>
        <v>0</v>
      </c>
      <c r="L288" s="153">
        <f t="shared" ref="L288" si="373">SUM(I288:K288)</f>
        <v>7000</v>
      </c>
    </row>
    <row r="289" spans="1:12">
      <c r="A289" s="148">
        <v>43565</v>
      </c>
      <c r="B289" s="149" t="s">
        <v>65</v>
      </c>
      <c r="C289" s="150" t="s">
        <v>4</v>
      </c>
      <c r="D289" s="151">
        <v>1000</v>
      </c>
      <c r="E289" s="152">
        <v>1365</v>
      </c>
      <c r="F289" s="152">
        <v>1350</v>
      </c>
      <c r="G289" s="152">
        <v>0</v>
      </c>
      <c r="H289" s="149">
        <v>0</v>
      </c>
      <c r="I289" s="149">
        <f t="shared" ref="I289" si="374">SUM(F289-E289)*D289</f>
        <v>-15000</v>
      </c>
      <c r="J289" s="149">
        <v>0</v>
      </c>
      <c r="K289" s="149">
        <f t="shared" ref="K289" si="375">SUM(H289-G289)*D289</f>
        <v>0</v>
      </c>
      <c r="L289" s="153">
        <f t="shared" ref="L289" si="376">SUM(I289:K289)</f>
        <v>-15000</v>
      </c>
    </row>
    <row r="290" spans="1:12">
      <c r="A290" s="148">
        <v>43564</v>
      </c>
      <c r="B290" s="149" t="s">
        <v>298</v>
      </c>
      <c r="C290" s="150" t="s">
        <v>4</v>
      </c>
      <c r="D290" s="151">
        <v>200</v>
      </c>
      <c r="E290" s="152">
        <v>2090</v>
      </c>
      <c r="F290" s="152">
        <v>2075</v>
      </c>
      <c r="G290" s="152">
        <v>0</v>
      </c>
      <c r="H290" s="149">
        <v>0</v>
      </c>
      <c r="I290" s="149">
        <f t="shared" ref="I290:I291" si="377">SUM(F290-E290)*D290</f>
        <v>-3000</v>
      </c>
      <c r="J290" s="149">
        <v>0</v>
      </c>
      <c r="K290" s="149">
        <v>0</v>
      </c>
      <c r="L290" s="153">
        <f t="shared" ref="L290:L291" si="378">SUM(I290:K290)</f>
        <v>-3000</v>
      </c>
    </row>
    <row r="291" spans="1:12">
      <c r="A291" s="148">
        <v>43563</v>
      </c>
      <c r="B291" s="149" t="s">
        <v>65</v>
      </c>
      <c r="C291" s="150" t="s">
        <v>4</v>
      </c>
      <c r="D291" s="151">
        <v>1000</v>
      </c>
      <c r="E291" s="152">
        <v>1345</v>
      </c>
      <c r="F291" s="152">
        <v>1330</v>
      </c>
      <c r="G291" s="152">
        <v>0</v>
      </c>
      <c r="H291" s="149">
        <v>0</v>
      </c>
      <c r="I291" s="149">
        <f t="shared" si="377"/>
        <v>-15000</v>
      </c>
      <c r="J291" s="149">
        <v>0</v>
      </c>
      <c r="K291" s="149">
        <v>0</v>
      </c>
      <c r="L291" s="153">
        <f t="shared" si="378"/>
        <v>-15000</v>
      </c>
    </row>
    <row r="292" spans="1:12">
      <c r="A292" s="148">
        <v>43560</v>
      </c>
      <c r="B292" s="149" t="s">
        <v>31</v>
      </c>
      <c r="C292" s="150" t="s">
        <v>4</v>
      </c>
      <c r="D292" s="151">
        <v>1000</v>
      </c>
      <c r="E292" s="152">
        <v>1220</v>
      </c>
      <c r="F292" s="152">
        <v>1230</v>
      </c>
      <c r="G292" s="152">
        <v>0</v>
      </c>
      <c r="H292" s="149">
        <v>0</v>
      </c>
      <c r="I292" s="149">
        <f t="shared" ref="I292" si="379">SUM(F292-E292)*D292</f>
        <v>10000</v>
      </c>
      <c r="J292" s="149">
        <v>0</v>
      </c>
      <c r="K292" s="149">
        <v>0</v>
      </c>
      <c r="L292" s="153">
        <f t="shared" ref="L292" si="380">SUM(I292:K292)</f>
        <v>10000</v>
      </c>
    </row>
    <row r="293" spans="1:12">
      <c r="A293" s="148">
        <v>43558</v>
      </c>
      <c r="B293" s="149" t="s">
        <v>3</v>
      </c>
      <c r="C293" s="150" t="s">
        <v>4</v>
      </c>
      <c r="D293" s="151">
        <v>1000</v>
      </c>
      <c r="E293" s="152">
        <v>1030</v>
      </c>
      <c r="F293" s="152">
        <v>1030</v>
      </c>
      <c r="G293" s="152">
        <v>0</v>
      </c>
      <c r="H293" s="149">
        <v>0</v>
      </c>
      <c r="I293" s="149">
        <f t="shared" ref="I293" si="381">SUM(F293-E293)*D293</f>
        <v>0</v>
      </c>
      <c r="J293" s="149">
        <v>0</v>
      </c>
      <c r="K293" s="149">
        <v>0</v>
      </c>
      <c r="L293" s="153">
        <f t="shared" ref="L293" si="382">SUM(I293:K293)</f>
        <v>0</v>
      </c>
    </row>
    <row r="294" spans="1:12">
      <c r="A294" s="148">
        <v>43558</v>
      </c>
      <c r="B294" s="149" t="s">
        <v>296</v>
      </c>
      <c r="C294" s="150" t="s">
        <v>4</v>
      </c>
      <c r="D294" s="151">
        <v>1000</v>
      </c>
      <c r="E294" s="152">
        <v>920</v>
      </c>
      <c r="F294" s="152">
        <v>930</v>
      </c>
      <c r="G294" s="152">
        <v>0</v>
      </c>
      <c r="H294" s="149">
        <v>0</v>
      </c>
      <c r="I294" s="149">
        <f t="shared" ref="I294" si="383">SUM(F294-E294)*D294</f>
        <v>10000</v>
      </c>
      <c r="J294" s="149">
        <v>0</v>
      </c>
      <c r="K294" s="149">
        <v>0</v>
      </c>
      <c r="L294" s="153">
        <f t="shared" ref="L294" si="384">SUM(I294:K294)</f>
        <v>10000</v>
      </c>
    </row>
    <row r="295" spans="1:12">
      <c r="A295" s="148">
        <v>43557</v>
      </c>
      <c r="B295" s="149" t="s">
        <v>295</v>
      </c>
      <c r="C295" s="150" t="s">
        <v>4</v>
      </c>
      <c r="D295" s="151">
        <v>4000</v>
      </c>
      <c r="E295" s="152">
        <v>139.25</v>
      </c>
      <c r="F295" s="152">
        <v>139.25</v>
      </c>
      <c r="G295" s="152">
        <v>0</v>
      </c>
      <c r="H295" s="149">
        <v>0</v>
      </c>
      <c r="I295" s="149">
        <f t="shared" ref="I295" si="385">SUM(F295-E295)*D295</f>
        <v>0</v>
      </c>
      <c r="J295" s="149">
        <v>0</v>
      </c>
      <c r="K295" s="149">
        <v>0</v>
      </c>
      <c r="L295" s="153">
        <f t="shared" ref="L295" si="386">SUM(I295:K295)</f>
        <v>0</v>
      </c>
    </row>
    <row r="296" spans="1:12">
      <c r="A296" s="148">
        <v>43557</v>
      </c>
      <c r="B296" s="149" t="s">
        <v>74</v>
      </c>
      <c r="C296" s="150" t="s">
        <v>4</v>
      </c>
      <c r="D296" s="151">
        <v>2000</v>
      </c>
      <c r="E296" s="152">
        <v>624</v>
      </c>
      <c r="F296" s="152">
        <v>617</v>
      </c>
      <c r="G296" s="152">
        <v>0</v>
      </c>
      <c r="H296" s="149">
        <v>0</v>
      </c>
      <c r="I296" s="149">
        <f t="shared" ref="I296" si="387">SUM(F296-E296)*D296</f>
        <v>-14000</v>
      </c>
      <c r="J296" s="149">
        <v>0</v>
      </c>
      <c r="K296" s="149">
        <v>0</v>
      </c>
      <c r="L296" s="153">
        <f t="shared" ref="L296" si="388">SUM(I296:K296)</f>
        <v>-14000</v>
      </c>
    </row>
    <row r="297" spans="1:12">
      <c r="A297" s="148">
        <v>43557</v>
      </c>
      <c r="B297" s="149" t="s">
        <v>289</v>
      </c>
      <c r="C297" s="150" t="s">
        <v>4</v>
      </c>
      <c r="D297" s="151">
        <v>1000</v>
      </c>
      <c r="E297" s="152">
        <v>1010</v>
      </c>
      <c r="F297" s="152">
        <v>1018</v>
      </c>
      <c r="G297" s="152">
        <v>0</v>
      </c>
      <c r="H297" s="149">
        <v>0</v>
      </c>
      <c r="I297" s="149">
        <f t="shared" ref="I297" si="389">SUM(F297-E297)*D297</f>
        <v>8000</v>
      </c>
      <c r="J297" s="149">
        <v>0</v>
      </c>
      <c r="K297" s="149">
        <v>0</v>
      </c>
      <c r="L297" s="153">
        <f t="shared" ref="L297" si="390">SUM(I297:K297)</f>
        <v>8000</v>
      </c>
    </row>
    <row r="298" spans="1:12">
      <c r="A298" s="148">
        <v>43556</v>
      </c>
      <c r="B298" s="149" t="s">
        <v>291</v>
      </c>
      <c r="C298" s="150" t="s">
        <v>4</v>
      </c>
      <c r="D298" s="151">
        <v>1000</v>
      </c>
      <c r="E298" s="152">
        <v>1375</v>
      </c>
      <c r="F298" s="152">
        <v>1385</v>
      </c>
      <c r="G298" s="152">
        <v>1395</v>
      </c>
      <c r="H298" s="149">
        <v>0</v>
      </c>
      <c r="I298" s="149">
        <f t="shared" ref="I298" si="391">SUM(F298-E298)*D298</f>
        <v>10000</v>
      </c>
      <c r="J298" s="149">
        <f>SUM(G298-F298)*D298</f>
        <v>10000</v>
      </c>
      <c r="K298" s="149">
        <v>0</v>
      </c>
      <c r="L298" s="153">
        <f t="shared" ref="L298" si="392">SUM(I298:K298)</f>
        <v>20000</v>
      </c>
    </row>
    <row r="299" spans="1:1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</row>
    <row r="300" spans="1:12">
      <c r="A300" s="169"/>
      <c r="B300" s="169"/>
      <c r="C300" s="169"/>
      <c r="D300" s="169"/>
      <c r="E300" s="169"/>
      <c r="F300" s="169"/>
      <c r="G300" s="169" t="s">
        <v>281</v>
      </c>
      <c r="H300" s="170"/>
      <c r="I300" s="171">
        <f>SUM(I269:I298)</f>
        <v>75000</v>
      </c>
      <c r="J300" s="170"/>
      <c r="K300" s="170" t="s">
        <v>282</v>
      </c>
      <c r="L300" s="171">
        <f>SUM(L269:L298)</f>
        <v>129000</v>
      </c>
    </row>
    <row r="301" spans="1:1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</row>
    <row r="302" spans="1:12">
      <c r="A302" s="205"/>
      <c r="B302" s="177"/>
      <c r="C302" s="177"/>
      <c r="D302" s="206"/>
      <c r="E302" s="206"/>
      <c r="F302" s="201">
        <v>43525</v>
      </c>
      <c r="G302" s="177"/>
      <c r="H302" s="177"/>
      <c r="I302" s="178"/>
      <c r="J302" s="178"/>
      <c r="K302" s="178"/>
      <c r="L302" s="178"/>
    </row>
    <row r="303" spans="1:12">
      <c r="A303" s="172"/>
      <c r="B303" s="172"/>
      <c r="C303" s="172"/>
      <c r="D303" s="172"/>
      <c r="E303" s="172"/>
      <c r="F303" s="172"/>
      <c r="G303" s="172"/>
      <c r="H303" s="172"/>
      <c r="I303" s="172"/>
      <c r="J303" s="179" t="s">
        <v>297</v>
      </c>
      <c r="K303" s="207"/>
      <c r="L303" s="208">
        <v>0.78</v>
      </c>
    </row>
    <row r="304" spans="1:12">
      <c r="A304" s="148">
        <v>43553</v>
      </c>
      <c r="B304" s="149" t="s">
        <v>79</v>
      </c>
      <c r="C304" s="150" t="s">
        <v>4</v>
      </c>
      <c r="D304" s="151">
        <v>1000</v>
      </c>
      <c r="E304" s="152">
        <v>1050</v>
      </c>
      <c r="F304" s="152">
        <v>1060</v>
      </c>
      <c r="G304" s="152">
        <v>0</v>
      </c>
      <c r="H304" s="149">
        <v>0</v>
      </c>
      <c r="I304" s="149">
        <f t="shared" ref="I304" si="393">SUM(F304-E304)*D304</f>
        <v>10000</v>
      </c>
      <c r="J304" s="149">
        <v>0</v>
      </c>
      <c r="K304" s="149">
        <v>0</v>
      </c>
      <c r="L304" s="153">
        <f t="shared" ref="L304" si="394">SUM(I304:K304)</f>
        <v>10000</v>
      </c>
    </row>
    <row r="305" spans="1:12">
      <c r="A305" s="148">
        <v>43553</v>
      </c>
      <c r="B305" s="149" t="s">
        <v>279</v>
      </c>
      <c r="C305" s="150" t="s">
        <v>4</v>
      </c>
      <c r="D305" s="151">
        <v>4000</v>
      </c>
      <c r="E305" s="152">
        <v>104.25</v>
      </c>
      <c r="F305" s="152">
        <v>105.5</v>
      </c>
      <c r="G305" s="152">
        <v>107.5</v>
      </c>
      <c r="H305" s="149">
        <v>0</v>
      </c>
      <c r="I305" s="149">
        <f t="shared" ref="I305" si="395">SUM(F305-E305)*D305</f>
        <v>5000</v>
      </c>
      <c r="J305" s="149">
        <f>SUM(G305-F305)*D305</f>
        <v>8000</v>
      </c>
      <c r="K305" s="149">
        <v>0</v>
      </c>
      <c r="L305" s="153">
        <f t="shared" ref="L305" si="396">SUM(I305:K305)</f>
        <v>13000</v>
      </c>
    </row>
    <row r="306" spans="1:12">
      <c r="A306" s="148">
        <v>43552</v>
      </c>
      <c r="B306" s="149" t="s">
        <v>290</v>
      </c>
      <c r="C306" s="150" t="s">
        <v>4</v>
      </c>
      <c r="D306" s="151">
        <v>4000</v>
      </c>
      <c r="E306" s="152">
        <v>97</v>
      </c>
      <c r="F306" s="152">
        <v>97.5</v>
      </c>
      <c r="G306" s="152">
        <v>0</v>
      </c>
      <c r="H306" s="149">
        <v>0</v>
      </c>
      <c r="I306" s="149">
        <f t="shared" ref="I306" si="397">SUM(F306-E306)*D306</f>
        <v>2000</v>
      </c>
      <c r="J306" s="149">
        <v>0</v>
      </c>
      <c r="K306" s="149">
        <f t="shared" ref="K306" si="398">SUM(H306-G306)*D306</f>
        <v>0</v>
      </c>
      <c r="L306" s="153">
        <f t="shared" ref="L306" si="399">SUM(I306:K306)</f>
        <v>2000</v>
      </c>
    </row>
    <row r="307" spans="1:12">
      <c r="A307" s="148">
        <v>43552</v>
      </c>
      <c r="B307" s="149" t="s">
        <v>25</v>
      </c>
      <c r="C307" s="150" t="s">
        <v>4</v>
      </c>
      <c r="D307" s="151">
        <v>1000</v>
      </c>
      <c r="E307" s="152">
        <v>1180</v>
      </c>
      <c r="F307" s="152">
        <v>1185</v>
      </c>
      <c r="G307" s="152">
        <v>0</v>
      </c>
      <c r="H307" s="149">
        <v>0</v>
      </c>
      <c r="I307" s="149">
        <f t="shared" ref="I307" si="400">SUM(F307-E307)*D307</f>
        <v>5000</v>
      </c>
      <c r="J307" s="149">
        <v>0</v>
      </c>
      <c r="K307" s="149">
        <f t="shared" ref="K307" si="401">SUM(H307-G307)*D307</f>
        <v>0</v>
      </c>
      <c r="L307" s="153">
        <f t="shared" ref="L307" si="402">SUM(I307:K307)</f>
        <v>5000</v>
      </c>
    </row>
    <row r="308" spans="1:12">
      <c r="A308" s="148">
        <v>43551</v>
      </c>
      <c r="B308" s="149" t="s">
        <v>288</v>
      </c>
      <c r="C308" s="150" t="s">
        <v>4</v>
      </c>
      <c r="D308" s="151">
        <v>1000</v>
      </c>
      <c r="E308" s="152">
        <v>1410</v>
      </c>
      <c r="F308" s="152">
        <v>1420</v>
      </c>
      <c r="G308" s="152">
        <v>1430</v>
      </c>
      <c r="H308" s="149">
        <v>1440</v>
      </c>
      <c r="I308" s="149">
        <f t="shared" ref="I308" si="403">SUM(F308-E308)*D308</f>
        <v>10000</v>
      </c>
      <c r="J308" s="149">
        <f>SUM(G308-F308)*D308</f>
        <v>10000</v>
      </c>
      <c r="K308" s="149">
        <f t="shared" ref="K308" si="404">SUM(H308-G308)*D308</f>
        <v>10000</v>
      </c>
      <c r="L308" s="153">
        <f t="shared" ref="L308" si="405">SUM(I308:K308)</f>
        <v>30000</v>
      </c>
    </row>
    <row r="309" spans="1:12">
      <c r="A309" s="148">
        <v>43551</v>
      </c>
      <c r="B309" s="149" t="s">
        <v>5</v>
      </c>
      <c r="C309" s="150" t="s">
        <v>4</v>
      </c>
      <c r="D309" s="151">
        <v>1000</v>
      </c>
      <c r="E309" s="152">
        <v>990</v>
      </c>
      <c r="F309" s="152">
        <v>975</v>
      </c>
      <c r="G309" s="152">
        <v>0</v>
      </c>
      <c r="H309" s="149">
        <v>0</v>
      </c>
      <c r="I309" s="149">
        <f t="shared" ref="I309" si="406">SUM(F309-E309)*D309</f>
        <v>-15000</v>
      </c>
      <c r="J309" s="149">
        <v>0</v>
      </c>
      <c r="K309" s="149">
        <f t="shared" ref="K309" si="407">SUM(H309-G309)*D309</f>
        <v>0</v>
      </c>
      <c r="L309" s="153">
        <f t="shared" ref="L309" si="408">SUM(I309:K309)</f>
        <v>-15000</v>
      </c>
    </row>
    <row r="310" spans="1:12">
      <c r="A310" s="148">
        <v>43550</v>
      </c>
      <c r="B310" s="149" t="s">
        <v>289</v>
      </c>
      <c r="C310" s="150" t="s">
        <v>4</v>
      </c>
      <c r="D310" s="151">
        <v>1000</v>
      </c>
      <c r="E310" s="152">
        <v>933.5</v>
      </c>
      <c r="F310" s="152">
        <v>943</v>
      </c>
      <c r="G310" s="152">
        <v>953</v>
      </c>
      <c r="H310" s="149">
        <v>963</v>
      </c>
      <c r="I310" s="149">
        <f t="shared" ref="I310" si="409">SUM(F310-E310)*D310</f>
        <v>9500</v>
      </c>
      <c r="J310" s="149">
        <f>SUM(G310-F310)*D310</f>
        <v>10000</v>
      </c>
      <c r="K310" s="149">
        <f t="shared" ref="K310" si="410">SUM(H310-G310)*D310</f>
        <v>10000</v>
      </c>
      <c r="L310" s="153">
        <f t="shared" ref="L310" si="411">SUM(I310:K310)</f>
        <v>29500</v>
      </c>
    </row>
    <row r="311" spans="1:12">
      <c r="A311" s="148">
        <v>43549</v>
      </c>
      <c r="B311" s="149" t="s">
        <v>31</v>
      </c>
      <c r="C311" s="150" t="s">
        <v>4</v>
      </c>
      <c r="D311" s="151">
        <v>1000</v>
      </c>
      <c r="E311" s="152">
        <v>1205</v>
      </c>
      <c r="F311" s="152">
        <v>1208</v>
      </c>
      <c r="G311" s="152">
        <v>0</v>
      </c>
      <c r="H311" s="149">
        <v>0</v>
      </c>
      <c r="I311" s="149">
        <f t="shared" ref="I311:I312" si="412">SUM(F311-E311)*D311</f>
        <v>3000</v>
      </c>
      <c r="J311" s="149">
        <v>0</v>
      </c>
      <c r="K311" s="149">
        <f t="shared" ref="K311" si="413">SUM(H311-G311)*D311</f>
        <v>0</v>
      </c>
      <c r="L311" s="153">
        <f t="shared" ref="L311:L312" si="414">SUM(I311:K311)</f>
        <v>3000</v>
      </c>
    </row>
    <row r="312" spans="1:12">
      <c r="A312" s="148">
        <v>43546</v>
      </c>
      <c r="B312" s="149" t="s">
        <v>33</v>
      </c>
      <c r="C312" s="150" t="s">
        <v>4</v>
      </c>
      <c r="D312" s="151">
        <v>1000</v>
      </c>
      <c r="E312" s="152">
        <v>1430</v>
      </c>
      <c r="F312" s="152">
        <v>1435</v>
      </c>
      <c r="G312" s="152">
        <v>0</v>
      </c>
      <c r="H312" s="149">
        <v>0</v>
      </c>
      <c r="I312" s="149">
        <f t="shared" si="412"/>
        <v>5000</v>
      </c>
      <c r="J312" s="149">
        <v>0</v>
      </c>
      <c r="K312" s="149">
        <f t="shared" ref="K312" si="415">SUM(H312-G312)*D312</f>
        <v>0</v>
      </c>
      <c r="L312" s="153">
        <f t="shared" si="414"/>
        <v>5000</v>
      </c>
    </row>
    <row r="313" spans="1:12">
      <c r="A313" s="148">
        <v>43544</v>
      </c>
      <c r="B313" s="149" t="s">
        <v>37</v>
      </c>
      <c r="C313" s="150" t="s">
        <v>4</v>
      </c>
      <c r="D313" s="151">
        <v>1000</v>
      </c>
      <c r="E313" s="152">
        <v>1340</v>
      </c>
      <c r="F313" s="152">
        <v>1350</v>
      </c>
      <c r="G313" s="152">
        <v>1360</v>
      </c>
      <c r="H313" s="149">
        <v>1370</v>
      </c>
      <c r="I313" s="149">
        <f t="shared" ref="I313" si="416">SUM(F313-E313)*D313</f>
        <v>10000</v>
      </c>
      <c r="J313" s="149">
        <f>SUM(G313-F313)*D313</f>
        <v>10000</v>
      </c>
      <c r="K313" s="149">
        <f t="shared" ref="K313:K315" si="417">SUM(H313-G313)*D313</f>
        <v>10000</v>
      </c>
      <c r="L313" s="153">
        <f t="shared" ref="L313" si="418">SUM(I313:K313)</f>
        <v>30000</v>
      </c>
    </row>
    <row r="314" spans="1:12">
      <c r="A314" s="148">
        <v>43543</v>
      </c>
      <c r="B314" s="149" t="s">
        <v>278</v>
      </c>
      <c r="C314" s="150" t="s">
        <v>4</v>
      </c>
      <c r="D314" s="151">
        <v>1000</v>
      </c>
      <c r="E314" s="152">
        <v>1560</v>
      </c>
      <c r="F314" s="152">
        <v>1570</v>
      </c>
      <c r="G314" s="152">
        <v>1578</v>
      </c>
      <c r="H314" s="149">
        <v>0</v>
      </c>
      <c r="I314" s="149">
        <f t="shared" ref="I314" si="419">SUM(F314-E314)*D314</f>
        <v>10000</v>
      </c>
      <c r="J314" s="149">
        <f>SUM(G314-F314)*D314</f>
        <v>8000</v>
      </c>
      <c r="K314" s="149">
        <v>0</v>
      </c>
      <c r="L314" s="153">
        <f t="shared" ref="L314" si="420">SUM(I314:K314)</f>
        <v>18000</v>
      </c>
    </row>
    <row r="315" spans="1:12">
      <c r="A315" s="148">
        <v>43542</v>
      </c>
      <c r="B315" s="149" t="s">
        <v>38</v>
      </c>
      <c r="C315" s="150" t="s">
        <v>4</v>
      </c>
      <c r="D315" s="151">
        <v>1000</v>
      </c>
      <c r="E315" s="152">
        <v>1660</v>
      </c>
      <c r="F315" s="152">
        <v>1670</v>
      </c>
      <c r="G315" s="152">
        <v>1680</v>
      </c>
      <c r="H315" s="149">
        <v>1690</v>
      </c>
      <c r="I315" s="149">
        <f t="shared" ref="I315" si="421">SUM(F315-E315)*D315</f>
        <v>10000</v>
      </c>
      <c r="J315" s="149">
        <f>SUM(G315-F315)*D315</f>
        <v>10000</v>
      </c>
      <c r="K315" s="149">
        <f t="shared" si="417"/>
        <v>10000</v>
      </c>
      <c r="L315" s="153">
        <f t="shared" ref="L315" si="422">SUM(I315:K315)</f>
        <v>30000</v>
      </c>
    </row>
    <row r="316" spans="1:12">
      <c r="A316" s="148">
        <v>43542</v>
      </c>
      <c r="B316" s="149" t="s">
        <v>5</v>
      </c>
      <c r="C316" s="150" t="s">
        <v>4</v>
      </c>
      <c r="D316" s="151">
        <v>1000</v>
      </c>
      <c r="E316" s="152">
        <v>980</v>
      </c>
      <c r="F316" s="152">
        <v>990</v>
      </c>
      <c r="G316" s="152">
        <v>1000</v>
      </c>
      <c r="H316" s="149">
        <v>1010</v>
      </c>
      <c r="I316" s="149">
        <f t="shared" ref="I316" si="423">SUM(F316-E316)*D316</f>
        <v>10000</v>
      </c>
      <c r="J316" s="149">
        <f>SUM(G316-F316)*D316</f>
        <v>10000</v>
      </c>
      <c r="K316" s="149">
        <f t="shared" ref="K316" si="424">SUM(H316-G316)*D316</f>
        <v>10000</v>
      </c>
      <c r="L316" s="153">
        <f t="shared" ref="L316" si="425">SUM(I316:K316)</f>
        <v>30000</v>
      </c>
    </row>
    <row r="317" spans="1:12">
      <c r="A317" s="148">
        <v>43539</v>
      </c>
      <c r="B317" s="149" t="s">
        <v>87</v>
      </c>
      <c r="C317" s="150" t="s">
        <v>4</v>
      </c>
      <c r="D317" s="151">
        <v>200</v>
      </c>
      <c r="E317" s="152">
        <v>2555</v>
      </c>
      <c r="F317" s="152">
        <v>2555</v>
      </c>
      <c r="G317" s="152">
        <v>0</v>
      </c>
      <c r="H317" s="149">
        <v>0</v>
      </c>
      <c r="I317" s="149">
        <f t="shared" ref="I317" si="426">SUM(F317-E317)*D317</f>
        <v>0</v>
      </c>
      <c r="J317" s="149">
        <v>0</v>
      </c>
      <c r="K317" s="149">
        <f t="shared" ref="K317" si="427">SUM(H317-G317)*D317</f>
        <v>0</v>
      </c>
      <c r="L317" s="153">
        <f t="shared" ref="L317" si="428">SUM(I317:K317)</f>
        <v>0</v>
      </c>
    </row>
    <row r="318" spans="1:12">
      <c r="A318" s="148">
        <v>43539</v>
      </c>
      <c r="B318" s="149" t="s">
        <v>6</v>
      </c>
      <c r="C318" s="150" t="s">
        <v>4</v>
      </c>
      <c r="D318" s="151">
        <v>1000</v>
      </c>
      <c r="E318" s="152">
        <v>975</v>
      </c>
      <c r="F318" s="152">
        <v>975</v>
      </c>
      <c r="G318" s="152">
        <v>0</v>
      </c>
      <c r="H318" s="149">
        <v>0</v>
      </c>
      <c r="I318" s="149">
        <f t="shared" ref="I318" si="429">SUM(F318-E318)*D318</f>
        <v>0</v>
      </c>
      <c r="J318" s="149">
        <v>0</v>
      </c>
      <c r="K318" s="149">
        <f t="shared" ref="K318" si="430">SUM(H318-G318)*D318</f>
        <v>0</v>
      </c>
      <c r="L318" s="153">
        <f t="shared" ref="L318" si="431">SUM(I318:K318)</f>
        <v>0</v>
      </c>
    </row>
    <row r="319" spans="1:12">
      <c r="A319" s="148">
        <v>43538</v>
      </c>
      <c r="B319" s="149" t="s">
        <v>65</v>
      </c>
      <c r="C319" s="150" t="s">
        <v>4</v>
      </c>
      <c r="D319" s="151">
        <v>1000</v>
      </c>
      <c r="E319" s="152">
        <v>1262</v>
      </c>
      <c r="F319" s="152">
        <v>1272</v>
      </c>
      <c r="G319" s="152">
        <v>0</v>
      </c>
      <c r="H319" s="149">
        <v>0</v>
      </c>
      <c r="I319" s="149">
        <f t="shared" ref="I319" si="432">SUM(F319-E319)*D319</f>
        <v>10000</v>
      </c>
      <c r="J319" s="149">
        <v>0</v>
      </c>
      <c r="K319" s="149">
        <f t="shared" ref="K319" si="433">SUM(H319-G319)*D319</f>
        <v>0</v>
      </c>
      <c r="L319" s="153">
        <f t="shared" ref="L319" si="434">SUM(I319:K319)</f>
        <v>10000</v>
      </c>
    </row>
    <row r="320" spans="1:12">
      <c r="A320" s="148">
        <v>43538</v>
      </c>
      <c r="B320" s="149" t="s">
        <v>288</v>
      </c>
      <c r="C320" s="150" t="s">
        <v>4</v>
      </c>
      <c r="D320" s="151">
        <v>1000</v>
      </c>
      <c r="E320" s="152">
        <v>1380</v>
      </c>
      <c r="F320" s="152">
        <v>1390</v>
      </c>
      <c r="G320" s="152">
        <v>0</v>
      </c>
      <c r="H320" s="149">
        <v>0</v>
      </c>
      <c r="I320" s="149">
        <f t="shared" ref="I320" si="435">SUM(F320-E320)*D320</f>
        <v>10000</v>
      </c>
      <c r="J320" s="149">
        <v>0</v>
      </c>
      <c r="K320" s="149">
        <f t="shared" ref="K320" si="436">SUM(H320-G320)*D320</f>
        <v>0</v>
      </c>
      <c r="L320" s="153">
        <f t="shared" ref="L320" si="437">SUM(I320:K320)</f>
        <v>10000</v>
      </c>
    </row>
    <row r="321" spans="1:12">
      <c r="A321" s="148">
        <v>43537</v>
      </c>
      <c r="B321" s="149" t="s">
        <v>5</v>
      </c>
      <c r="C321" s="150" t="s">
        <v>4</v>
      </c>
      <c r="D321" s="151">
        <v>1000</v>
      </c>
      <c r="E321" s="152">
        <v>926</v>
      </c>
      <c r="F321" s="152">
        <v>933</v>
      </c>
      <c r="G321" s="152">
        <v>943</v>
      </c>
      <c r="H321" s="149">
        <v>953</v>
      </c>
      <c r="I321" s="149">
        <f t="shared" ref="I321" si="438">SUM(F321-E321)*D321</f>
        <v>7000</v>
      </c>
      <c r="J321" s="149">
        <f>SUM(G321-F321)*D321</f>
        <v>10000</v>
      </c>
      <c r="K321" s="149">
        <f t="shared" ref="K321" si="439">SUM(H321-G321)*D321</f>
        <v>10000</v>
      </c>
      <c r="L321" s="153">
        <f t="shared" ref="L321" si="440">SUM(I321:K321)</f>
        <v>27000</v>
      </c>
    </row>
    <row r="322" spans="1:12">
      <c r="A322" s="148">
        <v>43536</v>
      </c>
      <c r="B322" s="149" t="s">
        <v>287</v>
      </c>
      <c r="C322" s="150" t="s">
        <v>4</v>
      </c>
      <c r="D322" s="151">
        <v>1000</v>
      </c>
      <c r="E322" s="152">
        <v>1046</v>
      </c>
      <c r="F322" s="152">
        <v>1056</v>
      </c>
      <c r="G322" s="152">
        <v>1066</v>
      </c>
      <c r="H322" s="149">
        <v>1076</v>
      </c>
      <c r="I322" s="149">
        <f t="shared" ref="I322" si="441">SUM(F322-E322)*D322</f>
        <v>10000</v>
      </c>
      <c r="J322" s="149">
        <f>SUM(G322-F322)*D322</f>
        <v>10000</v>
      </c>
      <c r="K322" s="149">
        <f t="shared" ref="K322" si="442">SUM(H322-G322)*D322</f>
        <v>10000</v>
      </c>
      <c r="L322" s="153">
        <f t="shared" ref="L322" si="443">SUM(I322:K322)</f>
        <v>30000</v>
      </c>
    </row>
    <row r="323" spans="1:12">
      <c r="A323" s="148">
        <v>43536</v>
      </c>
      <c r="B323" s="149" t="s">
        <v>37</v>
      </c>
      <c r="C323" s="150" t="s">
        <v>4</v>
      </c>
      <c r="D323" s="151">
        <v>1000</v>
      </c>
      <c r="E323" s="152">
        <v>1280</v>
      </c>
      <c r="F323" s="152">
        <v>1264</v>
      </c>
      <c r="G323" s="152">
        <v>0</v>
      </c>
      <c r="H323" s="149">
        <v>0</v>
      </c>
      <c r="I323" s="149">
        <f t="shared" ref="I323" si="444">SUM(F323-E323)*D323</f>
        <v>-16000</v>
      </c>
      <c r="J323" s="149">
        <v>0</v>
      </c>
      <c r="K323" s="149">
        <v>0</v>
      </c>
      <c r="L323" s="153">
        <f t="shared" ref="L323" si="445">SUM(I323:K323)</f>
        <v>-16000</v>
      </c>
    </row>
    <row r="324" spans="1:12">
      <c r="A324" s="148">
        <v>43535</v>
      </c>
      <c r="B324" s="149" t="s">
        <v>65</v>
      </c>
      <c r="C324" s="150" t="s">
        <v>4</v>
      </c>
      <c r="D324" s="151">
        <v>1000</v>
      </c>
      <c r="E324" s="152">
        <v>1250</v>
      </c>
      <c r="F324" s="152">
        <v>1260</v>
      </c>
      <c r="G324" s="152">
        <v>0</v>
      </c>
      <c r="H324" s="149">
        <v>0</v>
      </c>
      <c r="I324" s="149">
        <f t="shared" ref="I324:I325" si="446">SUM(F324-E324)*D324</f>
        <v>10000</v>
      </c>
      <c r="J324" s="149">
        <v>0</v>
      </c>
      <c r="K324" s="149">
        <v>0</v>
      </c>
      <c r="L324" s="153">
        <f t="shared" ref="L324:L325" si="447">SUM(I324:K324)</f>
        <v>10000</v>
      </c>
    </row>
    <row r="325" spans="1:12">
      <c r="A325" s="148">
        <v>43535</v>
      </c>
      <c r="B325" s="149" t="s">
        <v>286</v>
      </c>
      <c r="C325" s="150" t="s">
        <v>4</v>
      </c>
      <c r="D325" s="151">
        <v>1000</v>
      </c>
      <c r="E325" s="152">
        <v>817</v>
      </c>
      <c r="F325" s="152">
        <v>825</v>
      </c>
      <c r="G325" s="152">
        <v>0</v>
      </c>
      <c r="H325" s="149">
        <v>0</v>
      </c>
      <c r="I325" s="149">
        <f t="shared" si="446"/>
        <v>8000</v>
      </c>
      <c r="J325" s="149">
        <v>0</v>
      </c>
      <c r="K325" s="149">
        <v>0</v>
      </c>
      <c r="L325" s="153">
        <f t="shared" si="447"/>
        <v>8000</v>
      </c>
    </row>
    <row r="326" spans="1:12">
      <c r="A326" s="148">
        <v>43535</v>
      </c>
      <c r="B326" s="149" t="s">
        <v>5</v>
      </c>
      <c r="C326" s="150" t="s">
        <v>4</v>
      </c>
      <c r="D326" s="151">
        <v>1000</v>
      </c>
      <c r="E326" s="152">
        <v>914</v>
      </c>
      <c r="F326" s="152">
        <v>914</v>
      </c>
      <c r="G326" s="152">
        <v>0</v>
      </c>
      <c r="H326" s="149">
        <v>0</v>
      </c>
      <c r="I326" s="149">
        <f t="shared" ref="I326" si="448">SUM(F326-E326)*D326</f>
        <v>0</v>
      </c>
      <c r="J326" s="149">
        <v>0</v>
      </c>
      <c r="K326" s="149">
        <v>0</v>
      </c>
      <c r="L326" s="153">
        <f t="shared" ref="L326" si="449">SUM(I326:K326)</f>
        <v>0</v>
      </c>
    </row>
    <row r="327" spans="1:12">
      <c r="A327" s="148">
        <v>43535</v>
      </c>
      <c r="B327" s="149" t="s">
        <v>38</v>
      </c>
      <c r="C327" s="150" t="s">
        <v>4</v>
      </c>
      <c r="D327" s="151">
        <v>1000</v>
      </c>
      <c r="E327" s="152">
        <v>1555</v>
      </c>
      <c r="F327" s="152">
        <v>1540</v>
      </c>
      <c r="G327" s="152">
        <v>0</v>
      </c>
      <c r="H327" s="149">
        <v>0</v>
      </c>
      <c r="I327" s="149">
        <f t="shared" ref="I327" si="450">SUM(F327-E327)*D327</f>
        <v>-15000</v>
      </c>
      <c r="J327" s="149">
        <v>0</v>
      </c>
      <c r="K327" s="149">
        <v>0</v>
      </c>
      <c r="L327" s="153">
        <f t="shared" ref="L327" si="451">SUM(I327:K327)</f>
        <v>-15000</v>
      </c>
    </row>
    <row r="328" spans="1:12">
      <c r="A328" s="148">
        <v>43532</v>
      </c>
      <c r="B328" s="149" t="s">
        <v>37</v>
      </c>
      <c r="C328" s="150" t="s">
        <v>4</v>
      </c>
      <c r="D328" s="151">
        <v>1000</v>
      </c>
      <c r="E328" s="152">
        <v>1040</v>
      </c>
      <c r="F328" s="152">
        <v>1050</v>
      </c>
      <c r="G328" s="152">
        <v>0</v>
      </c>
      <c r="H328" s="149">
        <v>0</v>
      </c>
      <c r="I328" s="149">
        <f t="shared" ref="I328:I333" si="452">SUM(F328-E328)*D328</f>
        <v>10000</v>
      </c>
      <c r="J328" s="149">
        <v>0</v>
      </c>
      <c r="K328" s="149">
        <v>0</v>
      </c>
      <c r="L328" s="153">
        <f t="shared" ref="L328" si="453">SUM(I328:K328)</f>
        <v>10000</v>
      </c>
    </row>
    <row r="329" spans="1:12">
      <c r="A329" s="148">
        <v>43531</v>
      </c>
      <c r="B329" s="149" t="s">
        <v>46</v>
      </c>
      <c r="C329" s="150" t="s">
        <v>4</v>
      </c>
      <c r="D329" s="151">
        <v>4000</v>
      </c>
      <c r="E329" s="152">
        <v>232</v>
      </c>
      <c r="F329" s="152">
        <v>233.8</v>
      </c>
      <c r="G329" s="152">
        <v>0</v>
      </c>
      <c r="H329" s="149">
        <v>0</v>
      </c>
      <c r="I329" s="149">
        <f t="shared" si="452"/>
        <v>7200.0000000000455</v>
      </c>
      <c r="J329" s="149">
        <v>0</v>
      </c>
      <c r="K329" s="149">
        <f t="shared" ref="K329:K334" si="454">SUM(H329-G329)*D329</f>
        <v>0</v>
      </c>
      <c r="L329" s="153">
        <f t="shared" ref="L329:L335" si="455">SUM(I329:K329)</f>
        <v>7200.0000000000455</v>
      </c>
    </row>
    <row r="330" spans="1:12">
      <c r="A330" s="148">
        <v>43531</v>
      </c>
      <c r="B330" s="149" t="s">
        <v>93</v>
      </c>
      <c r="C330" s="150" t="s">
        <v>4</v>
      </c>
      <c r="D330" s="151">
        <v>1000</v>
      </c>
      <c r="E330" s="152">
        <v>790</v>
      </c>
      <c r="F330" s="152">
        <v>780</v>
      </c>
      <c r="G330" s="152">
        <v>0</v>
      </c>
      <c r="H330" s="149">
        <v>0</v>
      </c>
      <c r="I330" s="149">
        <f t="shared" si="452"/>
        <v>-10000</v>
      </c>
      <c r="J330" s="149">
        <v>0</v>
      </c>
      <c r="K330" s="149">
        <f t="shared" si="454"/>
        <v>0</v>
      </c>
      <c r="L330" s="153">
        <f t="shared" si="455"/>
        <v>-10000</v>
      </c>
    </row>
    <row r="331" spans="1:12">
      <c r="A331" s="148">
        <v>43530</v>
      </c>
      <c r="B331" s="149" t="s">
        <v>33</v>
      </c>
      <c r="C331" s="150" t="s">
        <v>4</v>
      </c>
      <c r="D331" s="151">
        <v>1000</v>
      </c>
      <c r="E331" s="152">
        <v>1297</v>
      </c>
      <c r="F331" s="152">
        <v>1307</v>
      </c>
      <c r="G331" s="152">
        <v>1317</v>
      </c>
      <c r="H331" s="149">
        <v>1327</v>
      </c>
      <c r="I331" s="149">
        <f t="shared" si="452"/>
        <v>10000</v>
      </c>
      <c r="J331" s="149">
        <f>SUM(G331-F331)*D331</f>
        <v>10000</v>
      </c>
      <c r="K331" s="149">
        <f t="shared" si="454"/>
        <v>10000</v>
      </c>
      <c r="L331" s="153">
        <f t="shared" si="455"/>
        <v>30000</v>
      </c>
    </row>
    <row r="332" spans="1:12">
      <c r="A332" s="148">
        <v>43529</v>
      </c>
      <c r="B332" s="149" t="s">
        <v>49</v>
      </c>
      <c r="C332" s="150" t="s">
        <v>4</v>
      </c>
      <c r="D332" s="151">
        <v>1000</v>
      </c>
      <c r="E332" s="152">
        <v>675</v>
      </c>
      <c r="F332" s="152">
        <v>682</v>
      </c>
      <c r="G332" s="152">
        <v>690</v>
      </c>
      <c r="H332" s="149">
        <v>700</v>
      </c>
      <c r="I332" s="149">
        <f t="shared" si="452"/>
        <v>7000</v>
      </c>
      <c r="J332" s="149">
        <f>SUM(G332-F332)*D332</f>
        <v>8000</v>
      </c>
      <c r="K332" s="149">
        <f t="shared" si="454"/>
        <v>10000</v>
      </c>
      <c r="L332" s="153">
        <f t="shared" si="455"/>
        <v>25000</v>
      </c>
    </row>
    <row r="333" spans="1:12">
      <c r="A333" s="148">
        <v>43529</v>
      </c>
      <c r="B333" s="149" t="s">
        <v>37</v>
      </c>
      <c r="C333" s="150" t="s">
        <v>4</v>
      </c>
      <c r="D333" s="151">
        <v>1000</v>
      </c>
      <c r="E333" s="152">
        <v>1143</v>
      </c>
      <c r="F333" s="152">
        <v>1153</v>
      </c>
      <c r="G333" s="152">
        <v>1163</v>
      </c>
      <c r="H333" s="149">
        <v>1170</v>
      </c>
      <c r="I333" s="149">
        <f t="shared" si="452"/>
        <v>10000</v>
      </c>
      <c r="J333" s="149">
        <f>SUM(G333-F333)*D333</f>
        <v>10000</v>
      </c>
      <c r="K333" s="149">
        <f t="shared" si="454"/>
        <v>7000</v>
      </c>
      <c r="L333" s="153">
        <f t="shared" si="455"/>
        <v>27000</v>
      </c>
    </row>
    <row r="334" spans="1:12">
      <c r="A334" s="148">
        <v>43529</v>
      </c>
      <c r="B334" s="149" t="s">
        <v>79</v>
      </c>
      <c r="C334" s="150" t="s">
        <v>4</v>
      </c>
      <c r="D334" s="151">
        <v>1000</v>
      </c>
      <c r="E334" s="152">
        <v>1000</v>
      </c>
      <c r="F334" s="152">
        <v>1000</v>
      </c>
      <c r="G334" s="152">
        <v>0</v>
      </c>
      <c r="H334" s="149">
        <v>0</v>
      </c>
      <c r="I334" s="149">
        <v>0</v>
      </c>
      <c r="J334" s="149">
        <v>0</v>
      </c>
      <c r="K334" s="149">
        <f t="shared" si="454"/>
        <v>0</v>
      </c>
      <c r="L334" s="153">
        <f t="shared" si="455"/>
        <v>0</v>
      </c>
    </row>
    <row r="335" spans="1:12">
      <c r="A335" s="148">
        <v>43525</v>
      </c>
      <c r="B335" s="149" t="s">
        <v>31</v>
      </c>
      <c r="C335" s="150" t="s">
        <v>4</v>
      </c>
      <c r="D335" s="151">
        <v>1000</v>
      </c>
      <c r="E335" s="152">
        <v>1155</v>
      </c>
      <c r="F335" s="152">
        <v>1164</v>
      </c>
      <c r="G335" s="152">
        <v>0</v>
      </c>
      <c r="H335" s="149">
        <v>0</v>
      </c>
      <c r="I335" s="149">
        <f>SUM(F335-E335)*D335</f>
        <v>9000</v>
      </c>
      <c r="J335" s="149">
        <v>0</v>
      </c>
      <c r="K335" s="149">
        <v>0</v>
      </c>
      <c r="L335" s="153">
        <f t="shared" si="455"/>
        <v>9000</v>
      </c>
    </row>
    <row r="336" spans="1:1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</row>
    <row r="337" spans="1:12">
      <c r="A337" s="169"/>
      <c r="B337" s="169"/>
      <c r="C337" s="169"/>
      <c r="D337" s="169"/>
      <c r="E337" s="169"/>
      <c r="F337" s="169"/>
      <c r="G337" s="169" t="s">
        <v>281</v>
      </c>
      <c r="H337" s="170"/>
      <c r="I337" s="171">
        <f>SUM(I304:I335)</f>
        <v>141700.00000000006</v>
      </c>
      <c r="J337" s="170"/>
      <c r="K337" s="170" t="s">
        <v>282</v>
      </c>
      <c r="L337" s="171">
        <f>SUM(L304:L335)</f>
        <v>352700.00000000006</v>
      </c>
    </row>
    <row r="338" spans="1:1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</row>
    <row r="339" spans="1:12">
      <c r="A339" s="205"/>
      <c r="B339" s="177"/>
      <c r="C339" s="177"/>
      <c r="D339" s="206"/>
      <c r="E339" s="206"/>
      <c r="F339" s="201">
        <v>43497</v>
      </c>
      <c r="G339" s="177"/>
      <c r="H339" s="177"/>
      <c r="I339" s="178"/>
      <c r="J339" s="178"/>
      <c r="K339" s="178"/>
      <c r="L339" s="178"/>
    </row>
    <row r="340" spans="1:12">
      <c r="A340" s="172"/>
      <c r="B340" s="172"/>
      <c r="C340" s="172"/>
      <c r="D340" s="172"/>
      <c r="E340" s="172"/>
      <c r="F340" s="172"/>
      <c r="G340" s="172"/>
      <c r="H340" s="172"/>
      <c r="I340" s="172"/>
      <c r="J340" s="179" t="s">
        <v>297</v>
      </c>
      <c r="K340" s="207"/>
      <c r="L340" s="208">
        <v>0.74</v>
      </c>
    </row>
    <row r="341" spans="1:12">
      <c r="A341" s="148">
        <v>43524</v>
      </c>
      <c r="B341" s="149" t="s">
        <v>31</v>
      </c>
      <c r="C341" s="150" t="s">
        <v>4</v>
      </c>
      <c r="D341" s="151">
        <v>1000</v>
      </c>
      <c r="E341" s="152">
        <v>1135</v>
      </c>
      <c r="F341" s="152">
        <v>1142</v>
      </c>
      <c r="G341" s="152">
        <v>0</v>
      </c>
      <c r="H341" s="149">
        <v>0</v>
      </c>
      <c r="I341" s="149">
        <f>SUM(F341-E341)*D341</f>
        <v>7000</v>
      </c>
      <c r="J341" s="149">
        <v>0</v>
      </c>
      <c r="K341" s="149">
        <v>0</v>
      </c>
      <c r="L341" s="149">
        <f>SUM(I341:K341)</f>
        <v>7000</v>
      </c>
    </row>
    <row r="342" spans="1:12">
      <c r="A342" s="148">
        <v>43524</v>
      </c>
      <c r="B342" s="149" t="s">
        <v>285</v>
      </c>
      <c r="C342" s="150" t="s">
        <v>4</v>
      </c>
      <c r="D342" s="151">
        <v>4000</v>
      </c>
      <c r="E342" s="152">
        <v>172</v>
      </c>
      <c r="F342" s="152">
        <v>172</v>
      </c>
      <c r="G342" s="152">
        <v>0</v>
      </c>
      <c r="H342" s="149">
        <v>0</v>
      </c>
      <c r="I342" s="149">
        <f t="shared" ref="I342:I379" si="456">SUM(F342-E342)*D342</f>
        <v>0</v>
      </c>
      <c r="J342" s="149">
        <v>0</v>
      </c>
      <c r="K342" s="149">
        <v>0</v>
      </c>
      <c r="L342" s="149">
        <f t="shared" ref="L342:L379" si="457">SUM(I342:K342)</f>
        <v>0</v>
      </c>
    </row>
    <row r="343" spans="1:12">
      <c r="A343" s="148">
        <v>43523</v>
      </c>
      <c r="B343" s="149" t="s">
        <v>31</v>
      </c>
      <c r="C343" s="150" t="s">
        <v>4</v>
      </c>
      <c r="D343" s="151">
        <v>1000</v>
      </c>
      <c r="E343" s="152">
        <v>1128</v>
      </c>
      <c r="F343" s="152">
        <v>1138</v>
      </c>
      <c r="G343" s="152">
        <v>0</v>
      </c>
      <c r="H343" s="149">
        <v>0</v>
      </c>
      <c r="I343" s="149">
        <f t="shared" si="456"/>
        <v>10000</v>
      </c>
      <c r="J343" s="149">
        <v>0</v>
      </c>
      <c r="K343" s="149">
        <v>0</v>
      </c>
      <c r="L343" s="149">
        <f t="shared" si="457"/>
        <v>10000</v>
      </c>
    </row>
    <row r="344" spans="1:12">
      <c r="A344" s="148">
        <v>43522</v>
      </c>
      <c r="B344" s="149" t="s">
        <v>39</v>
      </c>
      <c r="C344" s="150" t="s">
        <v>4</v>
      </c>
      <c r="D344" s="151">
        <v>1000</v>
      </c>
      <c r="E344" s="152">
        <v>774</v>
      </c>
      <c r="F344" s="152">
        <v>785</v>
      </c>
      <c r="G344" s="152">
        <v>0</v>
      </c>
      <c r="H344" s="149">
        <v>0</v>
      </c>
      <c r="I344" s="149">
        <f t="shared" si="456"/>
        <v>11000</v>
      </c>
      <c r="J344" s="149">
        <v>0</v>
      </c>
      <c r="K344" s="149">
        <v>0</v>
      </c>
      <c r="L344" s="149">
        <f t="shared" si="457"/>
        <v>11000</v>
      </c>
    </row>
    <row r="345" spans="1:12">
      <c r="A345" s="148">
        <v>43522</v>
      </c>
      <c r="B345" s="149" t="s">
        <v>31</v>
      </c>
      <c r="C345" s="150" t="s">
        <v>4</v>
      </c>
      <c r="D345" s="151">
        <v>1000</v>
      </c>
      <c r="E345" s="152">
        <v>1110</v>
      </c>
      <c r="F345" s="152">
        <v>1120</v>
      </c>
      <c r="G345" s="152">
        <v>1130</v>
      </c>
      <c r="H345" s="149">
        <v>1140</v>
      </c>
      <c r="I345" s="149">
        <f t="shared" si="456"/>
        <v>10000</v>
      </c>
      <c r="J345" s="149">
        <f>SUM(G345-F345)*D345</f>
        <v>10000</v>
      </c>
      <c r="K345" s="149">
        <f>SUM(H345-G345)*D345</f>
        <v>10000</v>
      </c>
      <c r="L345" s="149">
        <f t="shared" si="457"/>
        <v>30000</v>
      </c>
    </row>
    <row r="346" spans="1:12">
      <c r="A346" s="148">
        <v>43522</v>
      </c>
      <c r="B346" s="149" t="s">
        <v>37</v>
      </c>
      <c r="C346" s="150" t="s">
        <v>4</v>
      </c>
      <c r="D346" s="151">
        <v>1000</v>
      </c>
      <c r="E346" s="152">
        <v>1130</v>
      </c>
      <c r="F346" s="152">
        <v>1115</v>
      </c>
      <c r="G346" s="152">
        <v>0</v>
      </c>
      <c r="H346" s="149">
        <v>0</v>
      </c>
      <c r="I346" s="149">
        <f t="shared" si="456"/>
        <v>-15000</v>
      </c>
      <c r="J346" s="149">
        <v>0</v>
      </c>
      <c r="K346" s="149">
        <v>0</v>
      </c>
      <c r="L346" s="149">
        <f t="shared" si="457"/>
        <v>-15000</v>
      </c>
    </row>
    <row r="347" spans="1:12">
      <c r="A347" s="148">
        <v>43521</v>
      </c>
      <c r="B347" s="149" t="s">
        <v>48</v>
      </c>
      <c r="C347" s="150" t="s">
        <v>4</v>
      </c>
      <c r="D347" s="151">
        <v>1000</v>
      </c>
      <c r="E347" s="152">
        <v>1495</v>
      </c>
      <c r="F347" s="152">
        <v>1505</v>
      </c>
      <c r="G347" s="152">
        <v>0</v>
      </c>
      <c r="H347" s="149">
        <v>0</v>
      </c>
      <c r="I347" s="149">
        <f t="shared" si="456"/>
        <v>10000</v>
      </c>
      <c r="J347" s="149">
        <v>0</v>
      </c>
      <c r="K347" s="149">
        <v>0</v>
      </c>
      <c r="L347" s="149">
        <f t="shared" si="457"/>
        <v>10000</v>
      </c>
    </row>
    <row r="348" spans="1:12">
      <c r="A348" s="148">
        <v>43521</v>
      </c>
      <c r="B348" s="149" t="s">
        <v>31</v>
      </c>
      <c r="C348" s="150" t="s">
        <v>4</v>
      </c>
      <c r="D348" s="151">
        <v>1000</v>
      </c>
      <c r="E348" s="152">
        <v>1100</v>
      </c>
      <c r="F348" s="152">
        <v>1100</v>
      </c>
      <c r="G348" s="152">
        <v>0</v>
      </c>
      <c r="H348" s="149">
        <v>0</v>
      </c>
      <c r="I348" s="149">
        <f t="shared" si="456"/>
        <v>0</v>
      </c>
      <c r="J348" s="149">
        <v>0</v>
      </c>
      <c r="K348" s="149">
        <v>0</v>
      </c>
      <c r="L348" s="149">
        <f t="shared" si="457"/>
        <v>0</v>
      </c>
    </row>
    <row r="349" spans="1:12">
      <c r="A349" s="148">
        <v>43518</v>
      </c>
      <c r="B349" s="149" t="s">
        <v>277</v>
      </c>
      <c r="C349" s="150" t="s">
        <v>4</v>
      </c>
      <c r="D349" s="151">
        <v>2000</v>
      </c>
      <c r="E349" s="152">
        <v>142</v>
      </c>
      <c r="F349" s="152">
        <v>140</v>
      </c>
      <c r="G349" s="152">
        <v>0</v>
      </c>
      <c r="H349" s="149">
        <v>0</v>
      </c>
      <c r="I349" s="149">
        <f t="shared" si="456"/>
        <v>-4000</v>
      </c>
      <c r="J349" s="149">
        <v>0</v>
      </c>
      <c r="K349" s="149">
        <v>0</v>
      </c>
      <c r="L349" s="149">
        <f t="shared" si="457"/>
        <v>-4000</v>
      </c>
    </row>
    <row r="350" spans="1:12">
      <c r="A350" s="148">
        <v>43518</v>
      </c>
      <c r="B350" s="149" t="s">
        <v>31</v>
      </c>
      <c r="C350" s="150" t="s">
        <v>4</v>
      </c>
      <c r="D350" s="151">
        <v>1000</v>
      </c>
      <c r="E350" s="152">
        <v>1070</v>
      </c>
      <c r="F350" s="152">
        <v>1074</v>
      </c>
      <c r="G350" s="152">
        <v>0</v>
      </c>
      <c r="H350" s="149">
        <v>0</v>
      </c>
      <c r="I350" s="149">
        <f t="shared" si="456"/>
        <v>4000</v>
      </c>
      <c r="J350" s="149">
        <v>0</v>
      </c>
      <c r="K350" s="149">
        <v>0</v>
      </c>
      <c r="L350" s="149">
        <f t="shared" si="457"/>
        <v>4000</v>
      </c>
    </row>
    <row r="351" spans="1:12">
      <c r="A351" s="148">
        <v>43517</v>
      </c>
      <c r="B351" s="149" t="s">
        <v>79</v>
      </c>
      <c r="C351" s="150" t="s">
        <v>4</v>
      </c>
      <c r="D351" s="151">
        <v>1000</v>
      </c>
      <c r="E351" s="152">
        <v>996</v>
      </c>
      <c r="F351" s="152">
        <v>1005.5</v>
      </c>
      <c r="G351" s="152">
        <v>0</v>
      </c>
      <c r="H351" s="149">
        <v>0</v>
      </c>
      <c r="I351" s="149">
        <f t="shared" si="456"/>
        <v>9500</v>
      </c>
      <c r="J351" s="149">
        <v>0</v>
      </c>
      <c r="K351" s="149">
        <v>0</v>
      </c>
      <c r="L351" s="149">
        <f t="shared" si="457"/>
        <v>9500</v>
      </c>
    </row>
    <row r="352" spans="1:12">
      <c r="A352" s="148">
        <v>43516</v>
      </c>
      <c r="B352" s="149" t="s">
        <v>278</v>
      </c>
      <c r="C352" s="150" t="s">
        <v>4</v>
      </c>
      <c r="D352" s="151">
        <v>1000</v>
      </c>
      <c r="E352" s="152">
        <v>1380</v>
      </c>
      <c r="F352" s="152">
        <v>1386</v>
      </c>
      <c r="G352" s="152">
        <v>0</v>
      </c>
      <c r="H352" s="149">
        <v>0</v>
      </c>
      <c r="I352" s="149">
        <f t="shared" si="456"/>
        <v>6000</v>
      </c>
      <c r="J352" s="149">
        <v>0</v>
      </c>
      <c r="K352" s="149">
        <v>0</v>
      </c>
      <c r="L352" s="149">
        <f t="shared" si="457"/>
        <v>6000</v>
      </c>
    </row>
    <row r="353" spans="1:12">
      <c r="A353" s="148">
        <v>43516</v>
      </c>
      <c r="B353" s="149" t="s">
        <v>31</v>
      </c>
      <c r="C353" s="150" t="s">
        <v>4</v>
      </c>
      <c r="D353" s="151">
        <v>1000</v>
      </c>
      <c r="E353" s="152">
        <v>1035</v>
      </c>
      <c r="F353" s="152">
        <v>1035</v>
      </c>
      <c r="G353" s="152">
        <v>0</v>
      </c>
      <c r="H353" s="149">
        <v>0</v>
      </c>
      <c r="I353" s="149">
        <f t="shared" si="456"/>
        <v>0</v>
      </c>
      <c r="J353" s="149">
        <v>0</v>
      </c>
      <c r="K353" s="149">
        <v>0</v>
      </c>
      <c r="L353" s="149">
        <f t="shared" si="457"/>
        <v>0</v>
      </c>
    </row>
    <row r="354" spans="1:12">
      <c r="A354" s="148">
        <v>43516</v>
      </c>
      <c r="B354" s="149" t="s">
        <v>65</v>
      </c>
      <c r="C354" s="150" t="s">
        <v>4</v>
      </c>
      <c r="D354" s="151">
        <v>1000</v>
      </c>
      <c r="E354" s="152">
        <v>1290</v>
      </c>
      <c r="F354" s="152">
        <v>1290</v>
      </c>
      <c r="G354" s="152">
        <v>0</v>
      </c>
      <c r="H354" s="149">
        <v>0</v>
      </c>
      <c r="I354" s="149">
        <f t="shared" si="456"/>
        <v>0</v>
      </c>
      <c r="J354" s="149">
        <v>0</v>
      </c>
      <c r="K354" s="149">
        <v>0</v>
      </c>
      <c r="L354" s="149">
        <f t="shared" si="457"/>
        <v>0</v>
      </c>
    </row>
    <row r="355" spans="1:12">
      <c r="A355" s="148">
        <v>43515</v>
      </c>
      <c r="B355" s="149" t="s">
        <v>279</v>
      </c>
      <c r="C355" s="150" t="s">
        <v>4</v>
      </c>
      <c r="D355" s="151">
        <v>5000</v>
      </c>
      <c r="E355" s="152">
        <v>84</v>
      </c>
      <c r="F355" s="152">
        <v>84.9</v>
      </c>
      <c r="G355" s="152">
        <v>0</v>
      </c>
      <c r="H355" s="149">
        <v>0</v>
      </c>
      <c r="I355" s="149">
        <f t="shared" si="456"/>
        <v>4500.0000000000282</v>
      </c>
      <c r="J355" s="149">
        <v>0</v>
      </c>
      <c r="K355" s="149">
        <v>0</v>
      </c>
      <c r="L355" s="149">
        <f t="shared" si="457"/>
        <v>4500.0000000000282</v>
      </c>
    </row>
    <row r="356" spans="1:12">
      <c r="A356" s="148">
        <v>43515</v>
      </c>
      <c r="B356" s="149" t="s">
        <v>280</v>
      </c>
      <c r="C356" s="150" t="s">
        <v>4</v>
      </c>
      <c r="D356" s="151">
        <v>6000</v>
      </c>
      <c r="E356" s="152">
        <v>106</v>
      </c>
      <c r="F356" s="152">
        <v>107.5</v>
      </c>
      <c r="G356" s="152">
        <v>108.75</v>
      </c>
      <c r="H356" s="149">
        <v>0</v>
      </c>
      <c r="I356" s="149">
        <f t="shared" si="456"/>
        <v>9000</v>
      </c>
      <c r="J356" s="149">
        <v>7500</v>
      </c>
      <c r="K356" s="149">
        <v>0</v>
      </c>
      <c r="L356" s="149">
        <f t="shared" si="457"/>
        <v>16500</v>
      </c>
    </row>
    <row r="357" spans="1:12">
      <c r="A357" s="148">
        <v>43514</v>
      </c>
      <c r="B357" s="149" t="s">
        <v>33</v>
      </c>
      <c r="C357" s="150" t="s">
        <v>4</v>
      </c>
      <c r="D357" s="151">
        <v>1000</v>
      </c>
      <c r="E357" s="152">
        <v>1340</v>
      </c>
      <c r="F357" s="152">
        <v>1350</v>
      </c>
      <c r="G357" s="152">
        <v>0</v>
      </c>
      <c r="H357" s="149">
        <v>0</v>
      </c>
      <c r="I357" s="149">
        <f t="shared" si="456"/>
        <v>10000</v>
      </c>
      <c r="J357" s="149">
        <v>0</v>
      </c>
      <c r="K357" s="149">
        <v>0</v>
      </c>
      <c r="L357" s="149">
        <f t="shared" si="457"/>
        <v>10000</v>
      </c>
    </row>
    <row r="358" spans="1:12">
      <c r="A358" s="180">
        <v>43511</v>
      </c>
      <c r="B358" s="174" t="s">
        <v>154</v>
      </c>
      <c r="C358" s="174" t="s">
        <v>20</v>
      </c>
      <c r="D358" s="154">
        <v>1000</v>
      </c>
      <c r="E358" s="175">
        <v>475</v>
      </c>
      <c r="F358" s="175">
        <v>469.1</v>
      </c>
      <c r="G358" s="152">
        <v>0</v>
      </c>
      <c r="H358" s="149">
        <v>0</v>
      </c>
      <c r="I358" s="149">
        <f t="shared" si="456"/>
        <v>-5899.9999999999773</v>
      </c>
      <c r="J358" s="149">
        <v>0</v>
      </c>
      <c r="K358" s="149">
        <v>0</v>
      </c>
      <c r="L358" s="149">
        <f t="shared" si="457"/>
        <v>-5899.9999999999773</v>
      </c>
    </row>
    <row r="359" spans="1:12">
      <c r="A359" s="180">
        <v>43511</v>
      </c>
      <c r="B359" s="174" t="s">
        <v>237</v>
      </c>
      <c r="C359" s="174" t="s">
        <v>20</v>
      </c>
      <c r="D359" s="154">
        <v>4000</v>
      </c>
      <c r="E359" s="175">
        <v>211.4</v>
      </c>
      <c r="F359" s="175">
        <v>208.75</v>
      </c>
      <c r="G359" s="152">
        <v>0</v>
      </c>
      <c r="H359" s="149">
        <v>0</v>
      </c>
      <c r="I359" s="149">
        <f t="shared" si="456"/>
        <v>-10600.000000000022</v>
      </c>
      <c r="J359" s="149">
        <v>0</v>
      </c>
      <c r="K359" s="149">
        <v>0</v>
      </c>
      <c r="L359" s="149">
        <f t="shared" si="457"/>
        <v>-10600.000000000022</v>
      </c>
    </row>
    <row r="360" spans="1:12">
      <c r="A360" s="180">
        <v>43510</v>
      </c>
      <c r="B360" s="174" t="s">
        <v>250</v>
      </c>
      <c r="C360" s="174" t="s">
        <v>20</v>
      </c>
      <c r="D360" s="154">
        <v>2000</v>
      </c>
      <c r="E360" s="175">
        <v>398.75</v>
      </c>
      <c r="F360" s="175">
        <v>402.75</v>
      </c>
      <c r="G360" s="152">
        <v>0</v>
      </c>
      <c r="H360" s="149">
        <v>0</v>
      </c>
      <c r="I360" s="149">
        <f t="shared" si="456"/>
        <v>8000</v>
      </c>
      <c r="J360" s="149">
        <v>0</v>
      </c>
      <c r="K360" s="149">
        <v>0</v>
      </c>
      <c r="L360" s="149">
        <f t="shared" si="457"/>
        <v>8000</v>
      </c>
    </row>
    <row r="361" spans="1:12">
      <c r="A361" s="180">
        <v>43509</v>
      </c>
      <c r="B361" s="174" t="s">
        <v>141</v>
      </c>
      <c r="C361" s="174" t="s">
        <v>20</v>
      </c>
      <c r="D361" s="154">
        <v>1000</v>
      </c>
      <c r="E361" s="175">
        <v>1490.45</v>
      </c>
      <c r="F361" s="175">
        <v>1500.05</v>
      </c>
      <c r="G361" s="152">
        <v>0</v>
      </c>
      <c r="H361" s="149">
        <v>0</v>
      </c>
      <c r="I361" s="149">
        <f t="shared" si="456"/>
        <v>9599.9999999999091</v>
      </c>
      <c r="J361" s="149">
        <v>0</v>
      </c>
      <c r="K361" s="149">
        <v>0</v>
      </c>
      <c r="L361" s="149">
        <f t="shared" si="457"/>
        <v>9599.9999999999091</v>
      </c>
    </row>
    <row r="362" spans="1:12">
      <c r="A362" s="180">
        <v>43508</v>
      </c>
      <c r="B362" s="174" t="s">
        <v>197</v>
      </c>
      <c r="C362" s="174" t="s">
        <v>20</v>
      </c>
      <c r="D362" s="154">
        <v>4000</v>
      </c>
      <c r="E362" s="175">
        <v>126.5</v>
      </c>
      <c r="F362" s="175">
        <v>124.95</v>
      </c>
      <c r="G362" s="152">
        <v>0</v>
      </c>
      <c r="H362" s="149">
        <v>0</v>
      </c>
      <c r="I362" s="149">
        <f t="shared" si="456"/>
        <v>-6199.9999999999891</v>
      </c>
      <c r="J362" s="149">
        <v>0</v>
      </c>
      <c r="K362" s="149">
        <v>0</v>
      </c>
      <c r="L362" s="149">
        <f t="shared" si="457"/>
        <v>-6199.9999999999891</v>
      </c>
    </row>
    <row r="363" spans="1:12">
      <c r="A363" s="180">
        <v>43508</v>
      </c>
      <c r="B363" s="174" t="s">
        <v>175</v>
      </c>
      <c r="C363" s="174" t="s">
        <v>20</v>
      </c>
      <c r="D363" s="154">
        <v>2000</v>
      </c>
      <c r="E363" s="175">
        <v>646.1</v>
      </c>
      <c r="F363" s="175">
        <v>638</v>
      </c>
      <c r="G363" s="152">
        <v>0</v>
      </c>
      <c r="H363" s="149">
        <v>0</v>
      </c>
      <c r="I363" s="149">
        <f t="shared" si="456"/>
        <v>-16200.000000000045</v>
      </c>
      <c r="J363" s="149">
        <v>0</v>
      </c>
      <c r="K363" s="149">
        <v>0</v>
      </c>
      <c r="L363" s="149">
        <f t="shared" si="457"/>
        <v>-16200.000000000045</v>
      </c>
    </row>
    <row r="364" spans="1:12">
      <c r="A364" s="181">
        <v>43508</v>
      </c>
      <c r="B364" s="182" t="s">
        <v>154</v>
      </c>
      <c r="C364" s="182" t="s">
        <v>4</v>
      </c>
      <c r="D364" s="154">
        <v>2000</v>
      </c>
      <c r="E364" s="183">
        <v>487</v>
      </c>
      <c r="F364" s="183">
        <v>491</v>
      </c>
      <c r="G364" s="184">
        <v>497</v>
      </c>
      <c r="H364" s="149">
        <v>0</v>
      </c>
      <c r="I364" s="149">
        <f t="shared" si="456"/>
        <v>8000</v>
      </c>
      <c r="J364" s="149">
        <f t="shared" ref="J364:J376" si="458">SUM(G364-F364)*D364</f>
        <v>12000</v>
      </c>
      <c r="K364" s="149">
        <v>0</v>
      </c>
      <c r="L364" s="149">
        <f t="shared" si="457"/>
        <v>20000</v>
      </c>
    </row>
    <row r="365" spans="1:12">
      <c r="A365" s="180">
        <v>43508</v>
      </c>
      <c r="B365" s="174" t="s">
        <v>47</v>
      </c>
      <c r="C365" s="174" t="s">
        <v>20</v>
      </c>
      <c r="D365" s="154">
        <v>2000</v>
      </c>
      <c r="E365" s="175">
        <v>528.65</v>
      </c>
      <c r="F365" s="175">
        <v>533.70000000000005</v>
      </c>
      <c r="G365" s="152">
        <v>0</v>
      </c>
      <c r="H365" s="149">
        <v>0</v>
      </c>
      <c r="I365" s="149">
        <f t="shared" si="456"/>
        <v>10100.000000000136</v>
      </c>
      <c r="J365" s="149">
        <v>0</v>
      </c>
      <c r="K365" s="149">
        <v>0</v>
      </c>
      <c r="L365" s="149">
        <f t="shared" si="457"/>
        <v>10100.000000000136</v>
      </c>
    </row>
    <row r="366" spans="1:12">
      <c r="A366" s="180">
        <v>43507</v>
      </c>
      <c r="B366" s="174" t="s">
        <v>210</v>
      </c>
      <c r="C366" s="174" t="s">
        <v>20</v>
      </c>
      <c r="D366" s="154">
        <v>1000</v>
      </c>
      <c r="E366" s="175">
        <v>1305.8</v>
      </c>
      <c r="F366" s="175">
        <v>1302.05</v>
      </c>
      <c r="G366" s="152">
        <v>0</v>
      </c>
      <c r="H366" s="149">
        <v>0</v>
      </c>
      <c r="I366" s="149">
        <f t="shared" si="456"/>
        <v>-3750</v>
      </c>
      <c r="J366" s="149">
        <v>0</v>
      </c>
      <c r="K366" s="149">
        <v>0</v>
      </c>
      <c r="L366" s="149">
        <f t="shared" si="457"/>
        <v>-3750</v>
      </c>
    </row>
    <row r="367" spans="1:12">
      <c r="A367" s="180">
        <v>43507</v>
      </c>
      <c r="B367" s="174" t="s">
        <v>271</v>
      </c>
      <c r="C367" s="174" t="s">
        <v>4</v>
      </c>
      <c r="D367" s="154">
        <v>2000</v>
      </c>
      <c r="E367" s="175">
        <v>372</v>
      </c>
      <c r="F367" s="175">
        <v>376.65</v>
      </c>
      <c r="G367" s="152">
        <v>0</v>
      </c>
      <c r="H367" s="149">
        <v>0</v>
      </c>
      <c r="I367" s="149">
        <f t="shared" si="456"/>
        <v>9299.9999999999545</v>
      </c>
      <c r="J367" s="149">
        <v>0</v>
      </c>
      <c r="K367" s="149">
        <v>0</v>
      </c>
      <c r="L367" s="149">
        <f t="shared" si="457"/>
        <v>9299.9999999999545</v>
      </c>
    </row>
    <row r="368" spans="1:12">
      <c r="A368" s="180">
        <v>43507</v>
      </c>
      <c r="B368" s="174" t="s">
        <v>270</v>
      </c>
      <c r="C368" s="174" t="s">
        <v>4</v>
      </c>
      <c r="D368" s="154">
        <v>1000</v>
      </c>
      <c r="E368" s="175">
        <v>975</v>
      </c>
      <c r="F368" s="175">
        <v>960</v>
      </c>
      <c r="G368" s="152">
        <v>0</v>
      </c>
      <c r="H368" s="149">
        <v>0</v>
      </c>
      <c r="I368" s="149">
        <f t="shared" si="456"/>
        <v>-15000</v>
      </c>
      <c r="J368" s="149">
        <v>0</v>
      </c>
      <c r="K368" s="149">
        <v>0</v>
      </c>
      <c r="L368" s="149">
        <f t="shared" si="457"/>
        <v>-15000</v>
      </c>
    </row>
    <row r="369" spans="1:12">
      <c r="A369" s="180">
        <v>43504</v>
      </c>
      <c r="B369" s="174" t="s">
        <v>143</v>
      </c>
      <c r="C369" s="174" t="s">
        <v>4</v>
      </c>
      <c r="D369" s="154">
        <v>1000</v>
      </c>
      <c r="E369" s="175">
        <v>910</v>
      </c>
      <c r="F369" s="175">
        <v>895</v>
      </c>
      <c r="G369" s="152">
        <v>0</v>
      </c>
      <c r="H369" s="149">
        <v>0</v>
      </c>
      <c r="I369" s="149">
        <f t="shared" si="456"/>
        <v>-15000</v>
      </c>
      <c r="J369" s="149">
        <v>0</v>
      </c>
      <c r="K369" s="149">
        <v>0</v>
      </c>
      <c r="L369" s="149">
        <f t="shared" si="457"/>
        <v>-15000</v>
      </c>
    </row>
    <row r="370" spans="1:12">
      <c r="A370" s="181">
        <v>43503</v>
      </c>
      <c r="B370" s="182" t="s">
        <v>274</v>
      </c>
      <c r="C370" s="182" t="s">
        <v>4</v>
      </c>
      <c r="D370" s="154">
        <v>4000</v>
      </c>
      <c r="E370" s="183">
        <v>300</v>
      </c>
      <c r="F370" s="183">
        <v>303</v>
      </c>
      <c r="G370" s="184">
        <v>306</v>
      </c>
      <c r="H370" s="149">
        <v>0</v>
      </c>
      <c r="I370" s="149">
        <f t="shared" si="456"/>
        <v>12000</v>
      </c>
      <c r="J370" s="149">
        <f t="shared" si="458"/>
        <v>12000</v>
      </c>
      <c r="K370" s="149">
        <v>0</v>
      </c>
      <c r="L370" s="149">
        <f t="shared" si="457"/>
        <v>24000</v>
      </c>
    </row>
    <row r="371" spans="1:12">
      <c r="A371" s="180">
        <v>43503</v>
      </c>
      <c r="B371" s="174" t="s">
        <v>71</v>
      </c>
      <c r="C371" s="174" t="s">
        <v>4</v>
      </c>
      <c r="D371" s="154">
        <v>1000</v>
      </c>
      <c r="E371" s="175">
        <v>1340</v>
      </c>
      <c r="F371" s="175">
        <v>1347</v>
      </c>
      <c r="G371" s="152">
        <v>0</v>
      </c>
      <c r="H371" s="149">
        <v>0</v>
      </c>
      <c r="I371" s="149">
        <f t="shared" si="456"/>
        <v>7000</v>
      </c>
      <c r="J371" s="149">
        <v>0</v>
      </c>
      <c r="K371" s="149">
        <v>0</v>
      </c>
      <c r="L371" s="149">
        <f t="shared" si="457"/>
        <v>7000</v>
      </c>
    </row>
    <row r="372" spans="1:12">
      <c r="A372" s="180">
        <v>43502</v>
      </c>
      <c r="B372" s="174" t="s">
        <v>84</v>
      </c>
      <c r="C372" s="174" t="s">
        <v>4</v>
      </c>
      <c r="D372" s="154">
        <v>1000</v>
      </c>
      <c r="E372" s="175">
        <v>1190</v>
      </c>
      <c r="F372" s="175">
        <v>1200</v>
      </c>
      <c r="G372" s="152">
        <v>0</v>
      </c>
      <c r="H372" s="149">
        <v>0</v>
      </c>
      <c r="I372" s="149">
        <f t="shared" si="456"/>
        <v>10000</v>
      </c>
      <c r="J372" s="149">
        <v>0</v>
      </c>
      <c r="K372" s="149">
        <v>0</v>
      </c>
      <c r="L372" s="149">
        <f t="shared" si="457"/>
        <v>10000</v>
      </c>
    </row>
    <row r="373" spans="1:12">
      <c r="A373" s="180">
        <v>43501</v>
      </c>
      <c r="B373" s="174" t="s">
        <v>84</v>
      </c>
      <c r="C373" s="174" t="s">
        <v>4</v>
      </c>
      <c r="D373" s="154">
        <v>1000</v>
      </c>
      <c r="E373" s="175">
        <v>1170</v>
      </c>
      <c r="F373" s="175">
        <v>1180</v>
      </c>
      <c r="G373" s="152">
        <v>0</v>
      </c>
      <c r="H373" s="149">
        <v>0</v>
      </c>
      <c r="I373" s="149">
        <f t="shared" si="456"/>
        <v>10000</v>
      </c>
      <c r="J373" s="149">
        <v>0</v>
      </c>
      <c r="K373" s="149">
        <v>0</v>
      </c>
      <c r="L373" s="149">
        <f t="shared" si="457"/>
        <v>10000</v>
      </c>
    </row>
    <row r="374" spans="1:12">
      <c r="A374" s="180">
        <v>43501</v>
      </c>
      <c r="B374" s="174" t="s">
        <v>171</v>
      </c>
      <c r="C374" s="174" t="s">
        <v>4</v>
      </c>
      <c r="D374" s="154">
        <v>1000</v>
      </c>
      <c r="E374" s="175">
        <v>1053</v>
      </c>
      <c r="F374" s="175">
        <v>1063</v>
      </c>
      <c r="G374" s="152">
        <v>0</v>
      </c>
      <c r="H374" s="149">
        <v>0</v>
      </c>
      <c r="I374" s="149">
        <f t="shared" si="456"/>
        <v>10000</v>
      </c>
      <c r="J374" s="149">
        <v>0</v>
      </c>
      <c r="K374" s="149">
        <v>0</v>
      </c>
      <c r="L374" s="149">
        <f t="shared" si="457"/>
        <v>10000</v>
      </c>
    </row>
    <row r="375" spans="1:12">
      <c r="A375" s="180">
        <v>43500</v>
      </c>
      <c r="B375" s="174" t="s">
        <v>210</v>
      </c>
      <c r="C375" s="174" t="s">
        <v>4</v>
      </c>
      <c r="D375" s="154">
        <v>1000</v>
      </c>
      <c r="E375" s="175">
        <v>1270</v>
      </c>
      <c r="F375" s="175">
        <v>1273</v>
      </c>
      <c r="G375" s="152">
        <v>0</v>
      </c>
      <c r="H375" s="149">
        <v>0</v>
      </c>
      <c r="I375" s="149">
        <f t="shared" si="456"/>
        <v>3000</v>
      </c>
      <c r="J375" s="149">
        <v>0</v>
      </c>
      <c r="K375" s="149">
        <v>0</v>
      </c>
      <c r="L375" s="149">
        <f t="shared" si="457"/>
        <v>3000</v>
      </c>
    </row>
    <row r="376" spans="1:12">
      <c r="A376" s="181">
        <v>43500</v>
      </c>
      <c r="B376" s="182" t="s">
        <v>251</v>
      </c>
      <c r="C376" s="182" t="s">
        <v>4</v>
      </c>
      <c r="D376" s="154">
        <v>1000</v>
      </c>
      <c r="E376" s="183">
        <v>1897.85</v>
      </c>
      <c r="F376" s="183">
        <v>1921.55</v>
      </c>
      <c r="G376" s="184">
        <v>1950.4</v>
      </c>
      <c r="H376" s="149">
        <v>0</v>
      </c>
      <c r="I376" s="149">
        <f t="shared" si="456"/>
        <v>23700.000000000044</v>
      </c>
      <c r="J376" s="149">
        <f t="shared" si="458"/>
        <v>28850.000000000138</v>
      </c>
      <c r="K376" s="149">
        <v>0</v>
      </c>
      <c r="L376" s="149">
        <f t="shared" si="457"/>
        <v>52550.000000000182</v>
      </c>
    </row>
    <row r="377" spans="1:12">
      <c r="A377" s="181">
        <v>43500</v>
      </c>
      <c r="B377" s="182" t="s">
        <v>118</v>
      </c>
      <c r="C377" s="182" t="s">
        <v>20</v>
      </c>
      <c r="D377" s="154">
        <v>2000</v>
      </c>
      <c r="E377" s="183">
        <v>650</v>
      </c>
      <c r="F377" s="183">
        <v>644</v>
      </c>
      <c r="G377" s="184">
        <v>636</v>
      </c>
      <c r="H377" s="149">
        <v>0</v>
      </c>
      <c r="I377" s="149">
        <f t="shared" si="456"/>
        <v>-12000</v>
      </c>
      <c r="J377" s="149">
        <v>0</v>
      </c>
      <c r="K377" s="149">
        <v>0</v>
      </c>
      <c r="L377" s="149">
        <f t="shared" si="457"/>
        <v>-12000</v>
      </c>
    </row>
    <row r="378" spans="1:12">
      <c r="A378" s="180">
        <v>43497</v>
      </c>
      <c r="B378" s="174" t="s">
        <v>273</v>
      </c>
      <c r="C378" s="174" t="s">
        <v>4</v>
      </c>
      <c r="D378" s="154">
        <v>2000</v>
      </c>
      <c r="E378" s="175">
        <v>423</v>
      </c>
      <c r="F378" s="175">
        <v>427</v>
      </c>
      <c r="G378" s="152">
        <v>0</v>
      </c>
      <c r="H378" s="149">
        <v>0</v>
      </c>
      <c r="I378" s="149">
        <f t="shared" si="456"/>
        <v>8000</v>
      </c>
      <c r="J378" s="149">
        <v>0</v>
      </c>
      <c r="K378" s="149">
        <v>0</v>
      </c>
      <c r="L378" s="149">
        <f t="shared" si="457"/>
        <v>8000</v>
      </c>
    </row>
    <row r="379" spans="1:12">
      <c r="A379" s="180">
        <v>43497</v>
      </c>
      <c r="B379" s="174" t="s">
        <v>210</v>
      </c>
      <c r="C379" s="174" t="s">
        <v>4</v>
      </c>
      <c r="D379" s="154">
        <v>1000</v>
      </c>
      <c r="E379" s="175">
        <v>1260</v>
      </c>
      <c r="F379" s="175">
        <v>1270</v>
      </c>
      <c r="G379" s="152">
        <v>0</v>
      </c>
      <c r="H379" s="149">
        <v>0</v>
      </c>
      <c r="I379" s="149">
        <f t="shared" si="456"/>
        <v>10000</v>
      </c>
      <c r="J379" s="149">
        <v>0</v>
      </c>
      <c r="K379" s="149">
        <v>0</v>
      </c>
      <c r="L379" s="149">
        <f t="shared" si="457"/>
        <v>10000</v>
      </c>
    </row>
    <row r="380" spans="1:12">
      <c r="A380" s="172"/>
      <c r="B380" s="172"/>
      <c r="C380" s="172"/>
      <c r="D380" s="172"/>
      <c r="E380" s="172"/>
      <c r="F380" s="172"/>
      <c r="G380" s="172"/>
      <c r="H380" s="185"/>
      <c r="I380" s="185"/>
      <c r="J380" s="185"/>
      <c r="K380" s="185"/>
      <c r="L380" s="172"/>
    </row>
    <row r="381" spans="1:12">
      <c r="A381" s="169"/>
      <c r="B381" s="169"/>
      <c r="C381" s="169"/>
      <c r="D381" s="169"/>
      <c r="E381" s="169"/>
      <c r="F381" s="169"/>
      <c r="G381" s="169" t="s">
        <v>281</v>
      </c>
      <c r="H381" s="170"/>
      <c r="I381" s="171">
        <f>SUM(I341:I379)</f>
        <v>126050.00000000004</v>
      </c>
      <c r="J381" s="170"/>
      <c r="K381" s="170" t="s">
        <v>282</v>
      </c>
      <c r="L381" s="171">
        <f>SUM(L341:L379)</f>
        <v>206400.00000000017</v>
      </c>
    </row>
    <row r="382" spans="1:12">
      <c r="A382" s="172"/>
      <c r="B382" s="172"/>
      <c r="C382" s="172"/>
      <c r="D382" s="172"/>
      <c r="E382" s="172"/>
      <c r="F382" s="172"/>
      <c r="G382" s="172"/>
      <c r="H382" s="172"/>
      <c r="I382" s="172"/>
      <c r="J382" s="179" t="s">
        <v>297</v>
      </c>
      <c r="K382" s="207"/>
      <c r="L382" s="208">
        <v>0.77</v>
      </c>
    </row>
    <row r="383" spans="1:12">
      <c r="A383" s="186"/>
      <c r="B383" s="187"/>
      <c r="C383" s="187"/>
      <c r="D383" s="187"/>
      <c r="E383" s="187"/>
      <c r="F383" s="188">
        <v>43466</v>
      </c>
      <c r="G383" s="187"/>
      <c r="H383" s="209"/>
      <c r="I383" s="210"/>
      <c r="J383" s="187"/>
      <c r="K383" s="187"/>
      <c r="L383" s="172"/>
    </row>
    <row r="384" spans="1:12">
      <c r="A384" s="189">
        <v>43496</v>
      </c>
      <c r="B384" s="190" t="s">
        <v>272</v>
      </c>
      <c r="C384" s="191">
        <v>659</v>
      </c>
      <c r="D384" s="190" t="s">
        <v>20</v>
      </c>
      <c r="E384" s="192">
        <v>758.2</v>
      </c>
      <c r="F384" s="192">
        <v>752.85</v>
      </c>
      <c r="G384" s="193"/>
      <c r="H384" s="211">
        <f t="shared" ref="H384:H418" si="459">(IF(D384="SHORT",E384-F384,IF(D384="LONG",F384-E384)))*C384</f>
        <v>3525.6500000000151</v>
      </c>
      <c r="I384" s="194"/>
      <c r="J384" s="212">
        <f t="shared" ref="J384:J418" si="460">(H384+I384)/C384</f>
        <v>5.3500000000000227</v>
      </c>
      <c r="K384" s="213">
        <f t="shared" ref="K384:K418" si="461">SUM(H384:I384)</f>
        <v>3525.6500000000151</v>
      </c>
      <c r="L384" s="172"/>
    </row>
    <row r="385" spans="1:12">
      <c r="A385" s="189">
        <v>43496</v>
      </c>
      <c r="B385" s="190" t="s">
        <v>92</v>
      </c>
      <c r="C385" s="191">
        <v>245</v>
      </c>
      <c r="D385" s="190" t="s">
        <v>4</v>
      </c>
      <c r="E385" s="192">
        <v>2038.15</v>
      </c>
      <c r="F385" s="192">
        <v>2063.6</v>
      </c>
      <c r="G385" s="193"/>
      <c r="H385" s="211">
        <f t="shared" si="459"/>
        <v>6235.2499999999554</v>
      </c>
      <c r="I385" s="194"/>
      <c r="J385" s="212">
        <f t="shared" si="460"/>
        <v>25.449999999999818</v>
      </c>
      <c r="K385" s="213">
        <f t="shared" si="461"/>
        <v>6235.2499999999554</v>
      </c>
      <c r="L385" s="172"/>
    </row>
    <row r="386" spans="1:12">
      <c r="A386" s="189">
        <v>43495</v>
      </c>
      <c r="B386" s="190" t="s">
        <v>240</v>
      </c>
      <c r="C386" s="191">
        <v>2509</v>
      </c>
      <c r="D386" s="190" t="s">
        <v>20</v>
      </c>
      <c r="E386" s="192">
        <v>199.25</v>
      </c>
      <c r="F386" s="192">
        <v>197.4</v>
      </c>
      <c r="G386" s="193"/>
      <c r="H386" s="211">
        <f t="shared" si="459"/>
        <v>4641.649999999986</v>
      </c>
      <c r="I386" s="194"/>
      <c r="J386" s="212">
        <f t="shared" si="460"/>
        <v>1.8499999999999943</v>
      </c>
      <c r="K386" s="213">
        <f t="shared" si="461"/>
        <v>4641.649999999986</v>
      </c>
      <c r="L386" s="172"/>
    </row>
    <row r="387" spans="1:12">
      <c r="A387" s="189">
        <v>43495</v>
      </c>
      <c r="B387" s="190" t="s">
        <v>251</v>
      </c>
      <c r="C387" s="191">
        <v>263</v>
      </c>
      <c r="D387" s="190" t="s">
        <v>4</v>
      </c>
      <c r="E387" s="192">
        <v>1897.85</v>
      </c>
      <c r="F387" s="192">
        <v>1921.55</v>
      </c>
      <c r="G387" s="193">
        <v>1950.4</v>
      </c>
      <c r="H387" s="211">
        <f t="shared" si="459"/>
        <v>6233.1000000000122</v>
      </c>
      <c r="I387" s="194">
        <f>(IF(D387="SHORT",IF(G387="",0,E387-G387),IF(D387="LONG",IF(G387="",0,G387-F387))))*C387</f>
        <v>7587.5500000000357</v>
      </c>
      <c r="J387" s="212">
        <f t="shared" si="460"/>
        <v>52.550000000000182</v>
      </c>
      <c r="K387" s="213">
        <f t="shared" si="461"/>
        <v>13820.650000000049</v>
      </c>
      <c r="L387" s="172"/>
    </row>
    <row r="388" spans="1:12">
      <c r="A388" s="195">
        <v>43494</v>
      </c>
      <c r="B388" s="196" t="s">
        <v>84</v>
      </c>
      <c r="C388" s="197">
        <f>50000/E388</f>
        <v>42.480883602378931</v>
      </c>
      <c r="D388" s="196" t="s">
        <v>4</v>
      </c>
      <c r="E388" s="198">
        <v>1177</v>
      </c>
      <c r="F388" s="198">
        <v>1182.5</v>
      </c>
      <c r="G388" s="199"/>
      <c r="H388" s="214">
        <f t="shared" si="459"/>
        <v>233.64485981308411</v>
      </c>
      <c r="I388" s="200"/>
      <c r="J388" s="215">
        <f t="shared" si="460"/>
        <v>5.5</v>
      </c>
      <c r="K388" s="216">
        <f t="shared" si="461"/>
        <v>233.64485981308411</v>
      </c>
      <c r="L388" s="172"/>
    </row>
    <row r="389" spans="1:12">
      <c r="A389" s="195">
        <v>43489</v>
      </c>
      <c r="B389" s="196" t="s">
        <v>186</v>
      </c>
      <c r="C389" s="197">
        <v>1517</v>
      </c>
      <c r="D389" s="196" t="s">
        <v>20</v>
      </c>
      <c r="E389" s="198">
        <v>329.5</v>
      </c>
      <c r="F389" s="198">
        <v>325.39999999999998</v>
      </c>
      <c r="G389" s="199"/>
      <c r="H389" s="214">
        <f t="shared" si="459"/>
        <v>6219.7000000000344</v>
      </c>
      <c r="I389" s="200"/>
      <c r="J389" s="215">
        <f t="shared" si="460"/>
        <v>4.1000000000000227</v>
      </c>
      <c r="K389" s="216">
        <f t="shared" si="461"/>
        <v>6219.7000000000344</v>
      </c>
      <c r="L389" s="172"/>
    </row>
    <row r="390" spans="1:12">
      <c r="A390" s="195">
        <v>43489</v>
      </c>
      <c r="B390" s="196" t="s">
        <v>268</v>
      </c>
      <c r="C390" s="197">
        <v>77</v>
      </c>
      <c r="D390" s="196" t="s">
        <v>20</v>
      </c>
      <c r="E390" s="198">
        <v>6480</v>
      </c>
      <c r="F390" s="198">
        <v>6399</v>
      </c>
      <c r="G390" s="199"/>
      <c r="H390" s="214">
        <f t="shared" si="459"/>
        <v>6237</v>
      </c>
      <c r="I390" s="200"/>
      <c r="J390" s="215">
        <f t="shared" si="460"/>
        <v>81</v>
      </c>
      <c r="K390" s="216">
        <f t="shared" si="461"/>
        <v>6237</v>
      </c>
      <c r="L390" s="172"/>
    </row>
    <row r="391" spans="1:12">
      <c r="A391" s="195">
        <v>43489</v>
      </c>
      <c r="B391" s="196" t="s">
        <v>249</v>
      </c>
      <c r="C391" s="197">
        <v>1626</v>
      </c>
      <c r="D391" s="196" t="s">
        <v>20</v>
      </c>
      <c r="E391" s="198">
        <v>307.5</v>
      </c>
      <c r="F391" s="198">
        <v>303.64999999999998</v>
      </c>
      <c r="G391" s="199"/>
      <c r="H391" s="214">
        <f t="shared" si="459"/>
        <v>6260.1000000000367</v>
      </c>
      <c r="I391" s="200"/>
      <c r="J391" s="215">
        <f t="shared" si="460"/>
        <v>3.8500000000000227</v>
      </c>
      <c r="K391" s="216">
        <f t="shared" si="461"/>
        <v>6260.1000000000367</v>
      </c>
      <c r="L391" s="172"/>
    </row>
    <row r="392" spans="1:12">
      <c r="A392" s="195">
        <v>43488</v>
      </c>
      <c r="B392" s="196" t="s">
        <v>141</v>
      </c>
      <c r="C392" s="197">
        <v>335</v>
      </c>
      <c r="D392" s="196" t="s">
        <v>20</v>
      </c>
      <c r="E392" s="198">
        <v>1491.55</v>
      </c>
      <c r="F392" s="198">
        <v>1506.5</v>
      </c>
      <c r="G392" s="199"/>
      <c r="H392" s="214">
        <f t="shared" si="459"/>
        <v>-5008.2500000000155</v>
      </c>
      <c r="I392" s="200"/>
      <c r="J392" s="215">
        <f t="shared" si="460"/>
        <v>-14.950000000000045</v>
      </c>
      <c r="K392" s="216">
        <f t="shared" si="461"/>
        <v>-5008.2500000000155</v>
      </c>
      <c r="L392" s="172"/>
    </row>
    <row r="393" spans="1:12">
      <c r="A393" s="195">
        <v>43487</v>
      </c>
      <c r="B393" s="196" t="s">
        <v>269</v>
      </c>
      <c r="C393" s="197">
        <v>1881</v>
      </c>
      <c r="D393" s="196" t="s">
        <v>4</v>
      </c>
      <c r="E393" s="198">
        <v>265.75</v>
      </c>
      <c r="F393" s="198">
        <v>263.2</v>
      </c>
      <c r="G393" s="199"/>
      <c r="H393" s="214">
        <f t="shared" si="459"/>
        <v>-4796.5500000000211</v>
      </c>
      <c r="I393" s="200"/>
      <c r="J393" s="215">
        <f t="shared" si="460"/>
        <v>-2.5500000000000114</v>
      </c>
      <c r="K393" s="216">
        <f t="shared" si="461"/>
        <v>-4796.5500000000211</v>
      </c>
      <c r="L393" s="172"/>
    </row>
    <row r="394" spans="1:12">
      <c r="A394" s="195">
        <v>43487</v>
      </c>
      <c r="B394" s="196" t="s">
        <v>198</v>
      </c>
      <c r="C394" s="197">
        <v>3456</v>
      </c>
      <c r="D394" s="196" t="s">
        <v>20</v>
      </c>
      <c r="E394" s="198">
        <v>144.65</v>
      </c>
      <c r="F394" s="198">
        <v>144.19999999999999</v>
      </c>
      <c r="G394" s="199"/>
      <c r="H394" s="214">
        <f t="shared" si="459"/>
        <v>1555.2000000000589</v>
      </c>
      <c r="I394" s="200"/>
      <c r="J394" s="215">
        <f t="shared" si="460"/>
        <v>0.45000000000001705</v>
      </c>
      <c r="K394" s="216">
        <f t="shared" si="461"/>
        <v>1555.2000000000589</v>
      </c>
      <c r="L394" s="172"/>
    </row>
    <row r="395" spans="1:12">
      <c r="A395" s="195">
        <v>43486</v>
      </c>
      <c r="B395" s="196" t="s">
        <v>270</v>
      </c>
      <c r="C395" s="197">
        <v>435</v>
      </c>
      <c r="D395" s="196" t="s">
        <v>4</v>
      </c>
      <c r="E395" s="198">
        <v>1147.55</v>
      </c>
      <c r="F395" s="198">
        <v>1161.8499999999999</v>
      </c>
      <c r="G395" s="199"/>
      <c r="H395" s="214">
        <f t="shared" si="459"/>
        <v>6220.49999999998</v>
      </c>
      <c r="I395" s="200"/>
      <c r="J395" s="215">
        <f t="shared" si="460"/>
        <v>14.299999999999955</v>
      </c>
      <c r="K395" s="216">
        <f t="shared" si="461"/>
        <v>6220.49999999998</v>
      </c>
      <c r="L395" s="172"/>
    </row>
    <row r="396" spans="1:12">
      <c r="A396" s="195">
        <v>43486</v>
      </c>
      <c r="B396" s="196" t="s">
        <v>268</v>
      </c>
      <c r="C396" s="197">
        <v>78</v>
      </c>
      <c r="D396" s="196" t="s">
        <v>4</v>
      </c>
      <c r="E396" s="198">
        <v>6351</v>
      </c>
      <c r="F396" s="198">
        <v>6390</v>
      </c>
      <c r="G396" s="199"/>
      <c r="H396" s="214">
        <f t="shared" si="459"/>
        <v>3042</v>
      </c>
      <c r="I396" s="200"/>
      <c r="J396" s="215">
        <f t="shared" si="460"/>
        <v>39</v>
      </c>
      <c r="K396" s="216">
        <f t="shared" si="461"/>
        <v>3042</v>
      </c>
      <c r="L396" s="172"/>
    </row>
    <row r="397" spans="1:12">
      <c r="A397" s="195">
        <v>43483</v>
      </c>
      <c r="B397" s="196" t="s">
        <v>99</v>
      </c>
      <c r="C397" s="197">
        <v>1096</v>
      </c>
      <c r="D397" s="196" t="s">
        <v>20</v>
      </c>
      <c r="E397" s="198">
        <v>456.2</v>
      </c>
      <c r="F397" s="198">
        <v>454.5</v>
      </c>
      <c r="G397" s="199"/>
      <c r="H397" s="214">
        <f t="shared" si="459"/>
        <v>1863.1999999999875</v>
      </c>
      <c r="I397" s="200"/>
      <c r="J397" s="215">
        <f t="shared" si="460"/>
        <v>1.6999999999999886</v>
      </c>
      <c r="K397" s="216">
        <f t="shared" si="461"/>
        <v>1863.1999999999875</v>
      </c>
      <c r="L397" s="172"/>
    </row>
    <row r="398" spans="1:12">
      <c r="A398" s="195">
        <v>43483</v>
      </c>
      <c r="B398" s="196" t="s">
        <v>193</v>
      </c>
      <c r="C398" s="197">
        <v>1999</v>
      </c>
      <c r="D398" s="196" t="s">
        <v>20</v>
      </c>
      <c r="E398" s="198">
        <v>250.1</v>
      </c>
      <c r="F398" s="198">
        <v>247.1</v>
      </c>
      <c r="G398" s="199"/>
      <c r="H398" s="214">
        <f t="shared" si="459"/>
        <v>5997</v>
      </c>
      <c r="I398" s="200"/>
      <c r="J398" s="215">
        <f t="shared" si="460"/>
        <v>3</v>
      </c>
      <c r="K398" s="216">
        <f t="shared" si="461"/>
        <v>5997</v>
      </c>
      <c r="L398" s="172"/>
    </row>
    <row r="399" spans="1:12">
      <c r="A399" s="195">
        <v>43482</v>
      </c>
      <c r="B399" s="196" t="s">
        <v>267</v>
      </c>
      <c r="C399" s="197">
        <v>3219</v>
      </c>
      <c r="D399" s="196" t="s">
        <v>20</v>
      </c>
      <c r="E399" s="198">
        <v>155.30000000000001</v>
      </c>
      <c r="F399" s="198">
        <v>154.15</v>
      </c>
      <c r="G399" s="199"/>
      <c r="H399" s="214">
        <f t="shared" si="459"/>
        <v>3701.8500000000181</v>
      </c>
      <c r="I399" s="200"/>
      <c r="J399" s="215">
        <f t="shared" si="460"/>
        <v>1.1500000000000057</v>
      </c>
      <c r="K399" s="216">
        <f t="shared" si="461"/>
        <v>3701.8500000000181</v>
      </c>
      <c r="L399" s="172"/>
    </row>
    <row r="400" spans="1:12">
      <c r="A400" s="195">
        <v>43482</v>
      </c>
      <c r="B400" s="196" t="s">
        <v>120</v>
      </c>
      <c r="C400" s="197">
        <v>2697</v>
      </c>
      <c r="D400" s="196" t="s">
        <v>20</v>
      </c>
      <c r="E400" s="198">
        <v>185.35</v>
      </c>
      <c r="F400" s="198">
        <v>183.75</v>
      </c>
      <c r="G400" s="199"/>
      <c r="H400" s="214">
        <f t="shared" si="459"/>
        <v>4315.1999999999844</v>
      </c>
      <c r="I400" s="200"/>
      <c r="J400" s="215">
        <f t="shared" si="460"/>
        <v>1.5999999999999941</v>
      </c>
      <c r="K400" s="216">
        <f t="shared" si="461"/>
        <v>4315.1999999999844</v>
      </c>
      <c r="L400" s="172"/>
    </row>
    <row r="401" spans="1:12">
      <c r="A401" s="189">
        <v>43481</v>
      </c>
      <c r="B401" s="190" t="s">
        <v>251</v>
      </c>
      <c r="C401" s="191">
        <v>263</v>
      </c>
      <c r="D401" s="190" t="s">
        <v>4</v>
      </c>
      <c r="E401" s="192">
        <v>1897.85</v>
      </c>
      <c r="F401" s="192">
        <v>1921.55</v>
      </c>
      <c r="G401" s="193">
        <v>1950.4</v>
      </c>
      <c r="H401" s="211">
        <f t="shared" si="459"/>
        <v>6233.1000000000122</v>
      </c>
      <c r="I401" s="194">
        <f>(IF(D401="SHORT",IF(G401="",0,E401-G401),IF(D401="LONG",IF(G401="",0,G401-F401))))*C401</f>
        <v>7587.5500000000357</v>
      </c>
      <c r="J401" s="212">
        <f t="shared" si="460"/>
        <v>52.550000000000182</v>
      </c>
      <c r="K401" s="213">
        <f t="shared" si="461"/>
        <v>13820.650000000049</v>
      </c>
      <c r="L401" s="172"/>
    </row>
    <row r="402" spans="1:12">
      <c r="A402" s="189">
        <v>43480</v>
      </c>
      <c r="B402" s="190" t="s">
        <v>129</v>
      </c>
      <c r="C402" s="191">
        <v>3138</v>
      </c>
      <c r="D402" s="190" t="s">
        <v>4</v>
      </c>
      <c r="E402" s="192">
        <v>159.30000000000001</v>
      </c>
      <c r="F402" s="192">
        <v>161.25</v>
      </c>
      <c r="G402" s="193">
        <v>163.69999999999999</v>
      </c>
      <c r="H402" s="211">
        <f t="shared" si="459"/>
        <v>6119.099999999964</v>
      </c>
      <c r="I402" s="194">
        <f>(IF(D402="SHORT",IF(G402="",0,E402-G402),IF(D402="LONG",IF(G402="",0,G402-F402))))*C402</f>
        <v>7688.099999999964</v>
      </c>
      <c r="J402" s="212">
        <f t="shared" si="460"/>
        <v>4.3999999999999773</v>
      </c>
      <c r="K402" s="213">
        <f t="shared" si="461"/>
        <v>13807.199999999928</v>
      </c>
      <c r="L402" s="172"/>
    </row>
    <row r="403" spans="1:12">
      <c r="A403" s="195">
        <v>43480</v>
      </c>
      <c r="B403" s="196" t="s">
        <v>114</v>
      </c>
      <c r="C403" s="197">
        <v>3345</v>
      </c>
      <c r="D403" s="196" t="s">
        <v>4</v>
      </c>
      <c r="E403" s="198">
        <v>149.44999999999999</v>
      </c>
      <c r="F403" s="198">
        <v>147.94999999999999</v>
      </c>
      <c r="G403" s="199"/>
      <c r="H403" s="214">
        <f t="shared" si="459"/>
        <v>-5017.5</v>
      </c>
      <c r="I403" s="200"/>
      <c r="J403" s="215">
        <f t="shared" si="460"/>
        <v>-1.5</v>
      </c>
      <c r="K403" s="216">
        <f t="shared" si="461"/>
        <v>-5017.5</v>
      </c>
      <c r="L403" s="172"/>
    </row>
    <row r="404" spans="1:12">
      <c r="A404" s="195">
        <v>43479</v>
      </c>
      <c r="B404" s="196" t="s">
        <v>191</v>
      </c>
      <c r="C404" s="197">
        <v>1705</v>
      </c>
      <c r="D404" s="196" t="s">
        <v>4</v>
      </c>
      <c r="E404" s="198">
        <v>293.2</v>
      </c>
      <c r="F404" s="198">
        <v>296.89999999999998</v>
      </c>
      <c r="G404" s="199"/>
      <c r="H404" s="214">
        <f t="shared" si="459"/>
        <v>6308.4999999999809</v>
      </c>
      <c r="I404" s="200"/>
      <c r="J404" s="215">
        <f t="shared" si="460"/>
        <v>3.6999999999999886</v>
      </c>
      <c r="K404" s="216">
        <f t="shared" si="461"/>
        <v>6308.4999999999809</v>
      </c>
      <c r="L404" s="172"/>
    </row>
    <row r="405" spans="1:12">
      <c r="A405" s="195">
        <v>43479</v>
      </c>
      <c r="B405" s="196" t="s">
        <v>194</v>
      </c>
      <c r="C405" s="197">
        <v>644</v>
      </c>
      <c r="D405" s="196" t="s">
        <v>20</v>
      </c>
      <c r="E405" s="198">
        <v>776.15</v>
      </c>
      <c r="F405" s="198">
        <v>775.15</v>
      </c>
      <c r="G405" s="199"/>
      <c r="H405" s="214">
        <f t="shared" si="459"/>
        <v>644</v>
      </c>
      <c r="I405" s="200"/>
      <c r="J405" s="215">
        <f t="shared" si="460"/>
        <v>1</v>
      </c>
      <c r="K405" s="216">
        <f t="shared" si="461"/>
        <v>644</v>
      </c>
      <c r="L405" s="172"/>
    </row>
    <row r="406" spans="1:12">
      <c r="A406" s="195">
        <v>43479</v>
      </c>
      <c r="B406" s="196" t="s">
        <v>262</v>
      </c>
      <c r="C406" s="197">
        <v>5555</v>
      </c>
      <c r="D406" s="196" t="s">
        <v>20</v>
      </c>
      <c r="E406" s="198">
        <v>90</v>
      </c>
      <c r="F406" s="198">
        <v>90.9</v>
      </c>
      <c r="G406" s="199"/>
      <c r="H406" s="214">
        <f t="shared" si="459"/>
        <v>-4999.5000000000318</v>
      </c>
      <c r="I406" s="200"/>
      <c r="J406" s="215">
        <f t="shared" si="460"/>
        <v>-0.90000000000000568</v>
      </c>
      <c r="K406" s="216">
        <f t="shared" si="461"/>
        <v>-4999.5000000000318</v>
      </c>
      <c r="L406" s="172"/>
    </row>
    <row r="407" spans="1:12">
      <c r="A407" s="195">
        <v>43475</v>
      </c>
      <c r="B407" s="196" t="s">
        <v>196</v>
      </c>
      <c r="C407" s="197">
        <v>4089</v>
      </c>
      <c r="D407" s="196" t="s">
        <v>20</v>
      </c>
      <c r="E407" s="198">
        <v>122.25</v>
      </c>
      <c r="F407" s="198">
        <v>122.65</v>
      </c>
      <c r="G407" s="199"/>
      <c r="H407" s="214">
        <f t="shared" si="459"/>
        <v>-1635.6000000000233</v>
      </c>
      <c r="I407" s="200"/>
      <c r="J407" s="215">
        <f t="shared" si="460"/>
        <v>-0.40000000000000568</v>
      </c>
      <c r="K407" s="216">
        <f t="shared" si="461"/>
        <v>-1635.6000000000233</v>
      </c>
      <c r="L407" s="172"/>
    </row>
    <row r="408" spans="1:12">
      <c r="A408" s="195">
        <v>43474</v>
      </c>
      <c r="B408" s="196" t="s">
        <v>153</v>
      </c>
      <c r="C408" s="197">
        <v>598</v>
      </c>
      <c r="D408" s="196" t="s">
        <v>4</v>
      </c>
      <c r="E408" s="198">
        <v>835.7</v>
      </c>
      <c r="F408" s="198">
        <v>827.3</v>
      </c>
      <c r="G408" s="199"/>
      <c r="H408" s="214">
        <f t="shared" si="459"/>
        <v>-5023.2000000000544</v>
      </c>
      <c r="I408" s="200"/>
      <c r="J408" s="215">
        <f t="shared" si="460"/>
        <v>-8.4000000000000909</v>
      </c>
      <c r="K408" s="216">
        <f t="shared" si="461"/>
        <v>-5023.2000000000544</v>
      </c>
      <c r="L408" s="172"/>
    </row>
    <row r="409" spans="1:12">
      <c r="A409" s="189">
        <v>43473</v>
      </c>
      <c r="B409" s="190" t="s">
        <v>149</v>
      </c>
      <c r="C409" s="191">
        <v>6273</v>
      </c>
      <c r="D409" s="190" t="s">
        <v>4</v>
      </c>
      <c r="E409" s="192">
        <v>79.7</v>
      </c>
      <c r="F409" s="192">
        <v>80.7</v>
      </c>
      <c r="G409" s="193">
        <v>81.900000000000006</v>
      </c>
      <c r="H409" s="211">
        <f t="shared" si="459"/>
        <v>6273</v>
      </c>
      <c r="I409" s="194">
        <f>(IF(D409="SHORT",IF(G409="",0,E409-G409),IF(D409="LONG",IF(G409="",0,G409-F409))))*C409</f>
        <v>7527.6000000000176</v>
      </c>
      <c r="J409" s="212">
        <f t="shared" si="460"/>
        <v>2.2000000000000028</v>
      </c>
      <c r="K409" s="213">
        <f t="shared" si="461"/>
        <v>13800.600000000017</v>
      </c>
      <c r="L409" s="172"/>
    </row>
    <row r="410" spans="1:12">
      <c r="A410" s="195">
        <v>43473</v>
      </c>
      <c r="B410" s="196" t="s">
        <v>137</v>
      </c>
      <c r="C410" s="197">
        <v>4384</v>
      </c>
      <c r="D410" s="196" t="s">
        <v>4</v>
      </c>
      <c r="E410" s="198">
        <v>114.05</v>
      </c>
      <c r="F410" s="198">
        <v>115.45</v>
      </c>
      <c r="G410" s="199"/>
      <c r="H410" s="214">
        <f t="shared" si="459"/>
        <v>6137.6000000000249</v>
      </c>
      <c r="I410" s="200"/>
      <c r="J410" s="215">
        <f t="shared" si="460"/>
        <v>1.4000000000000057</v>
      </c>
      <c r="K410" s="216">
        <f t="shared" si="461"/>
        <v>6137.6000000000249</v>
      </c>
      <c r="L410" s="172"/>
    </row>
    <row r="411" spans="1:12">
      <c r="A411" s="195">
        <v>43472</v>
      </c>
      <c r="B411" s="196" t="s">
        <v>233</v>
      </c>
      <c r="C411" s="197">
        <v>4140</v>
      </c>
      <c r="D411" s="196" t="s">
        <v>4</v>
      </c>
      <c r="E411" s="198">
        <v>120.75</v>
      </c>
      <c r="F411" s="198">
        <v>119.5</v>
      </c>
      <c r="G411" s="198"/>
      <c r="H411" s="214">
        <f t="shared" si="459"/>
        <v>-5175</v>
      </c>
      <c r="I411" s="200"/>
      <c r="J411" s="215">
        <f t="shared" si="460"/>
        <v>-1.25</v>
      </c>
      <c r="K411" s="216">
        <f t="shared" si="461"/>
        <v>-5175</v>
      </c>
      <c r="L411" s="172"/>
    </row>
    <row r="412" spans="1:12">
      <c r="A412" s="195">
        <v>43469</v>
      </c>
      <c r="B412" s="196" t="s">
        <v>209</v>
      </c>
      <c r="C412" s="197">
        <v>3465</v>
      </c>
      <c r="D412" s="196" t="s">
        <v>4</v>
      </c>
      <c r="E412" s="198">
        <v>144.30000000000001</v>
      </c>
      <c r="F412" s="198">
        <v>146.1</v>
      </c>
      <c r="G412" s="198"/>
      <c r="H412" s="214">
        <f t="shared" si="459"/>
        <v>6236.9999999999409</v>
      </c>
      <c r="I412" s="200"/>
      <c r="J412" s="215">
        <f t="shared" si="460"/>
        <v>1.7999999999999829</v>
      </c>
      <c r="K412" s="216">
        <f t="shared" si="461"/>
        <v>6236.9999999999409</v>
      </c>
      <c r="L412" s="172"/>
    </row>
    <row r="413" spans="1:12">
      <c r="A413" s="195">
        <v>43468</v>
      </c>
      <c r="B413" s="196" t="s">
        <v>121</v>
      </c>
      <c r="C413" s="197">
        <v>1367</v>
      </c>
      <c r="D413" s="196" t="s">
        <v>20</v>
      </c>
      <c r="E413" s="198">
        <v>365.5</v>
      </c>
      <c r="F413" s="198">
        <v>362.15</v>
      </c>
      <c r="G413" s="198"/>
      <c r="H413" s="214">
        <f t="shared" si="459"/>
        <v>4579.4500000000307</v>
      </c>
      <c r="I413" s="200"/>
      <c r="J413" s="215">
        <f t="shared" si="460"/>
        <v>3.3500000000000223</v>
      </c>
      <c r="K413" s="216">
        <f t="shared" si="461"/>
        <v>4579.4500000000307</v>
      </c>
      <c r="L413" s="172"/>
    </row>
    <row r="414" spans="1:12">
      <c r="A414" s="195">
        <v>43468</v>
      </c>
      <c r="B414" s="196" t="s">
        <v>140</v>
      </c>
      <c r="C414" s="197">
        <v>473</v>
      </c>
      <c r="D414" s="196" t="s">
        <v>20</v>
      </c>
      <c r="E414" s="198">
        <v>1055.55</v>
      </c>
      <c r="F414" s="198">
        <v>1042.3499999999999</v>
      </c>
      <c r="G414" s="198"/>
      <c r="H414" s="214">
        <f t="shared" si="459"/>
        <v>6243.6000000000213</v>
      </c>
      <c r="I414" s="200"/>
      <c r="J414" s="215">
        <f t="shared" si="460"/>
        <v>13.200000000000045</v>
      </c>
      <c r="K414" s="216">
        <f t="shared" si="461"/>
        <v>6243.6000000000213</v>
      </c>
      <c r="L414" s="172"/>
    </row>
    <row r="415" spans="1:12">
      <c r="A415" s="195">
        <v>43467</v>
      </c>
      <c r="B415" s="196" t="s">
        <v>142</v>
      </c>
      <c r="C415" s="197">
        <v>5549</v>
      </c>
      <c r="D415" s="196" t="s">
        <v>20</v>
      </c>
      <c r="E415" s="198">
        <v>90.1</v>
      </c>
      <c r="F415" s="198">
        <v>89</v>
      </c>
      <c r="G415" s="198"/>
      <c r="H415" s="214">
        <f t="shared" si="459"/>
        <v>6103.8999999999687</v>
      </c>
      <c r="I415" s="200"/>
      <c r="J415" s="215">
        <f t="shared" si="460"/>
        <v>1.0999999999999943</v>
      </c>
      <c r="K415" s="216">
        <f t="shared" si="461"/>
        <v>6103.8999999999687</v>
      </c>
      <c r="L415" s="172"/>
    </row>
    <row r="416" spans="1:12">
      <c r="A416" s="195">
        <v>43467</v>
      </c>
      <c r="B416" s="196" t="s">
        <v>266</v>
      </c>
      <c r="C416" s="197">
        <v>551</v>
      </c>
      <c r="D416" s="196" t="s">
        <v>20</v>
      </c>
      <c r="E416" s="198">
        <v>906.1</v>
      </c>
      <c r="F416" s="198">
        <v>894.75</v>
      </c>
      <c r="G416" s="198"/>
      <c r="H416" s="214">
        <f t="shared" si="459"/>
        <v>6253.8500000000122</v>
      </c>
      <c r="I416" s="200"/>
      <c r="J416" s="215">
        <f t="shared" si="460"/>
        <v>11.350000000000023</v>
      </c>
      <c r="K416" s="216">
        <f t="shared" si="461"/>
        <v>6253.8500000000122</v>
      </c>
      <c r="L416" s="172"/>
    </row>
    <row r="417" spans="1:12">
      <c r="A417" s="195">
        <v>43467</v>
      </c>
      <c r="B417" s="196" t="s">
        <v>123</v>
      </c>
      <c r="C417" s="197">
        <v>6644</v>
      </c>
      <c r="D417" s="196" t="s">
        <v>4</v>
      </c>
      <c r="E417" s="198">
        <v>75.25</v>
      </c>
      <c r="F417" s="198">
        <v>74.45</v>
      </c>
      <c r="G417" s="198"/>
      <c r="H417" s="214">
        <f t="shared" si="459"/>
        <v>-5315.1999999999807</v>
      </c>
      <c r="I417" s="200"/>
      <c r="J417" s="215">
        <f t="shared" si="460"/>
        <v>-0.79999999999999705</v>
      </c>
      <c r="K417" s="216">
        <f t="shared" si="461"/>
        <v>-5315.1999999999807</v>
      </c>
      <c r="L417" s="172"/>
    </row>
    <row r="418" spans="1:12">
      <c r="A418" s="195">
        <v>43466</v>
      </c>
      <c r="B418" s="196" t="s">
        <v>265</v>
      </c>
      <c r="C418" s="197">
        <v>1590</v>
      </c>
      <c r="D418" s="196" t="s">
        <v>20</v>
      </c>
      <c r="E418" s="198">
        <v>314.45</v>
      </c>
      <c r="F418" s="198">
        <v>314.14999999999998</v>
      </c>
      <c r="G418" s="198"/>
      <c r="H418" s="214">
        <f t="shared" si="459"/>
        <v>477.00000000001808</v>
      </c>
      <c r="I418" s="200"/>
      <c r="J418" s="215">
        <f t="shared" si="460"/>
        <v>0.30000000000001137</v>
      </c>
      <c r="K418" s="216">
        <f t="shared" si="461"/>
        <v>477.00000000001808</v>
      </c>
      <c r="L418" s="172"/>
    </row>
    <row r="419" spans="1:12">
      <c r="A419" s="169"/>
      <c r="B419" s="169"/>
      <c r="C419" s="169"/>
      <c r="D419" s="169"/>
      <c r="E419" s="169"/>
      <c r="F419" s="169"/>
      <c r="G419" s="169" t="s">
        <v>281</v>
      </c>
      <c r="H419" s="171">
        <f>SUM(H384:H418)</f>
        <v>90920.344859812991</v>
      </c>
      <c r="I419" s="170"/>
      <c r="J419" s="170" t="s">
        <v>282</v>
      </c>
      <c r="K419" s="171">
        <f>SUM(K384:K418)</f>
        <v>121311.14485981304</v>
      </c>
      <c r="L419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339 L302 L132 L99 L195 L162 L26 L4:L5 L8">
    <cfRule type="cellIs" dxfId="3" priority="10" stopIfTrue="1" operator="lessThan">
      <formula>0</formula>
    </cfRule>
  </conditionalFormatting>
  <conditionalFormatting sqref="L62">
    <cfRule type="cellIs" dxfId="2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28" t="s">
        <v>200</v>
      </c>
      <c r="B1" s="229"/>
      <c r="C1" s="229"/>
      <c r="D1" s="229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297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292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293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294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312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322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292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293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294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312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322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28" t="s">
        <v>302</v>
      </c>
      <c r="B31" s="229"/>
      <c r="C31" s="229"/>
      <c r="D31" s="229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292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293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294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312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322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.75">
      <c r="A2" s="232" t="s">
        <v>116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26.25">
      <c r="A3" s="233" t="s">
        <v>103</v>
      </c>
      <c r="B3" s="233"/>
      <c r="C3" s="234" t="s">
        <v>208</v>
      </c>
      <c r="D3" s="235"/>
      <c r="E3" s="49"/>
      <c r="F3" s="49"/>
      <c r="G3" s="49"/>
      <c r="H3" s="236"/>
      <c r="I3" s="236"/>
      <c r="J3" s="50"/>
      <c r="K3" s="50"/>
    </row>
    <row r="4" spans="1:11" ht="15" customHeight="1">
      <c r="A4" s="243" t="s">
        <v>1</v>
      </c>
      <c r="B4" s="237" t="s">
        <v>104</v>
      </c>
      <c r="C4" s="237" t="s">
        <v>105</v>
      </c>
      <c r="D4" s="237" t="s">
        <v>106</v>
      </c>
      <c r="E4" s="237" t="s">
        <v>107</v>
      </c>
      <c r="F4" s="237" t="s">
        <v>108</v>
      </c>
      <c r="G4" s="237" t="s">
        <v>109</v>
      </c>
      <c r="H4" s="239" t="s">
        <v>110</v>
      </c>
      <c r="I4" s="240"/>
      <c r="J4" s="237" t="s">
        <v>111</v>
      </c>
      <c r="K4" s="237" t="s">
        <v>112</v>
      </c>
    </row>
    <row r="5" spans="1:11" ht="15" customHeight="1">
      <c r="A5" s="244"/>
      <c r="B5" s="238"/>
      <c r="C5" s="238"/>
      <c r="D5" s="238"/>
      <c r="E5" s="238"/>
      <c r="F5" s="238"/>
      <c r="G5" s="238"/>
      <c r="H5" s="241"/>
      <c r="I5" s="242"/>
      <c r="J5" s="238"/>
      <c r="K5" s="238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48" t="s">
        <v>18</v>
      </c>
      <c r="E4" s="219"/>
      <c r="F4" s="219"/>
      <c r="G4" s="219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49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0"/>
      <c r="B6" s="251"/>
      <c r="C6" s="251"/>
      <c r="D6" s="251"/>
      <c r="E6" s="251"/>
      <c r="F6" s="251"/>
      <c r="G6" s="251"/>
      <c r="H6" s="251"/>
      <c r="I6" s="25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1" t="s">
        <v>1</v>
      </c>
      <c r="B7" s="223" t="s">
        <v>7</v>
      </c>
      <c r="C7" s="223" t="s">
        <v>8</v>
      </c>
      <c r="D7" s="225" t="s">
        <v>9</v>
      </c>
      <c r="E7" s="225" t="s">
        <v>10</v>
      </c>
      <c r="F7" s="227" t="s">
        <v>2</v>
      </c>
      <c r="G7" s="227"/>
      <c r="H7" s="223" t="s">
        <v>23</v>
      </c>
      <c r="I7" s="22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2"/>
      <c r="B8" s="224"/>
      <c r="C8" s="224"/>
      <c r="D8" s="226"/>
      <c r="E8" s="226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45" t="s">
        <v>17</v>
      </c>
      <c r="B9" s="246"/>
      <c r="C9" s="246"/>
      <c r="D9" s="246"/>
      <c r="E9" s="246"/>
      <c r="F9" s="246"/>
      <c r="G9" s="246"/>
      <c r="H9" s="246"/>
      <c r="I9" s="246"/>
      <c r="J9" s="2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2019-12-13T10:57:03Z</dcterms:modified>
</cp:coreProperties>
</file>