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Feb-18'!$A$19:$M$4373</definedName>
  </definedNames>
  <calcPr calcId="124519"/>
</workbook>
</file>

<file path=xl/calcChain.xml><?xml version="1.0" encoding="utf-8"?>
<calcChain xmlns="http://schemas.openxmlformats.org/spreadsheetml/2006/main">
  <c r="L27" i="5"/>
  <c r="I27"/>
  <c r="D10"/>
  <c r="K10" s="1"/>
  <c r="I11"/>
  <c r="L11" s="1"/>
  <c r="D11"/>
  <c r="K11" s="1"/>
  <c r="D12"/>
  <c r="K12" s="1"/>
  <c r="D13"/>
  <c r="K13" s="1"/>
  <c r="D16"/>
  <c r="I16" s="1"/>
  <c r="L16" s="1"/>
  <c r="D15"/>
  <c r="K14"/>
  <c r="D14"/>
  <c r="J14" s="1"/>
  <c r="I14"/>
  <c r="C30"/>
  <c r="E30" s="1"/>
  <c r="F30" s="1"/>
  <c r="I10" l="1"/>
  <c r="L10" s="1"/>
  <c r="I12"/>
  <c r="L12" s="1"/>
  <c r="I13"/>
  <c r="L14"/>
  <c r="I15"/>
  <c r="L15" s="1"/>
  <c r="D22"/>
  <c r="I22" s="1"/>
  <c r="L22" s="1"/>
  <c r="D23"/>
  <c r="I23" s="1"/>
  <c r="D21"/>
  <c r="D19"/>
  <c r="J19" s="1"/>
  <c r="D18"/>
  <c r="I18" s="1"/>
  <c r="D17"/>
  <c r="D20"/>
  <c r="K20" s="1"/>
  <c r="D26"/>
  <c r="K26" s="1"/>
  <c r="D32"/>
  <c r="I32" s="1"/>
  <c r="D25"/>
  <c r="K25" s="1"/>
  <c r="D24"/>
  <c r="K24" s="1"/>
  <c r="D33"/>
  <c r="J33" s="1"/>
  <c r="D37"/>
  <c r="I37" s="1"/>
  <c r="L37" s="1"/>
  <c r="D34"/>
  <c r="I34" s="1"/>
  <c r="D35"/>
  <c r="I35" s="1"/>
  <c r="D36"/>
  <c r="I36" s="1"/>
  <c r="D41"/>
  <c r="I41" s="1"/>
  <c r="D40"/>
  <c r="D38"/>
  <c r="J38" s="1"/>
  <c r="D39"/>
  <c r="J39" s="1"/>
  <c r="D45"/>
  <c r="K45" s="1"/>
  <c r="D44"/>
  <c r="I44" s="1"/>
  <c r="K44"/>
  <c r="D46"/>
  <c r="J46" s="1"/>
  <c r="K46"/>
  <c r="D42"/>
  <c r="K42" s="1"/>
  <c r="D43"/>
  <c r="K43" s="1"/>
  <c r="D49"/>
  <c r="K49" s="1"/>
  <c r="D47"/>
  <c r="J47" s="1"/>
  <c r="D48"/>
  <c r="K48" s="1"/>
  <c r="D50"/>
  <c r="K50" s="1"/>
  <c r="D51"/>
  <c r="K51" s="1"/>
  <c r="D55"/>
  <c r="K55" s="1"/>
  <c r="D54"/>
  <c r="K54" s="1"/>
  <c r="D53"/>
  <c r="K53" s="1"/>
  <c r="D52"/>
  <c r="K52" s="1"/>
  <c r="D59"/>
  <c r="K59" s="1"/>
  <c r="D58"/>
  <c r="K58" s="1"/>
  <c r="D57"/>
  <c r="K57" s="1"/>
  <c r="D56"/>
  <c r="I56" s="1"/>
  <c r="D60"/>
  <c r="K60" s="1"/>
  <c r="D61"/>
  <c r="K61" s="1"/>
  <c r="L13" l="1"/>
  <c r="J32"/>
  <c r="K23"/>
  <c r="J17"/>
  <c r="I17"/>
  <c r="L23"/>
  <c r="J34"/>
  <c r="I58"/>
  <c r="L58" s="1"/>
  <c r="K35"/>
  <c r="I33"/>
  <c r="J18"/>
  <c r="J35"/>
  <c r="L35" s="1"/>
  <c r="K34"/>
  <c r="I21"/>
  <c r="L21" s="1"/>
  <c r="I19"/>
  <c r="L19" s="1"/>
  <c r="L18"/>
  <c r="L17"/>
  <c r="I20"/>
  <c r="L20" s="1"/>
  <c r="I26"/>
  <c r="L26" s="1"/>
  <c r="K32"/>
  <c r="L32" s="1"/>
  <c r="I25"/>
  <c r="L25" s="1"/>
  <c r="I24"/>
  <c r="L24" s="1"/>
  <c r="L33"/>
  <c r="L36"/>
  <c r="K41"/>
  <c r="L41" s="1"/>
  <c r="K40"/>
  <c r="I40"/>
  <c r="I38"/>
  <c r="K39"/>
  <c r="I39"/>
  <c r="I59"/>
  <c r="L59" s="1"/>
  <c r="L44"/>
  <c r="I46"/>
  <c r="L46" s="1"/>
  <c r="I43"/>
  <c r="I48"/>
  <c r="I47"/>
  <c r="I42"/>
  <c r="J42"/>
  <c r="I45"/>
  <c r="L45" s="1"/>
  <c r="L43"/>
  <c r="I49"/>
  <c r="I50"/>
  <c r="L50" s="1"/>
  <c r="J48"/>
  <c r="L47"/>
  <c r="I52"/>
  <c r="L52" s="1"/>
  <c r="I51"/>
  <c r="L51" s="1"/>
  <c r="I55"/>
  <c r="L55" s="1"/>
  <c r="I54"/>
  <c r="L54" s="1"/>
  <c r="I53"/>
  <c r="L53" s="1"/>
  <c r="I57"/>
  <c r="L57" s="1"/>
  <c r="K56"/>
  <c r="L56" s="1"/>
  <c r="I60"/>
  <c r="L60" s="1"/>
  <c r="I61"/>
  <c r="L34" l="1"/>
  <c r="L48"/>
  <c r="L42"/>
  <c r="L40"/>
  <c r="L38"/>
  <c r="L39"/>
  <c r="L49"/>
  <c r="L61"/>
  <c r="D64" l="1"/>
  <c r="D66"/>
  <c r="I66" s="1"/>
  <c r="D65"/>
  <c r="I65" s="1"/>
  <c r="D63"/>
  <c r="K63" s="1"/>
  <c r="D62"/>
  <c r="I62" s="1"/>
  <c r="D67"/>
  <c r="I67" s="1"/>
  <c r="L67" s="1"/>
  <c r="D68"/>
  <c r="I68" s="1"/>
  <c r="L68" s="1"/>
  <c r="D69"/>
  <c r="I69" s="1"/>
  <c r="D72"/>
  <c r="I72" s="1"/>
  <c r="L72" s="1"/>
  <c r="D73"/>
  <c r="I73" s="1"/>
  <c r="D70"/>
  <c r="I70" s="1"/>
  <c r="D71"/>
  <c r="K71" s="1"/>
  <c r="D76"/>
  <c r="I76" s="1"/>
  <c r="L76" s="1"/>
  <c r="D75"/>
  <c r="D74"/>
  <c r="K74" s="1"/>
  <c r="D79"/>
  <c r="I79" s="1"/>
  <c r="D77"/>
  <c r="K77" s="1"/>
  <c r="D78"/>
  <c r="K78" s="1"/>
  <c r="D82"/>
  <c r="J82" s="1"/>
  <c r="D80"/>
  <c r="J80" s="1"/>
  <c r="D81"/>
  <c r="D87"/>
  <c r="K87" s="1"/>
  <c r="D86"/>
  <c r="K86" s="1"/>
  <c r="D85"/>
  <c r="K85" s="1"/>
  <c r="D84"/>
  <c r="K84" s="1"/>
  <c r="D83"/>
  <c r="K83" s="1"/>
  <c r="D91"/>
  <c r="K91" s="1"/>
  <c r="D90"/>
  <c r="K90" s="1"/>
  <c r="D88"/>
  <c r="K88" s="1"/>
  <c r="D89"/>
  <c r="K89" s="1"/>
  <c r="D95"/>
  <c r="K95" s="1"/>
  <c r="D94"/>
  <c r="K94" s="1"/>
  <c r="D93"/>
  <c r="K93" s="1"/>
  <c r="D92"/>
  <c r="K92" s="1"/>
  <c r="K99"/>
  <c r="L99" s="1"/>
  <c r="D97"/>
  <c r="I97" s="1"/>
  <c r="D98"/>
  <c r="K98" s="1"/>
  <c r="D96"/>
  <c r="K96" s="1"/>
  <c r="C105"/>
  <c r="E105" s="1"/>
  <c r="F105" s="1"/>
  <c r="D100"/>
  <c r="K100" s="1"/>
  <c r="D101"/>
  <c r="K101" s="1"/>
  <c r="K79" l="1"/>
  <c r="K64"/>
  <c r="I64"/>
  <c r="J62"/>
  <c r="L79"/>
  <c r="K62"/>
  <c r="K66"/>
  <c r="L66" s="1"/>
  <c r="K65"/>
  <c r="L65" s="1"/>
  <c r="I63"/>
  <c r="L69"/>
  <c r="L70"/>
  <c r="J71"/>
  <c r="I80"/>
  <c r="I74"/>
  <c r="L74" s="1"/>
  <c r="I71"/>
  <c r="L73"/>
  <c r="I75"/>
  <c r="L75" s="1"/>
  <c r="I77"/>
  <c r="L77" s="1"/>
  <c r="I78"/>
  <c r="J85"/>
  <c r="K80"/>
  <c r="I82"/>
  <c r="L82" s="1"/>
  <c r="L80"/>
  <c r="J81"/>
  <c r="I81"/>
  <c r="I87"/>
  <c r="L87" s="1"/>
  <c r="I86"/>
  <c r="I85"/>
  <c r="I84"/>
  <c r="L84" s="1"/>
  <c r="J83"/>
  <c r="I83"/>
  <c r="I91"/>
  <c r="L91" s="1"/>
  <c r="I90"/>
  <c r="J89"/>
  <c r="J88"/>
  <c r="I88"/>
  <c r="I89"/>
  <c r="I95"/>
  <c r="L95" s="1"/>
  <c r="I94"/>
  <c r="L94" s="1"/>
  <c r="I93"/>
  <c r="L93" s="1"/>
  <c r="I92"/>
  <c r="J97"/>
  <c r="L97" s="1"/>
  <c r="I98"/>
  <c r="J96"/>
  <c r="I96"/>
  <c r="J100"/>
  <c r="I100"/>
  <c r="I101"/>
  <c r="L101" s="1"/>
  <c r="I102" l="1"/>
  <c r="L62"/>
  <c r="L64"/>
  <c r="L63"/>
  <c r="L71"/>
  <c r="L88"/>
  <c r="L85"/>
  <c r="L78"/>
  <c r="L81"/>
  <c r="L86"/>
  <c r="L83"/>
  <c r="L90"/>
  <c r="L89"/>
  <c r="L92"/>
  <c r="L98"/>
  <c r="L96"/>
  <c r="L100"/>
  <c r="L102" l="1"/>
  <c r="D111"/>
  <c r="I111" s="1"/>
  <c r="L111" s="1"/>
  <c r="D110"/>
  <c r="D109"/>
  <c r="D108"/>
  <c r="K108" s="1"/>
  <c r="D123"/>
  <c r="I123" s="1"/>
  <c r="L123" s="1"/>
  <c r="D122"/>
  <c r="I122" s="1"/>
  <c r="D121"/>
  <c r="I121" s="1"/>
  <c r="D120"/>
  <c r="D119"/>
  <c r="K119" s="1"/>
  <c r="D113"/>
  <c r="J113" s="1"/>
  <c r="D112"/>
  <c r="I112" s="1"/>
  <c r="D114"/>
  <c r="I114" s="1"/>
  <c r="D118"/>
  <c r="D117"/>
  <c r="D116"/>
  <c r="J116" s="1"/>
  <c r="D115"/>
  <c r="K115" s="1"/>
  <c r="I110" l="1"/>
  <c r="L110" s="1"/>
  <c r="J109"/>
  <c r="I109"/>
  <c r="J108"/>
  <c r="I108"/>
  <c r="L122"/>
  <c r="I116"/>
  <c r="J112"/>
  <c r="L121"/>
  <c r="J120"/>
  <c r="I120"/>
  <c r="J119"/>
  <c r="I119"/>
  <c r="I113"/>
  <c r="L113" s="1"/>
  <c r="K112"/>
  <c r="K114"/>
  <c r="L114" s="1"/>
  <c r="J115"/>
  <c r="I115"/>
  <c r="I118"/>
  <c r="L118" s="1"/>
  <c r="I117"/>
  <c r="D128"/>
  <c r="K128" s="1"/>
  <c r="D127"/>
  <c r="K127" s="1"/>
  <c r="D124"/>
  <c r="J124" s="1"/>
  <c r="D125"/>
  <c r="K125" s="1"/>
  <c r="D126"/>
  <c r="K126" s="1"/>
  <c r="D132"/>
  <c r="I132" s="1"/>
  <c r="D131"/>
  <c r="I131" s="1"/>
  <c r="D130"/>
  <c r="I130" s="1"/>
  <c r="D129"/>
  <c r="K129" s="1"/>
  <c r="D136"/>
  <c r="J136" s="1"/>
  <c r="D135"/>
  <c r="K135" s="1"/>
  <c r="D134"/>
  <c r="K134" s="1"/>
  <c r="D133"/>
  <c r="K133" s="1"/>
  <c r="D140"/>
  <c r="I140" s="1"/>
  <c r="D139"/>
  <c r="J139" s="1"/>
  <c r="D138"/>
  <c r="K138" s="1"/>
  <c r="D137"/>
  <c r="J137" s="1"/>
  <c r="D145"/>
  <c r="I145" s="1"/>
  <c r="L145" s="1"/>
  <c r="D144"/>
  <c r="I144" s="1"/>
  <c r="L144" s="1"/>
  <c r="D143"/>
  <c r="I143" s="1"/>
  <c r="L143" s="1"/>
  <c r="D142"/>
  <c r="D141"/>
  <c r="J141" s="1"/>
  <c r="D149"/>
  <c r="K149" s="1"/>
  <c r="D146"/>
  <c r="I146" s="1"/>
  <c r="D147"/>
  <c r="K147" s="1"/>
  <c r="D148"/>
  <c r="I148" s="1"/>
  <c r="D150"/>
  <c r="D151"/>
  <c r="D152"/>
  <c r="J152" s="1"/>
  <c r="D153"/>
  <c r="I153" s="1"/>
  <c r="D154"/>
  <c r="I154" s="1"/>
  <c r="D155"/>
  <c r="D156"/>
  <c r="I156" s="1"/>
  <c r="D157"/>
  <c r="D158"/>
  <c r="D164"/>
  <c r="I164" s="1"/>
  <c r="L164" s="1"/>
  <c r="D163"/>
  <c r="D162"/>
  <c r="D161"/>
  <c r="J161" s="1"/>
  <c r="D160"/>
  <c r="K160" s="1"/>
  <c r="D159"/>
  <c r="K159" s="1"/>
  <c r="D169"/>
  <c r="K169" s="1"/>
  <c r="D168"/>
  <c r="K168" s="1"/>
  <c r="D167"/>
  <c r="K167" s="1"/>
  <c r="D165"/>
  <c r="K165" s="1"/>
  <c r="D166"/>
  <c r="J166" s="1"/>
  <c r="D171"/>
  <c r="K171" s="1"/>
  <c r="D170"/>
  <c r="J170" s="1"/>
  <c r="D172"/>
  <c r="K172" s="1"/>
  <c r="D173"/>
  <c r="K173" s="1"/>
  <c r="C183"/>
  <c r="E183" s="1"/>
  <c r="F183" s="1"/>
  <c r="D178"/>
  <c r="K178" s="1"/>
  <c r="D177"/>
  <c r="K177" s="1"/>
  <c r="D176"/>
  <c r="K176" s="1"/>
  <c r="D175"/>
  <c r="J175" s="1"/>
  <c r="D174"/>
  <c r="K174" s="1"/>
  <c r="D186"/>
  <c r="K186" s="1"/>
  <c r="D187"/>
  <c r="K187" s="1"/>
  <c r="D188"/>
  <c r="I188" s="1"/>
  <c r="L188" s="1"/>
  <c r="D192"/>
  <c r="D189"/>
  <c r="I189" s="1"/>
  <c r="D190"/>
  <c r="D191"/>
  <c r="I191" s="1"/>
  <c r="D193"/>
  <c r="I193" s="1"/>
  <c r="D194"/>
  <c r="K194" s="1"/>
  <c r="D198"/>
  <c r="I198" s="1"/>
  <c r="L198" s="1"/>
  <c r="D197"/>
  <c r="D196"/>
  <c r="K196" s="1"/>
  <c r="D195"/>
  <c r="K195" s="1"/>
  <c r="D201"/>
  <c r="D200"/>
  <c r="D199"/>
  <c r="K199" s="1"/>
  <c r="D205"/>
  <c r="K205" s="1"/>
  <c r="D204"/>
  <c r="K204" s="1"/>
  <c r="D203"/>
  <c r="I203" s="1"/>
  <c r="D202"/>
  <c r="K202" s="1"/>
  <c r="D209"/>
  <c r="K209" s="1"/>
  <c r="D210"/>
  <c r="I210" s="1"/>
  <c r="D206"/>
  <c r="K206" s="1"/>
  <c r="D208"/>
  <c r="K208" s="1"/>
  <c r="D207"/>
  <c r="K207" s="1"/>
  <c r="D212"/>
  <c r="K212" s="1"/>
  <c r="D211"/>
  <c r="I211" s="1"/>
  <c r="L211" s="1"/>
  <c r="D213"/>
  <c r="I213" s="1"/>
  <c r="D214"/>
  <c r="K214" s="1"/>
  <c r="D215"/>
  <c r="I215" s="1"/>
  <c r="D216"/>
  <c r="I216" s="1"/>
  <c r="D217"/>
  <c r="I217" s="1"/>
  <c r="D218"/>
  <c r="I218" s="1"/>
  <c r="D219"/>
  <c r="I219" s="1"/>
  <c r="D220"/>
  <c r="I220" s="1"/>
  <c r="L220" s="1"/>
  <c r="D221"/>
  <c r="I221" s="1"/>
  <c r="D226"/>
  <c r="I226" s="1"/>
  <c r="L226" s="1"/>
  <c r="D222"/>
  <c r="D225"/>
  <c r="D223"/>
  <c r="J223" s="1"/>
  <c r="D224"/>
  <c r="J224" s="1"/>
  <c r="D229"/>
  <c r="K229" s="1"/>
  <c r="D228"/>
  <c r="K228" s="1"/>
  <c r="D227"/>
  <c r="K227" s="1"/>
  <c r="D234"/>
  <c r="J234" s="1"/>
  <c r="D233"/>
  <c r="D230"/>
  <c r="K230" s="1"/>
  <c r="D231"/>
  <c r="K231" s="1"/>
  <c r="D232"/>
  <c r="K232" s="1"/>
  <c r="D238"/>
  <c r="K238" s="1"/>
  <c r="D237"/>
  <c r="K237" s="1"/>
  <c r="D235"/>
  <c r="K235" s="1"/>
  <c r="D236"/>
  <c r="K236" s="1"/>
  <c r="C250"/>
  <c r="E250" s="1"/>
  <c r="F250" s="1"/>
  <c r="D246"/>
  <c r="K246" s="1"/>
  <c r="D253"/>
  <c r="I253" s="1"/>
  <c r="D245"/>
  <c r="K245" s="1"/>
  <c r="L109" l="1"/>
  <c r="L108"/>
  <c r="L112"/>
  <c r="L120"/>
  <c r="L119"/>
  <c r="I128"/>
  <c r="L117"/>
  <c r="L116"/>
  <c r="L115"/>
  <c r="I124"/>
  <c r="I127"/>
  <c r="K124"/>
  <c r="J125"/>
  <c r="I125"/>
  <c r="J126"/>
  <c r="I126"/>
  <c r="L132"/>
  <c r="L131"/>
  <c r="J130"/>
  <c r="L130" s="1"/>
  <c r="J129"/>
  <c r="I129"/>
  <c r="I136"/>
  <c r="J135"/>
  <c r="I135"/>
  <c r="J134"/>
  <c r="I134"/>
  <c r="J133"/>
  <c r="I133"/>
  <c r="L140"/>
  <c r="K137"/>
  <c r="I139"/>
  <c r="J138"/>
  <c r="I138"/>
  <c r="I137"/>
  <c r="K141"/>
  <c r="I141"/>
  <c r="I168"/>
  <c r="L168" s="1"/>
  <c r="I142"/>
  <c r="J159"/>
  <c r="I161"/>
  <c r="K161"/>
  <c r="K152"/>
  <c r="J148"/>
  <c r="J147"/>
  <c r="I159"/>
  <c r="J156"/>
  <c r="L156" s="1"/>
  <c r="J153"/>
  <c r="I152"/>
  <c r="L152" s="1"/>
  <c r="K148"/>
  <c r="L148" s="1"/>
  <c r="I147"/>
  <c r="L147" s="1"/>
  <c r="I149"/>
  <c r="I150"/>
  <c r="L150" s="1"/>
  <c r="J151"/>
  <c r="I151"/>
  <c r="L153"/>
  <c r="L154"/>
  <c r="I155"/>
  <c r="L155" s="1"/>
  <c r="I157"/>
  <c r="L157" s="1"/>
  <c r="J158"/>
  <c r="I158"/>
  <c r="I163"/>
  <c r="L163" s="1"/>
  <c r="J162"/>
  <c r="I162"/>
  <c r="J160"/>
  <c r="I160"/>
  <c r="I169"/>
  <c r="L169" s="1"/>
  <c r="I166"/>
  <c r="K166"/>
  <c r="I167"/>
  <c r="J165"/>
  <c r="I165"/>
  <c r="I170"/>
  <c r="K170"/>
  <c r="I171"/>
  <c r="J172"/>
  <c r="I172"/>
  <c r="J173"/>
  <c r="I173"/>
  <c r="J174"/>
  <c r="I186"/>
  <c r="I174"/>
  <c r="L174" s="1"/>
  <c r="J178"/>
  <c r="I178"/>
  <c r="J177"/>
  <c r="I177"/>
  <c r="J176"/>
  <c r="I176"/>
  <c r="K175"/>
  <c r="I175"/>
  <c r="K210"/>
  <c r="J190"/>
  <c r="J187"/>
  <c r="I187"/>
  <c r="I190"/>
  <c r="L189"/>
  <c r="J193"/>
  <c r="J210"/>
  <c r="L193"/>
  <c r="I194"/>
  <c r="I197"/>
  <c r="J196"/>
  <c r="I196"/>
  <c r="J195"/>
  <c r="I195"/>
  <c r="I201"/>
  <c r="L201" s="1"/>
  <c r="J200"/>
  <c r="I200"/>
  <c r="J199"/>
  <c r="I199"/>
  <c r="J202"/>
  <c r="I209"/>
  <c r="I202"/>
  <c r="I204"/>
  <c r="L204" s="1"/>
  <c r="I205"/>
  <c r="L205" s="1"/>
  <c r="K203"/>
  <c r="L203" s="1"/>
  <c r="J206"/>
  <c r="L209"/>
  <c r="I206"/>
  <c r="L206" s="1"/>
  <c r="I208"/>
  <c r="J207"/>
  <c r="I207"/>
  <c r="I212"/>
  <c r="J218"/>
  <c r="K215"/>
  <c r="J213"/>
  <c r="J215"/>
  <c r="L215" s="1"/>
  <c r="J214"/>
  <c r="I214"/>
  <c r="L216"/>
  <c r="L217"/>
  <c r="L218"/>
  <c r="L219"/>
  <c r="L221"/>
  <c r="I222"/>
  <c r="L222" s="1"/>
  <c r="I234"/>
  <c r="I237"/>
  <c r="L237" s="1"/>
  <c r="I225"/>
  <c r="L225" s="1"/>
  <c r="I223"/>
  <c r="L223" s="1"/>
  <c r="I224"/>
  <c r="L224" s="1"/>
  <c r="I229"/>
  <c r="L229" s="1"/>
  <c r="I228"/>
  <c r="L228" s="1"/>
  <c r="I227"/>
  <c r="L234"/>
  <c r="I232"/>
  <c r="J232"/>
  <c r="J233"/>
  <c r="I233"/>
  <c r="J230"/>
  <c r="I230"/>
  <c r="J231"/>
  <c r="I231"/>
  <c r="I238"/>
  <c r="L238" s="1"/>
  <c r="I235"/>
  <c r="I236"/>
  <c r="J253"/>
  <c r="I246"/>
  <c r="L246" s="1"/>
  <c r="K253"/>
  <c r="I245"/>
  <c r="L245" s="1"/>
  <c r="D239"/>
  <c r="D240"/>
  <c r="I240" s="1"/>
  <c r="D241"/>
  <c r="I241" s="1"/>
  <c r="I180" l="1"/>
  <c r="L125"/>
  <c r="L128"/>
  <c r="L127"/>
  <c r="L124"/>
  <c r="L126"/>
  <c r="L129"/>
  <c r="L161"/>
  <c r="L136"/>
  <c r="L135"/>
  <c r="L134"/>
  <c r="L133"/>
  <c r="L210"/>
  <c r="L139"/>
  <c r="L138"/>
  <c r="L137"/>
  <c r="L141"/>
  <c r="L142"/>
  <c r="L149"/>
  <c r="L146"/>
  <c r="L151"/>
  <c r="L158"/>
  <c r="L162"/>
  <c r="L160"/>
  <c r="L159"/>
  <c r="L167"/>
  <c r="L165"/>
  <c r="L166"/>
  <c r="L171"/>
  <c r="L170"/>
  <c r="L172"/>
  <c r="L173"/>
  <c r="L190"/>
  <c r="L187"/>
  <c r="L178"/>
  <c r="L177"/>
  <c r="L176"/>
  <c r="L175"/>
  <c r="L186"/>
  <c r="L191"/>
  <c r="L194"/>
  <c r="L197"/>
  <c r="L196"/>
  <c r="L195"/>
  <c r="L200"/>
  <c r="L199"/>
  <c r="L202"/>
  <c r="L208"/>
  <c r="L207"/>
  <c r="L212"/>
  <c r="L213"/>
  <c r="L214"/>
  <c r="L232"/>
  <c r="L227"/>
  <c r="I239"/>
  <c r="K239"/>
  <c r="L235"/>
  <c r="L253"/>
  <c r="L233"/>
  <c r="L230"/>
  <c r="L231"/>
  <c r="L236"/>
  <c r="J239"/>
  <c r="K240"/>
  <c r="L240" s="1"/>
  <c r="K241"/>
  <c r="L180" l="1"/>
  <c r="L239"/>
  <c r="L241"/>
  <c r="D242" l="1"/>
  <c r="K242" s="1"/>
  <c r="D243"/>
  <c r="I243" s="1"/>
  <c r="D244"/>
  <c r="I242" l="1"/>
  <c r="I247" s="1"/>
  <c r="J242"/>
  <c r="K243"/>
  <c r="L243" s="1"/>
  <c r="I244"/>
  <c r="K244"/>
  <c r="D255"/>
  <c r="D256"/>
  <c r="D254"/>
  <c r="K254" s="1"/>
  <c r="L242" l="1"/>
  <c r="L244"/>
  <c r="I255"/>
  <c r="K255"/>
  <c r="I254"/>
  <c r="J254"/>
  <c r="I256"/>
  <c r="K256"/>
  <c r="D257"/>
  <c r="D258"/>
  <c r="I258" s="1"/>
  <c r="D259"/>
  <c r="I259" s="1"/>
  <c r="L259" s="1"/>
  <c r="D261"/>
  <c r="I261" s="1"/>
  <c r="L261" s="1"/>
  <c r="D260"/>
  <c r="I260" s="1"/>
  <c r="L260" s="1"/>
  <c r="L247" l="1"/>
  <c r="I257"/>
  <c r="L257" s="1"/>
  <c r="L254"/>
  <c r="L255"/>
  <c r="L256"/>
  <c r="L258"/>
  <c r="D262"/>
  <c r="I262" s="1"/>
  <c r="D263"/>
  <c r="I263" s="1"/>
  <c r="L263" s="1"/>
  <c r="D264"/>
  <c r="I264" s="1"/>
  <c r="L264" s="1"/>
  <c r="D265"/>
  <c r="I265" s="1"/>
  <c r="L265" s="1"/>
  <c r="D266"/>
  <c r="I266" s="1"/>
  <c r="L266" s="1"/>
  <c r="D269"/>
  <c r="I269" s="1"/>
  <c r="D267"/>
  <c r="I267" s="1"/>
  <c r="D268"/>
  <c r="I268" s="1"/>
  <c r="J268" l="1"/>
  <c r="L262"/>
  <c r="L269"/>
  <c r="L267"/>
  <c r="L268"/>
  <c r="D274"/>
  <c r="I274" s="1"/>
  <c r="D270"/>
  <c r="I270" s="1"/>
  <c r="D271"/>
  <c r="I271" s="1"/>
  <c r="D272"/>
  <c r="J272" s="1"/>
  <c r="D273"/>
  <c r="J273" s="1"/>
  <c r="I273" l="1"/>
  <c r="K273"/>
  <c r="J271"/>
  <c r="L270"/>
  <c r="I272"/>
  <c r="K272"/>
  <c r="D275"/>
  <c r="I275" s="1"/>
  <c r="D276"/>
  <c r="I276" s="1"/>
  <c r="D277"/>
  <c r="I277" s="1"/>
  <c r="D278"/>
  <c r="K278" s="1"/>
  <c r="D281"/>
  <c r="D282"/>
  <c r="D279"/>
  <c r="I279" s="1"/>
  <c r="D280"/>
  <c r="I280" s="1"/>
  <c r="L273" l="1"/>
  <c r="L271"/>
  <c r="L272"/>
  <c r="L275"/>
  <c r="L276"/>
  <c r="J278"/>
  <c r="I278"/>
  <c r="I281"/>
  <c r="K281"/>
  <c r="K279"/>
  <c r="J279"/>
  <c r="I282"/>
  <c r="K282"/>
  <c r="L280"/>
  <c r="D285"/>
  <c r="I285" s="1"/>
  <c r="L285" s="1"/>
  <c r="D283"/>
  <c r="I283" s="1"/>
  <c r="D284"/>
  <c r="I284" s="1"/>
  <c r="L279" l="1"/>
  <c r="L277"/>
  <c r="L278"/>
  <c r="L281"/>
  <c r="L282"/>
  <c r="L283"/>
  <c r="L284"/>
  <c r="D287"/>
  <c r="I287" s="1"/>
  <c r="L287" s="1"/>
  <c r="D286"/>
  <c r="I286" s="1"/>
  <c r="L286" s="1"/>
  <c r="D288" l="1"/>
  <c r="I288" s="1"/>
  <c r="L288" s="1"/>
  <c r="D289"/>
  <c r="I289" s="1"/>
  <c r="D290"/>
  <c r="J290" s="1"/>
  <c r="L289" l="1"/>
  <c r="I290"/>
  <c r="D293"/>
  <c r="I293" s="1"/>
  <c r="D291"/>
  <c r="J291" s="1"/>
  <c r="D292"/>
  <c r="J292" s="1"/>
  <c r="I292" l="1"/>
  <c r="K292"/>
  <c r="I291"/>
  <c r="K291"/>
  <c r="L290"/>
  <c r="D298"/>
  <c r="I298" s="1"/>
  <c r="D297"/>
  <c r="I297" s="1"/>
  <c r="D296"/>
  <c r="I296" s="1"/>
  <c r="D295"/>
  <c r="K295" s="1"/>
  <c r="D294"/>
  <c r="I294" s="1"/>
  <c r="I295" l="1"/>
  <c r="J297"/>
  <c r="L297" s="1"/>
  <c r="L293"/>
  <c r="L291"/>
  <c r="L292"/>
  <c r="L298"/>
  <c r="J295"/>
  <c r="K296"/>
  <c r="K294"/>
  <c r="J294"/>
  <c r="D301"/>
  <c r="I301" s="1"/>
  <c r="L301" s="1"/>
  <c r="D300"/>
  <c r="I300" s="1"/>
  <c r="L300" s="1"/>
  <c r="D299"/>
  <c r="I299" s="1"/>
  <c r="L294" l="1"/>
  <c r="L296"/>
  <c r="L295"/>
  <c r="L299"/>
  <c r="D302"/>
  <c r="I302" s="1"/>
  <c r="D303"/>
  <c r="I303" s="1"/>
  <c r="D304"/>
  <c r="I304" s="1"/>
  <c r="D305"/>
  <c r="K304" l="1"/>
  <c r="J302"/>
  <c r="L304"/>
  <c r="L302"/>
  <c r="K303"/>
  <c r="L303" s="1"/>
  <c r="I305"/>
  <c r="K305"/>
  <c r="D309"/>
  <c r="I309" s="1"/>
  <c r="L309" s="1"/>
  <c r="D307"/>
  <c r="I307" s="1"/>
  <c r="D308"/>
  <c r="D306"/>
  <c r="I306" s="1"/>
  <c r="L305" l="1"/>
  <c r="K306"/>
  <c r="J306"/>
  <c r="J307"/>
  <c r="L307" s="1"/>
  <c r="I308"/>
  <c r="D312"/>
  <c r="I312" s="1"/>
  <c r="D310"/>
  <c r="I310" s="1"/>
  <c r="D311"/>
  <c r="J311" s="1"/>
  <c r="L306" l="1"/>
  <c r="I311"/>
  <c r="L308"/>
  <c r="L312"/>
  <c r="L310"/>
  <c r="D316"/>
  <c r="I316" s="1"/>
  <c r="D314"/>
  <c r="I314" s="1"/>
  <c r="D315"/>
  <c r="I315" s="1"/>
  <c r="D313"/>
  <c r="K313" s="1"/>
  <c r="L311" l="1"/>
  <c r="J313"/>
  <c r="I313"/>
  <c r="K316"/>
  <c r="L316" s="1"/>
  <c r="K314"/>
  <c r="L314" s="1"/>
  <c r="K315"/>
  <c r="C329"/>
  <c r="E329" s="1"/>
  <c r="F329" s="1"/>
  <c r="D322"/>
  <c r="K322" s="1"/>
  <c r="D321"/>
  <c r="I321" s="1"/>
  <c r="D320"/>
  <c r="I320" s="1"/>
  <c r="D319"/>
  <c r="K319" s="1"/>
  <c r="D318"/>
  <c r="I318" s="1"/>
  <c r="D317"/>
  <c r="I317" s="1"/>
  <c r="L317" s="1"/>
  <c r="D323"/>
  <c r="J323" s="1"/>
  <c r="D324"/>
  <c r="I324" s="1"/>
  <c r="D325"/>
  <c r="I325" s="1"/>
  <c r="L325" l="1"/>
  <c r="L313"/>
  <c r="L315"/>
  <c r="I323"/>
  <c r="L323" s="1"/>
  <c r="I322"/>
  <c r="L322" s="1"/>
  <c r="I319"/>
  <c r="J319"/>
  <c r="K321"/>
  <c r="L321" s="1"/>
  <c r="K320"/>
  <c r="L318"/>
  <c r="L324"/>
  <c r="D331"/>
  <c r="I331" s="1"/>
  <c r="D332"/>
  <c r="J332" s="1"/>
  <c r="D333"/>
  <c r="J333" s="1"/>
  <c r="D334"/>
  <c r="K334" s="1"/>
  <c r="D335"/>
  <c r="I335" s="1"/>
  <c r="D336"/>
  <c r="J336" s="1"/>
  <c r="I326" l="1"/>
  <c r="L319"/>
  <c r="I334"/>
  <c r="I333"/>
  <c r="I336"/>
  <c r="J334"/>
  <c r="I332"/>
  <c r="L332" s="1"/>
  <c r="L320"/>
  <c r="L331"/>
  <c r="L335"/>
  <c r="D340"/>
  <c r="I340" s="1"/>
  <c r="L340" s="1"/>
  <c r="D339"/>
  <c r="I339" s="1"/>
  <c r="D338"/>
  <c r="I338" s="1"/>
  <c r="D337"/>
  <c r="J337" s="1"/>
  <c r="L326" l="1"/>
  <c r="L334"/>
  <c r="L333"/>
  <c r="L336"/>
  <c r="L339"/>
  <c r="L338"/>
  <c r="I337"/>
  <c r="L337" s="1"/>
  <c r="D344"/>
  <c r="I344" s="1"/>
  <c r="D341"/>
  <c r="I341" s="1"/>
  <c r="D342"/>
  <c r="D343"/>
  <c r="J343" s="1"/>
  <c r="K344" l="1"/>
  <c r="L344" s="1"/>
  <c r="K341"/>
  <c r="L341" s="1"/>
  <c r="I342"/>
  <c r="K342"/>
  <c r="I343"/>
  <c r="K343"/>
  <c r="D349"/>
  <c r="K349" s="1"/>
  <c r="D348"/>
  <c r="I348" s="1"/>
  <c r="D346"/>
  <c r="J346" s="1"/>
  <c r="D347"/>
  <c r="D345"/>
  <c r="J345" s="1"/>
  <c r="L342" l="1"/>
  <c r="L343"/>
  <c r="I349"/>
  <c r="L349" s="1"/>
  <c r="K348"/>
  <c r="L348" s="1"/>
  <c r="I345"/>
  <c r="K345"/>
  <c r="I346"/>
  <c r="L346" s="1"/>
  <c r="I347"/>
  <c r="K347"/>
  <c r="D350"/>
  <c r="K350" s="1"/>
  <c r="L347" l="1"/>
  <c r="J350"/>
  <c r="I350"/>
  <c r="L345"/>
  <c r="D353"/>
  <c r="J353" s="1"/>
  <c r="D351"/>
  <c r="J351" s="1"/>
  <c r="D352"/>
  <c r="J352" s="1"/>
  <c r="L350" l="1"/>
  <c r="I352"/>
  <c r="K352"/>
  <c r="I351"/>
  <c r="K351"/>
  <c r="I353"/>
  <c r="D356"/>
  <c r="J356" s="1"/>
  <c r="D355"/>
  <c r="I355" s="1"/>
  <c r="D354"/>
  <c r="I354" s="1"/>
  <c r="L354" s="1"/>
  <c r="L351" l="1"/>
  <c r="L352"/>
  <c r="L353"/>
  <c r="J355"/>
  <c r="L355" s="1"/>
  <c r="I356"/>
  <c r="L356" s="1"/>
  <c r="D358"/>
  <c r="D360"/>
  <c r="I360" s="1"/>
  <c r="D359"/>
  <c r="I359" s="1"/>
  <c r="D357"/>
  <c r="I357" s="1"/>
  <c r="I358"/>
  <c r="J357" l="1"/>
  <c r="K360"/>
  <c r="L360" s="1"/>
  <c r="K359"/>
  <c r="L359" s="1"/>
  <c r="K358"/>
  <c r="K357"/>
  <c r="L357" s="1"/>
  <c r="D361"/>
  <c r="D362"/>
  <c r="I361"/>
  <c r="L358" l="1"/>
  <c r="K361"/>
  <c r="L361" s="1"/>
  <c r="I362"/>
  <c r="K362"/>
  <c r="D365"/>
  <c r="D400"/>
  <c r="D399"/>
  <c r="I399" s="1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4"/>
  <c r="I364" s="1"/>
  <c r="D363"/>
  <c r="J363" s="1"/>
  <c r="K364"/>
  <c r="L362" l="1"/>
  <c r="I365"/>
  <c r="K365"/>
  <c r="I363"/>
  <c r="K363"/>
  <c r="L364"/>
  <c r="I369"/>
  <c r="L369" s="1"/>
  <c r="I367"/>
  <c r="I368"/>
  <c r="J366"/>
  <c r="I366"/>
  <c r="L365" l="1"/>
  <c r="L363"/>
  <c r="L368"/>
  <c r="J367"/>
  <c r="L367" s="1"/>
  <c r="L366"/>
  <c r="C97" i="2"/>
  <c r="I370" i="5"/>
  <c r="L370" s="1"/>
  <c r="I371"/>
  <c r="C7" i="2"/>
  <c r="C6"/>
  <c r="C5"/>
  <c r="J371" i="5"/>
  <c r="L371" l="1"/>
  <c r="K375"/>
  <c r="I375"/>
  <c r="K374"/>
  <c r="I374"/>
  <c r="K376"/>
  <c r="I376"/>
  <c r="K373"/>
  <c r="J373"/>
  <c r="I373"/>
  <c r="K372"/>
  <c r="J372"/>
  <c r="I372"/>
  <c r="L373" l="1"/>
  <c r="L376"/>
  <c r="L374"/>
  <c r="L375"/>
  <c r="L372"/>
  <c r="I377"/>
  <c r="L377" s="1"/>
  <c r="I381"/>
  <c r="L381" s="1"/>
  <c r="I378"/>
  <c r="L378" s="1"/>
  <c r="I379"/>
  <c r="L379" s="1"/>
  <c r="I380"/>
  <c r="L380" l="1"/>
  <c r="I382"/>
  <c r="J382"/>
  <c r="I383"/>
  <c r="K383"/>
  <c r="L382" l="1"/>
  <c r="L383"/>
  <c r="I387"/>
  <c r="I385"/>
  <c r="I384"/>
  <c r="K384"/>
  <c r="I386"/>
  <c r="K386"/>
  <c r="K385"/>
  <c r="K387"/>
  <c r="L385" l="1"/>
  <c r="L386"/>
  <c r="L384"/>
  <c r="L387"/>
  <c r="K388"/>
  <c r="I388"/>
  <c r="K389"/>
  <c r="I389"/>
  <c r="L389" l="1"/>
  <c r="L388"/>
  <c r="I391"/>
  <c r="J391"/>
  <c r="K391"/>
  <c r="I392"/>
  <c r="K392"/>
  <c r="I390"/>
  <c r="J390"/>
  <c r="K390"/>
  <c r="L392" l="1"/>
  <c r="L390"/>
  <c r="L391"/>
  <c r="K393"/>
  <c r="J393"/>
  <c r="I393"/>
  <c r="I394"/>
  <c r="L393" l="1"/>
  <c r="L394"/>
  <c r="J395"/>
  <c r="I395"/>
  <c r="I396"/>
  <c r="L396" s="1"/>
  <c r="L395" l="1"/>
  <c r="I397"/>
  <c r="L397" s="1"/>
  <c r="I398"/>
  <c r="L398" s="1"/>
  <c r="C404" l="1"/>
  <c r="E404" s="1"/>
  <c r="F404" s="1"/>
  <c r="I406"/>
  <c r="L406" s="1"/>
  <c r="L399"/>
  <c r="I400"/>
  <c r="L400" l="1"/>
  <c r="L401" s="1"/>
  <c r="I407"/>
  <c r="L407" s="1"/>
  <c r="I408"/>
  <c r="L408" s="1"/>
  <c r="I409"/>
  <c r="L409" s="1"/>
  <c r="I412" l="1"/>
  <c r="J410"/>
  <c r="I410"/>
  <c r="J411"/>
  <c r="I411"/>
  <c r="L412" l="1"/>
  <c r="L410"/>
  <c r="L411"/>
  <c r="I417"/>
  <c r="L417" s="1"/>
  <c r="I416"/>
  <c r="L416" s="1"/>
  <c r="J415"/>
  <c r="I415"/>
  <c r="J414"/>
  <c r="I414"/>
  <c r="J413"/>
  <c r="I413"/>
  <c r="L415" l="1"/>
  <c r="L414"/>
  <c r="L413"/>
  <c r="K419"/>
  <c r="I419"/>
  <c r="J418"/>
  <c r="K420"/>
  <c r="I420"/>
  <c r="K418"/>
  <c r="I418"/>
  <c r="L419" l="1"/>
  <c r="L420"/>
  <c r="L418"/>
  <c r="K422"/>
  <c r="I424"/>
  <c r="L424" s="1"/>
  <c r="K421"/>
  <c r="K425"/>
  <c r="J421"/>
  <c r="I421"/>
  <c r="I423"/>
  <c r="L423" s="1"/>
  <c r="J422"/>
  <c r="I422"/>
  <c r="I425"/>
  <c r="I430"/>
  <c r="L430" s="1"/>
  <c r="I429"/>
  <c r="J428"/>
  <c r="I428"/>
  <c r="K427"/>
  <c r="J427"/>
  <c r="I427"/>
  <c r="K426"/>
  <c r="J426"/>
  <c r="I426"/>
  <c r="K431"/>
  <c r="J431"/>
  <c r="I431"/>
  <c r="K432"/>
  <c r="I432"/>
  <c r="K436"/>
  <c r="I436"/>
  <c r="K435"/>
  <c r="I435"/>
  <c r="K433"/>
  <c r="J433"/>
  <c r="I433"/>
  <c r="I434"/>
  <c r="J434"/>
  <c r="I437"/>
  <c r="J438"/>
  <c r="I438"/>
  <c r="K439"/>
  <c r="I439"/>
  <c r="D15" i="3"/>
  <c r="C466" i="5"/>
  <c r="E466" s="1"/>
  <c r="F466" s="1"/>
  <c r="I441"/>
  <c r="K441"/>
  <c r="I440"/>
  <c r="K440"/>
  <c r="I444"/>
  <c r="L444" s="1"/>
  <c r="K442"/>
  <c r="J442"/>
  <c r="I442"/>
  <c r="I443"/>
  <c r="I447"/>
  <c r="J445"/>
  <c r="I445"/>
  <c r="J446"/>
  <c r="I446"/>
  <c r="J449"/>
  <c r="I451"/>
  <c r="L451" s="1"/>
  <c r="I448"/>
  <c r="I449"/>
  <c r="K450"/>
  <c r="I450"/>
  <c r="J448"/>
  <c r="K448"/>
  <c r="K452"/>
  <c r="I452"/>
  <c r="I453"/>
  <c r="K453"/>
  <c r="I456"/>
  <c r="K456"/>
  <c r="K454"/>
  <c r="I454"/>
  <c r="K455"/>
  <c r="J455"/>
  <c r="I455"/>
  <c r="I457"/>
  <c r="J457"/>
  <c r="I458"/>
  <c r="J458"/>
  <c r="I459"/>
  <c r="L459" s="1"/>
  <c r="L435" l="1"/>
  <c r="L436"/>
  <c r="L432"/>
  <c r="L421"/>
  <c r="L422"/>
  <c r="L425"/>
  <c r="L428"/>
  <c r="L429"/>
  <c r="L427"/>
  <c r="L426"/>
  <c r="L431"/>
  <c r="L439"/>
  <c r="L433"/>
  <c r="L434"/>
  <c r="L437"/>
  <c r="L438"/>
  <c r="L457"/>
  <c r="L458"/>
  <c r="L454"/>
  <c r="L452"/>
  <c r="L440"/>
  <c r="L441"/>
  <c r="L450"/>
  <c r="L442"/>
  <c r="L443"/>
  <c r="L447"/>
  <c r="L445"/>
  <c r="L446"/>
  <c r="L449"/>
  <c r="L448"/>
  <c r="L453"/>
  <c r="L456"/>
  <c r="L455"/>
  <c r="I460"/>
  <c r="K461"/>
  <c r="J461"/>
  <c r="I461"/>
  <c r="J462"/>
  <c r="I462"/>
  <c r="I471"/>
  <c r="L471" s="1"/>
  <c r="K470"/>
  <c r="J470"/>
  <c r="I470"/>
  <c r="I472"/>
  <c r="J472"/>
  <c r="I473"/>
  <c r="J473"/>
  <c r="I474"/>
  <c r="L474" s="1"/>
  <c r="I463" l="1"/>
  <c r="L460"/>
  <c r="L472"/>
  <c r="L473"/>
  <c r="L461"/>
  <c r="L462"/>
  <c r="L470"/>
  <c r="K475"/>
  <c r="J475"/>
  <c r="I475"/>
  <c r="K476"/>
  <c r="I476"/>
  <c r="K477"/>
  <c r="I477"/>
  <c r="I478"/>
  <c r="J478"/>
  <c r="K478"/>
  <c r="I479"/>
  <c r="K479"/>
  <c r="K480"/>
  <c r="J480"/>
  <c r="I480"/>
  <c r="K481"/>
  <c r="I481"/>
  <c r="J482"/>
  <c r="I482"/>
  <c r="I486"/>
  <c r="L486" s="1"/>
  <c r="I485"/>
  <c r="L485" s="1"/>
  <c r="J484"/>
  <c r="I484"/>
  <c r="K483"/>
  <c r="J483"/>
  <c r="I483"/>
  <c r="L463" l="1"/>
  <c r="L480"/>
  <c r="L476"/>
  <c r="L475"/>
  <c r="L477"/>
  <c r="L478"/>
  <c r="L479"/>
  <c r="L481"/>
  <c r="L482"/>
  <c r="L484"/>
  <c r="L483"/>
  <c r="K487" l="1"/>
  <c r="J487"/>
  <c r="I487"/>
  <c r="K488"/>
  <c r="J488"/>
  <c r="I488"/>
  <c r="I489"/>
  <c r="K490"/>
  <c r="I490"/>
  <c r="K491"/>
  <c r="I491"/>
  <c r="I492"/>
  <c r="K492"/>
  <c r="I493"/>
  <c r="K493"/>
  <c r="K499"/>
  <c r="I499"/>
  <c r="K498"/>
  <c r="I498"/>
  <c r="K497"/>
  <c r="I497"/>
  <c r="K496"/>
  <c r="I496"/>
  <c r="K494"/>
  <c r="J494"/>
  <c r="I494"/>
  <c r="K495"/>
  <c r="J495"/>
  <c r="I495"/>
  <c r="L492" l="1"/>
  <c r="L495"/>
  <c r="L496"/>
  <c r="L497"/>
  <c r="L498"/>
  <c r="L499"/>
  <c r="L493"/>
  <c r="L487"/>
  <c r="L488"/>
  <c r="L489"/>
  <c r="L491"/>
  <c r="L490"/>
  <c r="L494"/>
  <c r="K500" l="1"/>
  <c r="K501"/>
  <c r="J500"/>
  <c r="I500"/>
  <c r="J501"/>
  <c r="I501"/>
  <c r="K502"/>
  <c r="J502"/>
  <c r="I502"/>
  <c r="K504"/>
  <c r="J504"/>
  <c r="I504"/>
  <c r="K503"/>
  <c r="J503"/>
  <c r="I503"/>
  <c r="I507"/>
  <c r="J506"/>
  <c r="I506"/>
  <c r="J505"/>
  <c r="I505"/>
  <c r="I512"/>
  <c r="J512"/>
  <c r="K512"/>
  <c r="K511"/>
  <c r="I511"/>
  <c r="K510"/>
  <c r="I510"/>
  <c r="I509"/>
  <c r="K509"/>
  <c r="K508"/>
  <c r="J508"/>
  <c r="I508"/>
  <c r="I514"/>
  <c r="J513"/>
  <c r="I513"/>
  <c r="I517"/>
  <c r="J515"/>
  <c r="I518"/>
  <c r="K515"/>
  <c r="I515"/>
  <c r="I516"/>
  <c r="K516"/>
  <c r="K517"/>
  <c r="K518"/>
  <c r="K522"/>
  <c r="I522"/>
  <c r="K524"/>
  <c r="I524"/>
  <c r="K523"/>
  <c r="I523"/>
  <c r="J520"/>
  <c r="I520"/>
  <c r="J519"/>
  <c r="K519"/>
  <c r="I519"/>
  <c r="K521"/>
  <c r="I521"/>
  <c r="K526"/>
  <c r="J526"/>
  <c r="K527"/>
  <c r="I527"/>
  <c r="K525"/>
  <c r="J525"/>
  <c r="I525"/>
  <c r="I526"/>
  <c r="K528"/>
  <c r="J528"/>
  <c r="I528"/>
  <c r="K529"/>
  <c r="I529"/>
  <c r="K530"/>
  <c r="J530"/>
  <c r="I530"/>
  <c r="J531"/>
  <c r="I531"/>
  <c r="D36" i="3"/>
  <c r="D14"/>
  <c r="I534" i="5"/>
  <c r="L534" s="1"/>
  <c r="I533"/>
  <c r="J532"/>
  <c r="I532"/>
  <c r="L505" l="1"/>
  <c r="L501"/>
  <c r="L500"/>
  <c r="L502"/>
  <c r="L504"/>
  <c r="L503"/>
  <c r="L507"/>
  <c r="L506"/>
  <c r="L512"/>
  <c r="L508"/>
  <c r="L517"/>
  <c r="L510"/>
  <c r="L511"/>
  <c r="L509"/>
  <c r="L518"/>
  <c r="L514"/>
  <c r="L513"/>
  <c r="L516"/>
  <c r="L515"/>
  <c r="L523"/>
  <c r="L524"/>
  <c r="L522"/>
  <c r="L525"/>
  <c r="L520"/>
  <c r="L519"/>
  <c r="L521"/>
  <c r="L527"/>
  <c r="L526"/>
  <c r="L528"/>
  <c r="L529"/>
  <c r="L530"/>
  <c r="L531"/>
  <c r="L533"/>
  <c r="L532"/>
  <c r="K539" l="1"/>
  <c r="I539"/>
  <c r="K538"/>
  <c r="I538"/>
  <c r="K537"/>
  <c r="I537"/>
  <c r="K536"/>
  <c r="I536"/>
  <c r="K535"/>
  <c r="J535"/>
  <c r="I535"/>
  <c r="I540" l="1"/>
  <c r="L537"/>
  <c r="L538"/>
  <c r="L539"/>
  <c r="L536"/>
  <c r="L535"/>
  <c r="L540" l="1"/>
  <c r="I547"/>
  <c r="J546"/>
  <c r="I546"/>
  <c r="C543"/>
  <c r="E543" s="1"/>
  <c r="K548"/>
  <c r="J548"/>
  <c r="I548"/>
  <c r="K549"/>
  <c r="I549"/>
  <c r="I550"/>
  <c r="J550"/>
  <c r="K550"/>
  <c r="I551"/>
  <c r="J551"/>
  <c r="K551"/>
  <c r="I552"/>
  <c r="J552"/>
  <c r="K552"/>
  <c r="I553"/>
  <c r="K553"/>
  <c r="I554"/>
  <c r="L554" s="1"/>
  <c r="I555"/>
  <c r="J555"/>
  <c r="I556"/>
  <c r="J556"/>
  <c r="K556"/>
  <c r="I557"/>
  <c r="J557"/>
  <c r="K557"/>
  <c r="I558"/>
  <c r="L558" s="1"/>
  <c r="I559"/>
  <c r="L559" s="1"/>
  <c r="I561"/>
  <c r="L561" s="1"/>
  <c r="I560"/>
  <c r="L560" s="1"/>
  <c r="I562"/>
  <c r="J563"/>
  <c r="I563"/>
  <c r="J564"/>
  <c r="I564"/>
  <c r="K567"/>
  <c r="I567"/>
  <c r="K566"/>
  <c r="I566"/>
  <c r="K565"/>
  <c r="I565"/>
  <c r="K568"/>
  <c r="J568"/>
  <c r="I568"/>
  <c r="I569"/>
  <c r="J570"/>
  <c r="I570"/>
  <c r="K571"/>
  <c r="I571"/>
  <c r="K572"/>
  <c r="I572"/>
  <c r="K573"/>
  <c r="I573"/>
  <c r="K574"/>
  <c r="I574"/>
  <c r="K578"/>
  <c r="I578"/>
  <c r="K577"/>
  <c r="I577"/>
  <c r="K575"/>
  <c r="J575"/>
  <c r="I575"/>
  <c r="J576"/>
  <c r="K576"/>
  <c r="I576"/>
  <c r="K579"/>
  <c r="I579"/>
  <c r="I580"/>
  <c r="K580"/>
  <c r="K583"/>
  <c r="I583"/>
  <c r="K581"/>
  <c r="J581"/>
  <c r="I581"/>
  <c r="K582"/>
  <c r="J582"/>
  <c r="I582"/>
  <c r="K586"/>
  <c r="I586"/>
  <c r="J584"/>
  <c r="I584"/>
  <c r="K585"/>
  <c r="I585"/>
  <c r="I589"/>
  <c r="D35" i="3"/>
  <c r="D34"/>
  <c r="D33"/>
  <c r="K589" i="5"/>
  <c r="K588"/>
  <c r="I588"/>
  <c r="K587"/>
  <c r="I587"/>
  <c r="K590"/>
  <c r="J590"/>
  <c r="I590"/>
  <c r="I593"/>
  <c r="J591"/>
  <c r="I591"/>
  <c r="K592"/>
  <c r="I592"/>
  <c r="L553" l="1"/>
  <c r="F543"/>
  <c r="L547"/>
  <c r="L546"/>
  <c r="L550"/>
  <c r="L552"/>
  <c r="L549"/>
  <c r="L555"/>
  <c r="L551"/>
  <c r="L548"/>
  <c r="L557"/>
  <c r="L556"/>
  <c r="L566"/>
  <c r="L567"/>
  <c r="L592"/>
  <c r="L587"/>
  <c r="L588"/>
  <c r="L581"/>
  <c r="L575"/>
  <c r="L562"/>
  <c r="L563"/>
  <c r="L564"/>
  <c r="L565"/>
  <c r="L568"/>
  <c r="L569"/>
  <c r="L570"/>
  <c r="L571"/>
  <c r="L577"/>
  <c r="L578"/>
  <c r="L574"/>
  <c r="L573"/>
  <c r="L572"/>
  <c r="L576"/>
  <c r="L585"/>
  <c r="L586"/>
  <c r="L583"/>
  <c r="L579"/>
  <c r="L580"/>
  <c r="L582"/>
  <c r="L589"/>
  <c r="L584"/>
  <c r="L590"/>
  <c r="L593"/>
  <c r="L591"/>
  <c r="K595" l="1"/>
  <c r="I595"/>
  <c r="K594"/>
  <c r="I594"/>
  <c r="L594" l="1"/>
  <c r="L595"/>
  <c r="K596" l="1"/>
  <c r="I596"/>
  <c r="K597"/>
  <c r="I597"/>
  <c r="I602"/>
  <c r="K598"/>
  <c r="I598"/>
  <c r="K599"/>
  <c r="I599"/>
  <c r="D13" i="3"/>
  <c r="D12"/>
  <c r="D11"/>
  <c r="K603" i="5"/>
  <c r="I603"/>
  <c r="K602"/>
  <c r="K601"/>
  <c r="I601"/>
  <c r="K600"/>
  <c r="I600"/>
  <c r="I605" l="1"/>
  <c r="L602"/>
  <c r="L601"/>
  <c r="L599"/>
  <c r="L598"/>
  <c r="L597"/>
  <c r="L596"/>
  <c r="L603"/>
  <c r="L600"/>
  <c r="L605" l="1"/>
  <c r="K611"/>
  <c r="I611"/>
  <c r="K609"/>
  <c r="J609"/>
  <c r="I609"/>
  <c r="K610"/>
  <c r="J610"/>
  <c r="I610"/>
  <c r="L610" l="1"/>
  <c r="L611"/>
  <c r="L609"/>
  <c r="K617"/>
  <c r="I617"/>
  <c r="K616"/>
  <c r="I616"/>
  <c r="K615"/>
  <c r="I615"/>
  <c r="K614"/>
  <c r="I614"/>
  <c r="K613"/>
  <c r="I613"/>
  <c r="K612"/>
  <c r="J612"/>
  <c r="I612"/>
  <c r="K620"/>
  <c r="I620"/>
  <c r="K619"/>
  <c r="I619"/>
  <c r="K618"/>
  <c r="J618"/>
  <c r="I618"/>
  <c r="K622"/>
  <c r="J622"/>
  <c r="I622"/>
  <c r="K621"/>
  <c r="J621"/>
  <c r="I623"/>
  <c r="L623" s="1"/>
  <c r="I621"/>
  <c r="L613" l="1"/>
  <c r="L614"/>
  <c r="L615"/>
  <c r="L616"/>
  <c r="L617"/>
  <c r="L612"/>
  <c r="L620"/>
  <c r="L619"/>
  <c r="L618"/>
  <c r="L622"/>
  <c r="L621"/>
  <c r="K624" l="1"/>
  <c r="J624"/>
  <c r="I624"/>
  <c r="I626"/>
  <c r="L626" s="1"/>
  <c r="I625"/>
  <c r="I630"/>
  <c r="L630" s="1"/>
  <c r="L624" l="1"/>
  <c r="L625"/>
  <c r="I628" l="1"/>
  <c r="J627"/>
  <c r="I629"/>
  <c r="L629" s="1"/>
  <c r="I627"/>
  <c r="I634"/>
  <c r="L634" s="1"/>
  <c r="I633"/>
  <c r="L633" s="1"/>
  <c r="I631"/>
  <c r="J632"/>
  <c r="I632"/>
  <c r="L628" l="1"/>
  <c r="L627"/>
  <c r="L631"/>
  <c r="L632"/>
  <c r="J636" l="1"/>
  <c r="I636"/>
  <c r="J635"/>
  <c r="I635"/>
  <c r="K640"/>
  <c r="I640"/>
  <c r="K639"/>
  <c r="I639"/>
  <c r="K638"/>
  <c r="I638"/>
  <c r="K637"/>
  <c r="I637"/>
  <c r="L638" l="1"/>
  <c r="L639"/>
  <c r="L640"/>
  <c r="L636"/>
  <c r="L635"/>
  <c r="L637"/>
  <c r="K642"/>
  <c r="J642"/>
  <c r="I642"/>
  <c r="K641"/>
  <c r="J641"/>
  <c r="I641"/>
  <c r="K645"/>
  <c r="I645"/>
  <c r="J643"/>
  <c r="I643"/>
  <c r="K644"/>
  <c r="I644"/>
  <c r="L642" l="1"/>
  <c r="L641"/>
  <c r="L645"/>
  <c r="L643"/>
  <c r="L644"/>
  <c r="I646" l="1"/>
  <c r="J646"/>
  <c r="K646"/>
  <c r="I647"/>
  <c r="J647"/>
  <c r="K647"/>
  <c r="I648"/>
  <c r="J648"/>
  <c r="K648"/>
  <c r="I649"/>
  <c r="K649"/>
  <c r="I650"/>
  <c r="K650"/>
  <c r="I656"/>
  <c r="I651"/>
  <c r="K656"/>
  <c r="K655"/>
  <c r="L655" s="1"/>
  <c r="K654"/>
  <c r="L654" s="1"/>
  <c r="J651"/>
  <c r="K651"/>
  <c r="K653"/>
  <c r="I653"/>
  <c r="K652"/>
  <c r="I652"/>
  <c r="J657"/>
  <c r="I657"/>
  <c r="K657"/>
  <c r="K660"/>
  <c r="I660"/>
  <c r="K658"/>
  <c r="I658"/>
  <c r="K659"/>
  <c r="I659"/>
  <c r="J661"/>
  <c r="K662"/>
  <c r="I662"/>
  <c r="K661"/>
  <c r="I661"/>
  <c r="K664"/>
  <c r="I664"/>
  <c r="K663"/>
  <c r="I663"/>
  <c r="L658" l="1"/>
  <c r="L660"/>
  <c r="L650"/>
  <c r="L649"/>
  <c r="L648"/>
  <c r="L646"/>
  <c r="L647"/>
  <c r="L656"/>
  <c r="L651"/>
  <c r="L653"/>
  <c r="L652"/>
  <c r="L657"/>
  <c r="L659"/>
  <c r="L661"/>
  <c r="L662"/>
  <c r="L664"/>
  <c r="L663"/>
  <c r="I675" l="1"/>
  <c r="L675" s="1"/>
  <c r="I671"/>
  <c r="I670"/>
  <c r="L670" s="1"/>
  <c r="I669"/>
  <c r="L669" s="1"/>
  <c r="I668"/>
  <c r="J667"/>
  <c r="I667"/>
  <c r="J666"/>
  <c r="I666"/>
  <c r="K665"/>
  <c r="J665"/>
  <c r="I665"/>
  <c r="K749"/>
  <c r="K719"/>
  <c r="K726"/>
  <c r="K731"/>
  <c r="K732"/>
  <c r="J732"/>
  <c r="J730"/>
  <c r="J723"/>
  <c r="J722"/>
  <c r="J719"/>
  <c r="J726"/>
  <c r="J731"/>
  <c r="I716"/>
  <c r="L716" s="1"/>
  <c r="I717"/>
  <c r="L717" s="1"/>
  <c r="I719"/>
  <c r="I722"/>
  <c r="I723"/>
  <c r="I726"/>
  <c r="I729"/>
  <c r="L729" s="1"/>
  <c r="I730"/>
  <c r="I731"/>
  <c r="I732"/>
  <c r="K741"/>
  <c r="K728"/>
  <c r="K714"/>
  <c r="J749"/>
  <c r="J741"/>
  <c r="J739"/>
  <c r="J728"/>
  <c r="J721"/>
  <c r="J720"/>
  <c r="J714"/>
  <c r="I749"/>
  <c r="I748"/>
  <c r="L748" s="1"/>
  <c r="I747"/>
  <c r="L747" s="1"/>
  <c r="I746"/>
  <c r="L746" s="1"/>
  <c r="I745"/>
  <c r="L745" s="1"/>
  <c r="I744"/>
  <c r="L744" s="1"/>
  <c r="I743"/>
  <c r="L743" s="1"/>
  <c r="I742"/>
  <c r="L742" s="1"/>
  <c r="I741"/>
  <c r="L741" s="1"/>
  <c r="I740"/>
  <c r="L740" s="1"/>
  <c r="I739"/>
  <c r="I738"/>
  <c r="L738" s="1"/>
  <c r="I737"/>
  <c r="L737" s="1"/>
  <c r="I736"/>
  <c r="L736" s="1"/>
  <c r="I735"/>
  <c r="L735" s="1"/>
  <c r="I734"/>
  <c r="I733"/>
  <c r="L733" s="1"/>
  <c r="I728"/>
  <c r="I727"/>
  <c r="L727" s="1"/>
  <c r="I725"/>
  <c r="L725" s="1"/>
  <c r="I724"/>
  <c r="L724" s="1"/>
  <c r="I721"/>
  <c r="L721" s="1"/>
  <c r="I720"/>
  <c r="I718"/>
  <c r="L718" s="1"/>
  <c r="I715"/>
  <c r="L715" s="1"/>
  <c r="I714"/>
  <c r="I698"/>
  <c r="L698" s="1"/>
  <c r="I699"/>
  <c r="L699" s="1"/>
  <c r="I700"/>
  <c r="L700" s="1"/>
  <c r="I701"/>
  <c r="L701" s="1"/>
  <c r="I702"/>
  <c r="L702" s="1"/>
  <c r="I703"/>
  <c r="L703" s="1"/>
  <c r="I704"/>
  <c r="L704" s="1"/>
  <c r="I705"/>
  <c r="L705" s="1"/>
  <c r="I706"/>
  <c r="L706" s="1"/>
  <c r="I707"/>
  <c r="L707" s="1"/>
  <c r="I708"/>
  <c r="L708" s="1"/>
  <c r="I709"/>
  <c r="L709" s="1"/>
  <c r="I710"/>
  <c r="L710" s="1"/>
  <c r="I711"/>
  <c r="L711" s="1"/>
  <c r="I712"/>
  <c r="L712" s="1"/>
  <c r="I713"/>
  <c r="L713" s="1"/>
  <c r="L720"/>
  <c r="L734"/>
  <c r="C754"/>
  <c r="I754" s="1"/>
  <c r="C755"/>
  <c r="I755" s="1"/>
  <c r="L755" s="1"/>
  <c r="M750" s="1"/>
  <c r="C756"/>
  <c r="I756" s="1"/>
  <c r="L756" s="1"/>
  <c r="M751" s="1"/>
  <c r="C757"/>
  <c r="I757" s="1"/>
  <c r="C758"/>
  <c r="I758" s="1"/>
  <c r="L758" s="1"/>
  <c r="M753" s="1"/>
  <c r="C759"/>
  <c r="I759" s="1"/>
  <c r="L759" s="1"/>
  <c r="M754" s="1"/>
  <c r="C760"/>
  <c r="I760" s="1"/>
  <c r="L760" s="1"/>
  <c r="M755" s="1"/>
  <c r="C761"/>
  <c r="I761" s="1"/>
  <c r="L761" s="1"/>
  <c r="M756" s="1"/>
  <c r="C762"/>
  <c r="I762" s="1"/>
  <c r="L762" s="1"/>
  <c r="M757" s="1"/>
  <c r="C763"/>
  <c r="I763" s="1"/>
  <c r="L763" s="1"/>
  <c r="M758" s="1"/>
  <c r="C764"/>
  <c r="I764" s="1"/>
  <c r="L764" s="1"/>
  <c r="M759" s="1"/>
  <c r="C765"/>
  <c r="I765" s="1"/>
  <c r="L765" s="1"/>
  <c r="M760" s="1"/>
  <c r="C766"/>
  <c r="I766" s="1"/>
  <c r="L766" s="1"/>
  <c r="M761" s="1"/>
  <c r="C767"/>
  <c r="I767" s="1"/>
  <c r="L767" s="1"/>
  <c r="M762" s="1"/>
  <c r="C768"/>
  <c r="I768" s="1"/>
  <c r="L768" s="1"/>
  <c r="M763" s="1"/>
  <c r="C769"/>
  <c r="I769" s="1"/>
  <c r="L769" s="1"/>
  <c r="M764" s="1"/>
  <c r="C770"/>
  <c r="I770" s="1"/>
  <c r="L770" s="1"/>
  <c r="M765" s="1"/>
  <c r="C771"/>
  <c r="I771" s="1"/>
  <c r="L771" s="1"/>
  <c r="M766" s="1"/>
  <c r="C772"/>
  <c r="I772" s="1"/>
  <c r="C773"/>
  <c r="I773" s="1"/>
  <c r="L773" s="1"/>
  <c r="M768" s="1"/>
  <c r="C774"/>
  <c r="I774" s="1"/>
  <c r="L774" s="1"/>
  <c r="M769" s="1"/>
  <c r="C775"/>
  <c r="I775" s="1"/>
  <c r="L775" s="1"/>
  <c r="M770" s="1"/>
  <c r="C776"/>
  <c r="I776" s="1"/>
  <c r="L776" s="1"/>
  <c r="M771" s="1"/>
  <c r="C777"/>
  <c r="I777" s="1"/>
  <c r="L777" s="1"/>
  <c r="M772" s="1"/>
  <c r="C778"/>
  <c r="I778" s="1"/>
  <c r="L778" s="1"/>
  <c r="M773" s="1"/>
  <c r="C779"/>
  <c r="I779" s="1"/>
  <c r="C780"/>
  <c r="I780" s="1"/>
  <c r="C781"/>
  <c r="I781" s="1"/>
  <c r="L781" s="1"/>
  <c r="M776" s="1"/>
  <c r="C782"/>
  <c r="I782" s="1"/>
  <c r="C783"/>
  <c r="I783" s="1"/>
  <c r="L783" s="1"/>
  <c r="M778" s="1"/>
  <c r="C784"/>
  <c r="I784" s="1"/>
  <c r="L784" s="1"/>
  <c r="M779" s="1"/>
  <c r="C785"/>
  <c r="I785" s="1"/>
  <c r="C786"/>
  <c r="I786" s="1"/>
  <c r="L786" s="1"/>
  <c r="M781" s="1"/>
  <c r="C787"/>
  <c r="I787" s="1"/>
  <c r="C788"/>
  <c r="I788" s="1"/>
  <c r="L788" s="1"/>
  <c r="M783" s="1"/>
  <c r="C789"/>
  <c r="I789" s="1"/>
  <c r="C790"/>
  <c r="I790" s="1"/>
  <c r="L790" s="1"/>
  <c r="M785" s="1"/>
  <c r="C791"/>
  <c r="I791" s="1"/>
  <c r="L791" s="1"/>
  <c r="M786" s="1"/>
  <c r="C792"/>
  <c r="I792" s="1"/>
  <c r="L792" s="1"/>
  <c r="M787" s="1"/>
  <c r="C793"/>
  <c r="I793" s="1"/>
  <c r="L793" s="1"/>
  <c r="M788" s="1"/>
  <c r="C794"/>
  <c r="I794" s="1"/>
  <c r="C795"/>
  <c r="I795" s="1"/>
  <c r="L795" s="1"/>
  <c r="M790" s="1"/>
  <c r="C796"/>
  <c r="I796" s="1"/>
  <c r="L796" s="1"/>
  <c r="M791" s="1"/>
  <c r="C797"/>
  <c r="I797" s="1"/>
  <c r="L797" s="1"/>
  <c r="M792" s="1"/>
  <c r="C798"/>
  <c r="I798" s="1"/>
  <c r="L798" s="1"/>
  <c r="M793" s="1"/>
  <c r="C799"/>
  <c r="I799" s="1"/>
  <c r="L799" s="1"/>
  <c r="M794" s="1"/>
  <c r="C800"/>
  <c r="I800" s="1"/>
  <c r="L800" s="1"/>
  <c r="M795" s="1"/>
  <c r="C801"/>
  <c r="I801" s="1"/>
  <c r="L801" s="1"/>
  <c r="M796" s="1"/>
  <c r="C802"/>
  <c r="I802" s="1"/>
  <c r="L802" s="1"/>
  <c r="M797" s="1"/>
  <c r="C803"/>
  <c r="I803" s="1"/>
  <c r="L803" s="1"/>
  <c r="M798" s="1"/>
  <c r="C804"/>
  <c r="I804" s="1"/>
  <c r="C805"/>
  <c r="I805" s="1"/>
  <c r="L805" s="1"/>
  <c r="M800" s="1"/>
  <c r="C806"/>
  <c r="I806" s="1"/>
  <c r="L806" s="1"/>
  <c r="M801" s="1"/>
  <c r="C807"/>
  <c r="I807" s="1"/>
  <c r="L807" s="1"/>
  <c r="M802" s="1"/>
  <c r="C808"/>
  <c r="I808" s="1"/>
  <c r="C809"/>
  <c r="I809" s="1"/>
  <c r="L809" s="1"/>
  <c r="M804" s="1"/>
  <c r="C810"/>
  <c r="I810" s="1"/>
  <c r="L810" s="1"/>
  <c r="M805" s="1"/>
  <c r="C811"/>
  <c r="I811" s="1"/>
  <c r="L811" s="1"/>
  <c r="M806" s="1"/>
  <c r="C812"/>
  <c r="I812" s="1"/>
  <c r="L812" s="1"/>
  <c r="M807" s="1"/>
  <c r="C813"/>
  <c r="I813" s="1"/>
  <c r="L813" s="1"/>
  <c r="M808" s="1"/>
  <c r="C814"/>
  <c r="I814" s="1"/>
  <c r="L814" s="1"/>
  <c r="M809" s="1"/>
  <c r="C815"/>
  <c r="I815" s="1"/>
  <c r="L815" s="1"/>
  <c r="M810" s="1"/>
  <c r="C816"/>
  <c r="I816" s="1"/>
  <c r="L816" s="1"/>
  <c r="M811" s="1"/>
  <c r="C817"/>
  <c r="I817" s="1"/>
  <c r="L817" s="1"/>
  <c r="M812" s="1"/>
  <c r="C818"/>
  <c r="I818" s="1"/>
  <c r="C819"/>
  <c r="I819" s="1"/>
  <c r="L819" s="1"/>
  <c r="M814" s="1"/>
  <c r="C820"/>
  <c r="I820" s="1"/>
  <c r="L820" s="1"/>
  <c r="M815" s="1"/>
  <c r="C821"/>
  <c r="I821" s="1"/>
  <c r="L821" s="1"/>
  <c r="M816" s="1"/>
  <c r="C822"/>
  <c r="I822" s="1"/>
  <c r="L822" s="1"/>
  <c r="M817" s="1"/>
  <c r="C823"/>
  <c r="I823" s="1"/>
  <c r="L823" s="1"/>
  <c r="M818" s="1"/>
  <c r="C824"/>
  <c r="I824" s="1"/>
  <c r="L824" s="1"/>
  <c r="M819" s="1"/>
  <c r="C825"/>
  <c r="I825" s="1"/>
  <c r="L825" s="1"/>
  <c r="M820" s="1"/>
  <c r="C826"/>
  <c r="I826" s="1"/>
  <c r="L826" s="1"/>
  <c r="M821" s="1"/>
  <c r="C827"/>
  <c r="I827" s="1"/>
  <c r="L827" s="1"/>
  <c r="M822" s="1"/>
  <c r="C828"/>
  <c r="I828" s="1"/>
  <c r="L828" s="1"/>
  <c r="M823" s="1"/>
  <c r="C829"/>
  <c r="I829" s="1"/>
  <c r="L829" s="1"/>
  <c r="M824" s="1"/>
  <c r="C830"/>
  <c r="I830" s="1"/>
  <c r="L830" s="1"/>
  <c r="M825" s="1"/>
  <c r="C831"/>
  <c r="I831" s="1"/>
  <c r="L831" s="1"/>
  <c r="M826" s="1"/>
  <c r="C832"/>
  <c r="I832" s="1"/>
  <c r="L832" s="1"/>
  <c r="M827" s="1"/>
  <c r="C833"/>
  <c r="I833" s="1"/>
  <c r="L833" s="1"/>
  <c r="M828" s="1"/>
  <c r="C834"/>
  <c r="I834" s="1"/>
  <c r="L834" s="1"/>
  <c r="M829" s="1"/>
  <c r="C835"/>
  <c r="I835" s="1"/>
  <c r="C836"/>
  <c r="I836" s="1"/>
  <c r="C837"/>
  <c r="I837" s="1"/>
  <c r="L837" s="1"/>
  <c r="M832" s="1"/>
  <c r="C838"/>
  <c r="I838" s="1"/>
  <c r="C839"/>
  <c r="I839" s="1"/>
  <c r="L839" s="1"/>
  <c r="M834" s="1"/>
  <c r="C840"/>
  <c r="I840" s="1"/>
  <c r="L840" s="1"/>
  <c r="M835" s="1"/>
  <c r="C841"/>
  <c r="I841" s="1"/>
  <c r="L841" s="1"/>
  <c r="M836" s="1"/>
  <c r="C842"/>
  <c r="I842" s="1"/>
  <c r="L842" s="1"/>
  <c r="M837" s="1"/>
  <c r="C843"/>
  <c r="I843" s="1"/>
  <c r="L843" s="1"/>
  <c r="M838" s="1"/>
  <c r="C844"/>
  <c r="I844" s="1"/>
  <c r="L844" s="1"/>
  <c r="M839" s="1"/>
  <c r="I676"/>
  <c r="I674"/>
  <c r="L674" s="1"/>
  <c r="J673"/>
  <c r="I673"/>
  <c r="I672"/>
  <c r="J672"/>
  <c r="K672"/>
  <c r="I684"/>
  <c r="L684" s="1"/>
  <c r="I683"/>
  <c r="L683" s="1"/>
  <c r="I685"/>
  <c r="L685" s="1"/>
  <c r="I686"/>
  <c r="L686" s="1"/>
  <c r="I687"/>
  <c r="L687" s="1"/>
  <c r="I688"/>
  <c r="L688" s="1"/>
  <c r="I689"/>
  <c r="L689" s="1"/>
  <c r="I690"/>
  <c r="L690" s="1"/>
  <c r="I691"/>
  <c r="L691" s="1"/>
  <c r="I692"/>
  <c r="L692" s="1"/>
  <c r="I693"/>
  <c r="L693" s="1"/>
  <c r="I694"/>
  <c r="L694" s="1"/>
  <c r="I695"/>
  <c r="L695" s="1"/>
  <c r="I696"/>
  <c r="L696" s="1"/>
  <c r="I697"/>
  <c r="L697" s="1"/>
  <c r="I682"/>
  <c r="I678" l="1"/>
  <c r="I846"/>
  <c r="L754"/>
  <c r="M749" s="1"/>
  <c r="L739"/>
  <c r="L731"/>
  <c r="L723"/>
  <c r="L676"/>
  <c r="J835"/>
  <c r="L719"/>
  <c r="L666"/>
  <c r="J836"/>
  <c r="L836" s="1"/>
  <c r="M831" s="1"/>
  <c r="L671"/>
  <c r="L668"/>
  <c r="L667"/>
  <c r="L665"/>
  <c r="L714"/>
  <c r="L722"/>
  <c r="L730"/>
  <c r="K835"/>
  <c r="J818"/>
  <c r="L818" s="1"/>
  <c r="M813" s="1"/>
  <c r="J785"/>
  <c r="L785" s="1"/>
  <c r="M780" s="1"/>
  <c r="J772"/>
  <c r="L772" s="1"/>
  <c r="M767" s="1"/>
  <c r="J757"/>
  <c r="I750"/>
  <c r="L672"/>
  <c r="L673"/>
  <c r="L728"/>
  <c r="L682"/>
  <c r="J804"/>
  <c r="J782"/>
  <c r="L782" s="1"/>
  <c r="M777" s="1"/>
  <c r="L749"/>
  <c r="L726"/>
  <c r="L732"/>
  <c r="J808"/>
  <c r="L808" s="1"/>
  <c r="M803" s="1"/>
  <c r="J794"/>
  <c r="J789"/>
  <c r="J780"/>
  <c r="L780" s="1"/>
  <c r="M775" s="1"/>
  <c r="J838"/>
  <c r="L838" s="1"/>
  <c r="M833" s="1"/>
  <c r="K804"/>
  <c r="K794"/>
  <c r="K789"/>
  <c r="J787"/>
  <c r="L787" s="1"/>
  <c r="M782" s="1"/>
  <c r="J779"/>
  <c r="L779" s="1"/>
  <c r="M774" s="1"/>
  <c r="K757"/>
  <c r="D9" i="3"/>
  <c r="I7" i="2"/>
  <c r="L7" s="1"/>
  <c r="M7" s="1"/>
  <c r="I6"/>
  <c r="L6" s="1"/>
  <c r="M6" s="1"/>
  <c r="I5"/>
  <c r="L5" s="1"/>
  <c r="M5" s="1"/>
  <c r="C10"/>
  <c r="I10" s="1"/>
  <c r="I9"/>
  <c r="C9"/>
  <c r="I8"/>
  <c r="C8"/>
  <c r="C14"/>
  <c r="J14" s="1"/>
  <c r="C13"/>
  <c r="I13" s="1"/>
  <c r="C12"/>
  <c r="I11"/>
  <c r="C11"/>
  <c r="K11" s="1"/>
  <c r="C21"/>
  <c r="I21" s="1"/>
  <c r="C20"/>
  <c r="I20" s="1"/>
  <c r="L19"/>
  <c r="M19" s="1"/>
  <c r="C19"/>
  <c r="I19" s="1"/>
  <c r="C18"/>
  <c r="I18" s="1"/>
  <c r="C17"/>
  <c r="I17" s="1"/>
  <c r="I16"/>
  <c r="C16"/>
  <c r="C15"/>
  <c r="I15" s="1"/>
  <c r="L15" s="1"/>
  <c r="M15" s="1"/>
  <c r="C25"/>
  <c r="I25" s="1"/>
  <c r="L25" s="1"/>
  <c r="M25" s="1"/>
  <c r="C24"/>
  <c r="I24" s="1"/>
  <c r="L24" s="1"/>
  <c r="M24" s="1"/>
  <c r="I23"/>
  <c r="L23" s="1"/>
  <c r="M23" s="1"/>
  <c r="C23"/>
  <c r="C22"/>
  <c r="I22" s="1"/>
  <c r="L22" s="1"/>
  <c r="M22" s="1"/>
  <c r="C29"/>
  <c r="I29" s="1"/>
  <c r="C28"/>
  <c r="J28" s="1"/>
  <c r="C27"/>
  <c r="I27" s="1"/>
  <c r="C26"/>
  <c r="I26" s="1"/>
  <c r="I30"/>
  <c r="L30" s="1"/>
  <c r="M30" s="1"/>
  <c r="C34"/>
  <c r="I34" s="1"/>
  <c r="L34" s="1"/>
  <c r="M34" s="1"/>
  <c r="C33"/>
  <c r="J33" s="1"/>
  <c r="C32"/>
  <c r="I32" s="1"/>
  <c r="C31"/>
  <c r="I31" s="1"/>
  <c r="C35"/>
  <c r="I35" s="1"/>
  <c r="L35" s="1"/>
  <c r="M35" s="1"/>
  <c r="C39"/>
  <c r="I39" s="1"/>
  <c r="L39" s="1"/>
  <c r="M39" s="1"/>
  <c r="C38"/>
  <c r="I38" s="1"/>
  <c r="L38" s="1"/>
  <c r="M38" s="1"/>
  <c r="C37"/>
  <c r="I37" s="1"/>
  <c r="L37" s="1"/>
  <c r="M37" s="1"/>
  <c r="C36"/>
  <c r="I36" s="1"/>
  <c r="L36" s="1"/>
  <c r="M36" s="1"/>
  <c r="C45"/>
  <c r="I45" s="1"/>
  <c r="L45" s="1"/>
  <c r="M45" s="1"/>
  <c r="C44"/>
  <c r="I44" s="1"/>
  <c r="L44" s="1"/>
  <c r="M44" s="1"/>
  <c r="C43"/>
  <c r="I43" s="1"/>
  <c r="L43" s="1"/>
  <c r="M43" s="1"/>
  <c r="C42"/>
  <c r="I42" s="1"/>
  <c r="L42" s="1"/>
  <c r="M42" s="1"/>
  <c r="C41"/>
  <c r="I41" s="1"/>
  <c r="L41" s="1"/>
  <c r="M41" s="1"/>
  <c r="C40"/>
  <c r="I40" s="1"/>
  <c r="L40" s="1"/>
  <c r="M40" s="1"/>
  <c r="C50"/>
  <c r="I50" s="1"/>
  <c r="L50" s="1"/>
  <c r="M50" s="1"/>
  <c r="C49"/>
  <c r="I49" s="1"/>
  <c r="L49" s="1"/>
  <c r="M49" s="1"/>
  <c r="C48"/>
  <c r="I48" s="1"/>
  <c r="L48" s="1"/>
  <c r="M48" s="1"/>
  <c r="C47"/>
  <c r="I47" s="1"/>
  <c r="L47" s="1"/>
  <c r="M47" s="1"/>
  <c r="C46"/>
  <c r="I46" s="1"/>
  <c r="L46" s="1"/>
  <c r="M46" s="1"/>
  <c r="C55"/>
  <c r="I55" s="1"/>
  <c r="L55" s="1"/>
  <c r="M55" s="1"/>
  <c r="C54"/>
  <c r="I54" s="1"/>
  <c r="L54" s="1"/>
  <c r="M54" s="1"/>
  <c r="C53"/>
  <c r="I53" s="1"/>
  <c r="L53" s="1"/>
  <c r="M53" s="1"/>
  <c r="C52"/>
  <c r="I52" s="1"/>
  <c r="L52" s="1"/>
  <c r="M52" s="1"/>
  <c r="C51"/>
  <c r="I51" s="1"/>
  <c r="L51" s="1"/>
  <c r="M51" s="1"/>
  <c r="C59"/>
  <c r="I59" s="1"/>
  <c r="C58"/>
  <c r="J58" s="1"/>
  <c r="C57"/>
  <c r="C56"/>
  <c r="I56" s="1"/>
  <c r="L56" s="1"/>
  <c r="M56" s="1"/>
  <c r="C66"/>
  <c r="K66" s="1"/>
  <c r="C65"/>
  <c r="I65" s="1"/>
  <c r="C64"/>
  <c r="I64" s="1"/>
  <c r="C63"/>
  <c r="I63" s="1"/>
  <c r="C62"/>
  <c r="K62" s="1"/>
  <c r="C61"/>
  <c r="I61" s="1"/>
  <c r="C60"/>
  <c r="C71"/>
  <c r="I71" s="1"/>
  <c r="C70"/>
  <c r="J70" s="1"/>
  <c r="C69"/>
  <c r="I69" s="1"/>
  <c r="C68"/>
  <c r="C67"/>
  <c r="I67" s="1"/>
  <c r="C76"/>
  <c r="I76" s="1"/>
  <c r="C75"/>
  <c r="J75" s="1"/>
  <c r="C74"/>
  <c r="I74" s="1"/>
  <c r="C73"/>
  <c r="I73" s="1"/>
  <c r="C72"/>
  <c r="I72" s="1"/>
  <c r="C80"/>
  <c r="J80" s="1"/>
  <c r="C79"/>
  <c r="J79" s="1"/>
  <c r="C78"/>
  <c r="I78" s="1"/>
  <c r="C77"/>
  <c r="I77" s="1"/>
  <c r="C84"/>
  <c r="I84" s="1"/>
  <c r="C83"/>
  <c r="I83" s="1"/>
  <c r="C82"/>
  <c r="I82" s="1"/>
  <c r="C81"/>
  <c r="I81" s="1"/>
  <c r="C89"/>
  <c r="I89" s="1"/>
  <c r="C88"/>
  <c r="I88" s="1"/>
  <c r="C87"/>
  <c r="J87" s="1"/>
  <c r="C86"/>
  <c r="I86" s="1"/>
  <c r="C85"/>
  <c r="I85" s="1"/>
  <c r="C93"/>
  <c r="I93" s="1"/>
  <c r="L93" s="1"/>
  <c r="M93" s="1"/>
  <c r="C92"/>
  <c r="I92" s="1"/>
  <c r="L92" s="1"/>
  <c r="M92" s="1"/>
  <c r="C91"/>
  <c r="I91" s="1"/>
  <c r="L91" s="1"/>
  <c r="M91" s="1"/>
  <c r="C90"/>
  <c r="I90" s="1"/>
  <c r="I97"/>
  <c r="L97" s="1"/>
  <c r="M97" s="1"/>
  <c r="C96"/>
  <c r="I96" s="1"/>
  <c r="L96" s="1"/>
  <c r="M96" s="1"/>
  <c r="C95"/>
  <c r="I95" s="1"/>
  <c r="C94"/>
  <c r="I94" s="1"/>
  <c r="L94" s="1"/>
  <c r="M94" s="1"/>
  <c r="C103"/>
  <c r="I103" s="1"/>
  <c r="C102"/>
  <c r="I102" s="1"/>
  <c r="C101"/>
  <c r="I101" s="1"/>
  <c r="C100"/>
  <c r="C99"/>
  <c r="I99" s="1"/>
  <c r="C106"/>
  <c r="J106" s="1"/>
  <c r="C105"/>
  <c r="I105" s="1"/>
  <c r="C104"/>
  <c r="C110"/>
  <c r="I110" s="1"/>
  <c r="C109"/>
  <c r="I109" s="1"/>
  <c r="C108"/>
  <c r="J108" s="1"/>
  <c r="C107"/>
  <c r="J107" s="1"/>
  <c r="C115"/>
  <c r="I115" s="1"/>
  <c r="C114"/>
  <c r="J114" s="1"/>
  <c r="C113"/>
  <c r="C112"/>
  <c r="I112" s="1"/>
  <c r="C111"/>
  <c r="C119"/>
  <c r="I119" s="1"/>
  <c r="L119" s="1"/>
  <c r="M119" s="1"/>
  <c r="C118"/>
  <c r="I118" s="1"/>
  <c r="L118" s="1"/>
  <c r="M118" s="1"/>
  <c r="C117"/>
  <c r="I117" s="1"/>
  <c r="L117" s="1"/>
  <c r="M117" s="1"/>
  <c r="C116"/>
  <c r="I116" s="1"/>
  <c r="L116" s="1"/>
  <c r="M116" s="1"/>
  <c r="C125"/>
  <c r="I125" s="1"/>
  <c r="C124"/>
  <c r="I124" s="1"/>
  <c r="C123"/>
  <c r="I123" s="1"/>
  <c r="C122"/>
  <c r="I122" s="1"/>
  <c r="C121"/>
  <c r="I121" s="1"/>
  <c r="C120"/>
  <c r="I120" s="1"/>
  <c r="C129"/>
  <c r="J129" s="1"/>
  <c r="C128"/>
  <c r="I128" s="1"/>
  <c r="C127"/>
  <c r="C126"/>
  <c r="I126" s="1"/>
  <c r="C134"/>
  <c r="I134" s="1"/>
  <c r="L134" s="1"/>
  <c r="M134" s="1"/>
  <c r="C133"/>
  <c r="I133" s="1"/>
  <c r="L133" s="1"/>
  <c r="M133" s="1"/>
  <c r="C132"/>
  <c r="I132" s="1"/>
  <c r="L132" s="1"/>
  <c r="M132" s="1"/>
  <c r="C131"/>
  <c r="I131" s="1"/>
  <c r="L131" s="1"/>
  <c r="M131" s="1"/>
  <c r="C130"/>
  <c r="I130" s="1"/>
  <c r="L130" s="1"/>
  <c r="M130" s="1"/>
  <c r="C136"/>
  <c r="I136" s="1"/>
  <c r="C138"/>
  <c r="I138" s="1"/>
  <c r="C137"/>
  <c r="I137" s="1"/>
  <c r="C135"/>
  <c r="I135" s="1"/>
  <c r="C141"/>
  <c r="I141" s="1"/>
  <c r="L141" s="1"/>
  <c r="M141" s="1"/>
  <c r="C140"/>
  <c r="I140" s="1"/>
  <c r="L140" s="1"/>
  <c r="M140" s="1"/>
  <c r="C139"/>
  <c r="I139" s="1"/>
  <c r="L139" s="1"/>
  <c r="M139" s="1"/>
  <c r="C145"/>
  <c r="I145" s="1"/>
  <c r="L145" s="1"/>
  <c r="M145" s="1"/>
  <c r="C144"/>
  <c r="K144" s="1"/>
  <c r="C143"/>
  <c r="I143" s="1"/>
  <c r="L143" s="1"/>
  <c r="M143" s="1"/>
  <c r="C142"/>
  <c r="I142" s="1"/>
  <c r="L142" s="1"/>
  <c r="M142" s="1"/>
  <c r="C150"/>
  <c r="I150" s="1"/>
  <c r="C149"/>
  <c r="I149" s="1"/>
  <c r="C148"/>
  <c r="I148" s="1"/>
  <c r="C147"/>
  <c r="I147" s="1"/>
  <c r="C146"/>
  <c r="I146" s="1"/>
  <c r="C154"/>
  <c r="I154" s="1"/>
  <c r="C153"/>
  <c r="I153" s="1"/>
  <c r="C152"/>
  <c r="I152" s="1"/>
  <c r="L152" s="1"/>
  <c r="M152" s="1"/>
  <c r="C151"/>
  <c r="I151" s="1"/>
  <c r="C164"/>
  <c r="I164" s="1"/>
  <c r="C163"/>
  <c r="J163" s="1"/>
  <c r="C162"/>
  <c r="I162" s="1"/>
  <c r="C161"/>
  <c r="I161" s="1"/>
  <c r="C160"/>
  <c r="J160" s="1"/>
  <c r="C159"/>
  <c r="I159" s="1"/>
  <c r="L159" s="1"/>
  <c r="M159" s="1"/>
  <c r="C158"/>
  <c r="I158" s="1"/>
  <c r="L158" s="1"/>
  <c r="M158" s="1"/>
  <c r="C157"/>
  <c r="I157" s="1"/>
  <c r="L157" s="1"/>
  <c r="M157" s="1"/>
  <c r="C156"/>
  <c r="I156" s="1"/>
  <c r="L156" s="1"/>
  <c r="M156" s="1"/>
  <c r="C155"/>
  <c r="I155" s="1"/>
  <c r="L155" s="1"/>
  <c r="M155" s="1"/>
  <c r="C170"/>
  <c r="C169"/>
  <c r="I169" s="1"/>
  <c r="C168"/>
  <c r="J168" s="1"/>
  <c r="C167"/>
  <c r="K167" s="1"/>
  <c r="C166"/>
  <c r="I166" s="1"/>
  <c r="C165"/>
  <c r="I165" s="1"/>
  <c r="D8" i="3"/>
  <c r="C174" i="2"/>
  <c r="I174" s="1"/>
  <c r="C173"/>
  <c r="I173" s="1"/>
  <c r="C172"/>
  <c r="C171"/>
  <c r="J171" s="1"/>
  <c r="C176"/>
  <c r="I176" s="1"/>
  <c r="C175"/>
  <c r="I175" s="1"/>
  <c r="L175" s="1"/>
  <c r="M175" s="1"/>
  <c r="C182"/>
  <c r="I182" s="1"/>
  <c r="C181"/>
  <c r="J181" s="1"/>
  <c r="C180"/>
  <c r="J180" s="1"/>
  <c r="C179"/>
  <c r="I179" s="1"/>
  <c r="C178"/>
  <c r="I178" s="1"/>
  <c r="C186"/>
  <c r="I186" s="1"/>
  <c r="C185"/>
  <c r="I185" s="1"/>
  <c r="C184"/>
  <c r="C183"/>
  <c r="I183" s="1"/>
  <c r="C191"/>
  <c r="I191" s="1"/>
  <c r="L191" s="1"/>
  <c r="M191" s="1"/>
  <c r="C190"/>
  <c r="K190" s="1"/>
  <c r="C189"/>
  <c r="I189" s="1"/>
  <c r="C188"/>
  <c r="J188" s="1"/>
  <c r="C187"/>
  <c r="I187" s="1"/>
  <c r="C192"/>
  <c r="J192" s="1"/>
  <c r="C194"/>
  <c r="I194" s="1"/>
  <c r="L194" s="1"/>
  <c r="M194" s="1"/>
  <c r="C193"/>
  <c r="I193" s="1"/>
  <c r="L193" s="1"/>
  <c r="M193" s="1"/>
  <c r="C200"/>
  <c r="I200" s="1"/>
  <c r="C199"/>
  <c r="I199" s="1"/>
  <c r="C198"/>
  <c r="I198" s="1"/>
  <c r="C197"/>
  <c r="J197" s="1"/>
  <c r="C196"/>
  <c r="I196" s="1"/>
  <c r="L196" s="1"/>
  <c r="M196" s="1"/>
  <c r="C195"/>
  <c r="I195" s="1"/>
  <c r="C204"/>
  <c r="I204" s="1"/>
  <c r="C203"/>
  <c r="I203" s="1"/>
  <c r="C202"/>
  <c r="J202" s="1"/>
  <c r="C201"/>
  <c r="I201" s="1"/>
  <c r="C209"/>
  <c r="I209" s="1"/>
  <c r="C208"/>
  <c r="I208" s="1"/>
  <c r="L208" s="1"/>
  <c r="M208" s="1"/>
  <c r="C207"/>
  <c r="I207" s="1"/>
  <c r="C206"/>
  <c r="I206" s="1"/>
  <c r="C205"/>
  <c r="I205" s="1"/>
  <c r="C213"/>
  <c r="I213" s="1"/>
  <c r="L213" s="1"/>
  <c r="M213" s="1"/>
  <c r="C212"/>
  <c r="I212" s="1"/>
  <c r="L212" s="1"/>
  <c r="M212" s="1"/>
  <c r="C211"/>
  <c r="I211" s="1"/>
  <c r="L211" s="1"/>
  <c r="M211" s="1"/>
  <c r="C210"/>
  <c r="I210" s="1"/>
  <c r="L210" s="1"/>
  <c r="M210" s="1"/>
  <c r="C217"/>
  <c r="J217" s="1"/>
  <c r="C216"/>
  <c r="I216" s="1"/>
  <c r="C215"/>
  <c r="I215" s="1"/>
  <c r="C214"/>
  <c r="C222"/>
  <c r="J222" s="1"/>
  <c r="C221"/>
  <c r="I221" s="1"/>
  <c r="C220"/>
  <c r="J220" s="1"/>
  <c r="C219"/>
  <c r="I219" s="1"/>
  <c r="C218"/>
  <c r="I218" s="1"/>
  <c r="C225"/>
  <c r="J225" s="1"/>
  <c r="C224"/>
  <c r="I224" s="1"/>
  <c r="C223"/>
  <c r="J223" s="1"/>
  <c r="C229"/>
  <c r="I229" s="1"/>
  <c r="L229" s="1"/>
  <c r="M229" s="1"/>
  <c r="C228"/>
  <c r="I228" s="1"/>
  <c r="L228" s="1"/>
  <c r="M228" s="1"/>
  <c r="C227"/>
  <c r="I227" s="1"/>
  <c r="L227" s="1"/>
  <c r="M227" s="1"/>
  <c r="C226"/>
  <c r="I226" s="1"/>
  <c r="L226" s="1"/>
  <c r="M226" s="1"/>
  <c r="C234"/>
  <c r="I234" s="1"/>
  <c r="C233"/>
  <c r="J233" s="1"/>
  <c r="C232"/>
  <c r="J232" s="1"/>
  <c r="C231"/>
  <c r="I231" s="1"/>
  <c r="C230"/>
  <c r="I230" s="1"/>
  <c r="C235"/>
  <c r="J235" s="1"/>
  <c r="C239"/>
  <c r="I239" s="1"/>
  <c r="L239" s="1"/>
  <c r="M239" s="1"/>
  <c r="C238"/>
  <c r="I238" s="1"/>
  <c r="L238" s="1"/>
  <c r="M238" s="1"/>
  <c r="C237"/>
  <c r="I237" s="1"/>
  <c r="L237" s="1"/>
  <c r="M237" s="1"/>
  <c r="C236"/>
  <c r="J236" s="1"/>
  <c r="C243"/>
  <c r="I243" s="1"/>
  <c r="L243" s="1"/>
  <c r="M243" s="1"/>
  <c r="C242"/>
  <c r="I242" s="1"/>
  <c r="L242" s="1"/>
  <c r="M242" s="1"/>
  <c r="C241"/>
  <c r="I241" s="1"/>
  <c r="L241" s="1"/>
  <c r="M241" s="1"/>
  <c r="C240"/>
  <c r="I240" s="1"/>
  <c r="L240" s="1"/>
  <c r="M240" s="1"/>
  <c r="C247"/>
  <c r="I247" s="1"/>
  <c r="C246"/>
  <c r="I246" s="1"/>
  <c r="C245"/>
  <c r="I245" s="1"/>
  <c r="C244"/>
  <c r="I244" s="1"/>
  <c r="C249"/>
  <c r="I249" s="1"/>
  <c r="C248"/>
  <c r="I248" s="1"/>
  <c r="C253"/>
  <c r="C252"/>
  <c r="I252" s="1"/>
  <c r="C251"/>
  <c r="I251" s="1"/>
  <c r="C250"/>
  <c r="J250" s="1"/>
  <c r="C256"/>
  <c r="I256" s="1"/>
  <c r="C255"/>
  <c r="I255" s="1"/>
  <c r="C254"/>
  <c r="J254" s="1"/>
  <c r="C260"/>
  <c r="I260" s="1"/>
  <c r="C259"/>
  <c r="I259" s="1"/>
  <c r="C258"/>
  <c r="I258" s="1"/>
  <c r="C257"/>
  <c r="I257" s="1"/>
  <c r="D10" i="3"/>
  <c r="C261" i="2"/>
  <c r="I261" s="1"/>
  <c r="L261" s="1"/>
  <c r="M261" s="1"/>
  <c r="C262"/>
  <c r="I262" s="1"/>
  <c r="L262" s="1"/>
  <c r="M262" s="1"/>
  <c r="C308"/>
  <c r="I308" s="1"/>
  <c r="L308" s="1"/>
  <c r="M308" s="1"/>
  <c r="C310"/>
  <c r="J310" s="1"/>
  <c r="C309"/>
  <c r="I309" s="1"/>
  <c r="L309" s="1"/>
  <c r="M309" s="1"/>
  <c r="L8" l="1"/>
  <c r="M8" s="1"/>
  <c r="L678" i="5"/>
  <c r="L835"/>
  <c r="M830" s="1"/>
  <c r="L757"/>
  <c r="M752" s="1"/>
  <c r="L804"/>
  <c r="M799" s="1"/>
  <c r="L794"/>
  <c r="M789" s="1"/>
  <c r="L750"/>
  <c r="L789"/>
  <c r="M784" s="1"/>
  <c r="L9" i="2"/>
  <c r="M9" s="1"/>
  <c r="J10"/>
  <c r="L10" s="1"/>
  <c r="M10" s="1"/>
  <c r="J11"/>
  <c r="L11" s="1"/>
  <c r="M11" s="1"/>
  <c r="J13"/>
  <c r="L13" s="1"/>
  <c r="M13" s="1"/>
  <c r="I12"/>
  <c r="I14"/>
  <c r="L16"/>
  <c r="M16" s="1"/>
  <c r="L20"/>
  <c r="M20" s="1"/>
  <c r="J18"/>
  <c r="L18" s="1"/>
  <c r="M18" s="1"/>
  <c r="L17"/>
  <c r="M17" s="1"/>
  <c r="L21"/>
  <c r="M21" s="1"/>
  <c r="I28"/>
  <c r="L28" s="1"/>
  <c r="M28" s="1"/>
  <c r="J26"/>
  <c r="L26" s="1"/>
  <c r="M26" s="1"/>
  <c r="L27"/>
  <c r="M27" s="1"/>
  <c r="L29"/>
  <c r="M29" s="1"/>
  <c r="I70"/>
  <c r="L70" s="1"/>
  <c r="M70" s="1"/>
  <c r="L31"/>
  <c r="M31" s="1"/>
  <c r="L32"/>
  <c r="M32" s="1"/>
  <c r="I33"/>
  <c r="L33" s="1"/>
  <c r="M33" s="1"/>
  <c r="I58"/>
  <c r="L58" s="1"/>
  <c r="M58" s="1"/>
  <c r="J82"/>
  <c r="L82" s="1"/>
  <c r="M82" s="1"/>
  <c r="J95"/>
  <c r="L95" s="1"/>
  <c r="M95" s="1"/>
  <c r="J67"/>
  <c r="L67" s="1"/>
  <c r="M67" s="1"/>
  <c r="I66"/>
  <c r="I57"/>
  <c r="L57" s="1"/>
  <c r="M57" s="1"/>
  <c r="L59"/>
  <c r="M59" s="1"/>
  <c r="I60"/>
  <c r="L60" s="1"/>
  <c r="M60" s="1"/>
  <c r="J62"/>
  <c r="I62"/>
  <c r="L64"/>
  <c r="M64" s="1"/>
  <c r="J66"/>
  <c r="J65"/>
  <c r="I68"/>
  <c r="L69"/>
  <c r="M69" s="1"/>
  <c r="L71"/>
  <c r="M71" s="1"/>
  <c r="K88"/>
  <c r="I80"/>
  <c r="J88"/>
  <c r="I75"/>
  <c r="I87"/>
  <c r="I79"/>
  <c r="L72"/>
  <c r="M72" s="1"/>
  <c r="L74"/>
  <c r="M74" s="1"/>
  <c r="L76"/>
  <c r="M76" s="1"/>
  <c r="L73"/>
  <c r="M73" s="1"/>
  <c r="K75"/>
  <c r="L77"/>
  <c r="M77" s="1"/>
  <c r="L78"/>
  <c r="M78" s="1"/>
  <c r="L79"/>
  <c r="M79" s="1"/>
  <c r="K80"/>
  <c r="L84"/>
  <c r="M84" s="1"/>
  <c r="L83"/>
  <c r="M83" s="1"/>
  <c r="L81"/>
  <c r="M81" s="1"/>
  <c r="L90"/>
  <c r="M90" s="1"/>
  <c r="L85"/>
  <c r="M85" s="1"/>
  <c r="L86"/>
  <c r="M86" s="1"/>
  <c r="K87"/>
  <c r="K89"/>
  <c r="J89"/>
  <c r="J138"/>
  <c r="L138" s="1"/>
  <c r="M138" s="1"/>
  <c r="I108"/>
  <c r="L108" s="1"/>
  <c r="M108" s="1"/>
  <c r="J105"/>
  <c r="L105" s="1"/>
  <c r="M105" s="1"/>
  <c r="L103"/>
  <c r="M103" s="1"/>
  <c r="L99"/>
  <c r="M99" s="1"/>
  <c r="I100"/>
  <c r="L100" s="1"/>
  <c r="M100" s="1"/>
  <c r="L101"/>
  <c r="M101" s="1"/>
  <c r="J102"/>
  <c r="L102" s="1"/>
  <c r="M102" s="1"/>
  <c r="I104"/>
  <c r="I106"/>
  <c r="K106"/>
  <c r="K107"/>
  <c r="I107"/>
  <c r="L109"/>
  <c r="M109" s="1"/>
  <c r="L110"/>
  <c r="M110" s="1"/>
  <c r="I171"/>
  <c r="L171" s="1"/>
  <c r="M171" s="1"/>
  <c r="I111"/>
  <c r="L112"/>
  <c r="M112" s="1"/>
  <c r="I113"/>
  <c r="K114"/>
  <c r="I114"/>
  <c r="L115"/>
  <c r="M115" s="1"/>
  <c r="I220"/>
  <c r="I202"/>
  <c r="K126"/>
  <c r="I217"/>
  <c r="L217" s="1"/>
  <c r="M217" s="1"/>
  <c r="J207"/>
  <c r="L207" s="1"/>
  <c r="M207" s="1"/>
  <c r="J126"/>
  <c r="L120"/>
  <c r="M120" s="1"/>
  <c r="L122"/>
  <c r="M122" s="1"/>
  <c r="L123"/>
  <c r="M123" s="1"/>
  <c r="L124"/>
  <c r="M124" s="1"/>
  <c r="J121"/>
  <c r="L121" s="1"/>
  <c r="M121" s="1"/>
  <c r="L125"/>
  <c r="M125" s="1"/>
  <c r="I127"/>
  <c r="I129"/>
  <c r="K129"/>
  <c r="I222"/>
  <c r="J200"/>
  <c r="L200" s="1"/>
  <c r="M200" s="1"/>
  <c r="I163"/>
  <c r="L163" s="1"/>
  <c r="M163" s="1"/>
  <c r="J189"/>
  <c r="J183"/>
  <c r="I181"/>
  <c r="L181" s="1"/>
  <c r="M181" s="1"/>
  <c r="K137"/>
  <c r="J137"/>
  <c r="I168"/>
  <c r="I197"/>
  <c r="L197" s="1"/>
  <c r="M197" s="1"/>
  <c r="K183"/>
  <c r="I180"/>
  <c r="L180" s="1"/>
  <c r="M180" s="1"/>
  <c r="K168"/>
  <c r="I160"/>
  <c r="L160" s="1"/>
  <c r="M160" s="1"/>
  <c r="J144"/>
  <c r="I144"/>
  <c r="L147"/>
  <c r="M147" s="1"/>
  <c r="L148"/>
  <c r="M148" s="1"/>
  <c r="L149"/>
  <c r="M149" s="1"/>
  <c r="L146"/>
  <c r="M146" s="1"/>
  <c r="L150"/>
  <c r="M150" s="1"/>
  <c r="L153"/>
  <c r="M153" s="1"/>
  <c r="J151"/>
  <c r="L151" s="1"/>
  <c r="M151" s="1"/>
  <c r="L154"/>
  <c r="M154" s="1"/>
  <c r="L162"/>
  <c r="M162" s="1"/>
  <c r="J161"/>
  <c r="L161" s="1"/>
  <c r="M161" s="1"/>
  <c r="J164"/>
  <c r="L164" s="1"/>
  <c r="M164" s="1"/>
  <c r="L166"/>
  <c r="M166" s="1"/>
  <c r="I167"/>
  <c r="J167"/>
  <c r="I170"/>
  <c r="L170" s="1"/>
  <c r="M170" s="1"/>
  <c r="L169"/>
  <c r="M169" s="1"/>
  <c r="L165"/>
  <c r="M165" s="1"/>
  <c r="I172"/>
  <c r="L172" s="1"/>
  <c r="M172" s="1"/>
  <c r="L174"/>
  <c r="M174" s="1"/>
  <c r="J173"/>
  <c r="L173" s="1"/>
  <c r="M173" s="1"/>
  <c r="J176"/>
  <c r="L176" s="1"/>
  <c r="M176" s="1"/>
  <c r="L179"/>
  <c r="M179" s="1"/>
  <c r="L178"/>
  <c r="M178" s="1"/>
  <c r="L182"/>
  <c r="M182" s="1"/>
  <c r="I184"/>
  <c r="L185"/>
  <c r="M185" s="1"/>
  <c r="L186"/>
  <c r="M186" s="1"/>
  <c r="J190"/>
  <c r="L187"/>
  <c r="M187" s="1"/>
  <c r="I188"/>
  <c r="K189"/>
  <c r="I190"/>
  <c r="I192"/>
  <c r="L192" s="1"/>
  <c r="M192" s="1"/>
  <c r="L198"/>
  <c r="M198" s="1"/>
  <c r="L195"/>
  <c r="M195" s="1"/>
  <c r="L199"/>
  <c r="M199" s="1"/>
  <c r="I236"/>
  <c r="L236" s="1"/>
  <c r="M236" s="1"/>
  <c r="I235"/>
  <c r="I223"/>
  <c r="L201"/>
  <c r="M201" s="1"/>
  <c r="L203"/>
  <c r="M203" s="1"/>
  <c r="K202"/>
  <c r="L204"/>
  <c r="M204" s="1"/>
  <c r="L206"/>
  <c r="M206" s="1"/>
  <c r="J205"/>
  <c r="L205" s="1"/>
  <c r="M205" s="1"/>
  <c r="L209"/>
  <c r="M209" s="1"/>
  <c r="I214"/>
  <c r="K215"/>
  <c r="J215"/>
  <c r="L216"/>
  <c r="M216" s="1"/>
  <c r="K219"/>
  <c r="J219"/>
  <c r="L218"/>
  <c r="M218" s="1"/>
  <c r="K220"/>
  <c r="K222"/>
  <c r="I250"/>
  <c r="I233"/>
  <c r="L233" s="1"/>
  <c r="M233" s="1"/>
  <c r="L224"/>
  <c r="M224" s="1"/>
  <c r="I225"/>
  <c r="K223"/>
  <c r="L231"/>
  <c r="M231" s="1"/>
  <c r="I232"/>
  <c r="L230"/>
  <c r="M230" s="1"/>
  <c r="K232"/>
  <c r="L234"/>
  <c r="M234" s="1"/>
  <c r="K235"/>
  <c r="I310"/>
  <c r="L310" s="1"/>
  <c r="M310" s="1"/>
  <c r="J258"/>
  <c r="L245"/>
  <c r="M245" s="1"/>
  <c r="J246"/>
  <c r="L246" s="1"/>
  <c r="M246" s="1"/>
  <c r="L244"/>
  <c r="M244" s="1"/>
  <c r="J247"/>
  <c r="L247" s="1"/>
  <c r="M247" s="1"/>
  <c r="L249"/>
  <c r="M249" s="1"/>
  <c r="J248"/>
  <c r="L248" s="1"/>
  <c r="M248" s="1"/>
  <c r="J260"/>
  <c r="L260" s="1"/>
  <c r="M260" s="1"/>
  <c r="J251"/>
  <c r="L251" s="1"/>
  <c r="M251" s="1"/>
  <c r="K250"/>
  <c r="K252"/>
  <c r="I253"/>
  <c r="J252"/>
  <c r="I254"/>
  <c r="L254" s="1"/>
  <c r="M254" s="1"/>
  <c r="L255"/>
  <c r="M255" s="1"/>
  <c r="J256"/>
  <c r="L256" s="1"/>
  <c r="M256" s="1"/>
  <c r="L258"/>
  <c r="M258" s="1"/>
  <c r="K259"/>
  <c r="J257"/>
  <c r="J259"/>
  <c r="L12" l="1"/>
  <c r="M12" s="1"/>
  <c r="L14"/>
  <c r="M14" s="1"/>
  <c r="L62"/>
  <c r="M62" s="1"/>
  <c r="L75"/>
  <c r="M75" s="1"/>
  <c r="L168"/>
  <c r="M168" s="1"/>
  <c r="L220"/>
  <c r="M220" s="1"/>
  <c r="L80"/>
  <c r="M80" s="1"/>
  <c r="L129"/>
  <c r="M129" s="1"/>
  <c r="L88"/>
  <c r="M88" s="1"/>
  <c r="L66"/>
  <c r="M66" s="1"/>
  <c r="L63"/>
  <c r="M63" s="1"/>
  <c r="L65"/>
  <c r="M65" s="1"/>
  <c r="L61"/>
  <c r="M61" s="1"/>
  <c r="L68"/>
  <c r="M68" s="1"/>
  <c r="L89"/>
  <c r="M89" s="1"/>
  <c r="L87"/>
  <c r="M87" s="1"/>
  <c r="L126"/>
  <c r="M126" s="1"/>
  <c r="L106"/>
  <c r="M106" s="1"/>
  <c r="L104"/>
  <c r="M104" s="1"/>
  <c r="L107"/>
  <c r="M107" s="1"/>
  <c r="L189"/>
  <c r="M189" s="1"/>
  <c r="L223"/>
  <c r="M223" s="1"/>
  <c r="L202"/>
  <c r="M202" s="1"/>
  <c r="L183"/>
  <c r="M183" s="1"/>
  <c r="L111"/>
  <c r="M111" s="1"/>
  <c r="L113"/>
  <c r="M113" s="1"/>
  <c r="L114"/>
  <c r="M114" s="1"/>
  <c r="L222"/>
  <c r="M222" s="1"/>
  <c r="L144"/>
  <c r="M144" s="1"/>
  <c r="L127"/>
  <c r="M127" s="1"/>
  <c r="L128"/>
  <c r="M128" s="1"/>
  <c r="L136"/>
  <c r="M136" s="1"/>
  <c r="L137"/>
  <c r="M137" s="1"/>
  <c r="L135"/>
  <c r="M135" s="1"/>
  <c r="L235"/>
  <c r="M235" s="1"/>
  <c r="L167"/>
  <c r="M167" s="1"/>
  <c r="L184"/>
  <c r="M184" s="1"/>
  <c r="L188"/>
  <c r="M188" s="1"/>
  <c r="L190"/>
  <c r="M190" s="1"/>
  <c r="L219"/>
  <c r="M219" s="1"/>
  <c r="L214"/>
  <c r="M214" s="1"/>
  <c r="L215"/>
  <c r="M215" s="1"/>
  <c r="L221"/>
  <c r="M221" s="1"/>
  <c r="L250"/>
  <c r="M250" s="1"/>
  <c r="L225"/>
  <c r="M225" s="1"/>
  <c r="L232"/>
  <c r="M232" s="1"/>
  <c r="L253"/>
  <c r="M253" s="1"/>
  <c r="L252"/>
  <c r="M252" s="1"/>
  <c r="L259"/>
  <c r="M259" s="1"/>
  <c r="L257"/>
  <c r="M257" s="1"/>
  <c r="C290"/>
  <c r="J290" s="1"/>
  <c r="C289"/>
  <c r="J289" s="1"/>
  <c r="C304"/>
  <c r="J304" s="1"/>
  <c r="C303"/>
  <c r="I303" s="1"/>
  <c r="C302"/>
  <c r="I302" s="1"/>
  <c r="C301"/>
  <c r="J301" s="1"/>
  <c r="C300"/>
  <c r="I300" s="1"/>
  <c r="C299"/>
  <c r="K299" s="1"/>
  <c r="C298"/>
  <c r="I298" s="1"/>
  <c r="C297"/>
  <c r="I297" s="1"/>
  <c r="C296"/>
  <c r="I296" s="1"/>
  <c r="C295"/>
  <c r="I295" s="1"/>
  <c r="C294"/>
  <c r="I294" s="1"/>
  <c r="C293"/>
  <c r="J293" s="1"/>
  <c r="C292"/>
  <c r="I292" s="1"/>
  <c r="C291"/>
  <c r="J291" s="1"/>
  <c r="C268"/>
  <c r="J268" s="1"/>
  <c r="C267"/>
  <c r="I267" s="1"/>
  <c r="C266"/>
  <c r="J266" s="1"/>
  <c r="C265"/>
  <c r="I265" s="1"/>
  <c r="C264"/>
  <c r="I264" s="1"/>
  <c r="C273"/>
  <c r="J273" s="1"/>
  <c r="C272"/>
  <c r="I272" s="1"/>
  <c r="C271"/>
  <c r="J271" s="1"/>
  <c r="C270"/>
  <c r="I270" s="1"/>
  <c r="C269"/>
  <c r="J269" s="1"/>
  <c r="C278"/>
  <c r="J278" s="1"/>
  <c r="C277"/>
  <c r="I277" s="1"/>
  <c r="C276"/>
  <c r="J276" s="1"/>
  <c r="C275"/>
  <c r="I275" s="1"/>
  <c r="C274"/>
  <c r="I274" s="1"/>
  <c r="C281"/>
  <c r="I281" s="1"/>
  <c r="C280"/>
  <c r="C279"/>
  <c r="I279" s="1"/>
  <c r="C307"/>
  <c r="I307" s="1"/>
  <c r="C306"/>
  <c r="I306" s="1"/>
  <c r="C305"/>
  <c r="I305" s="1"/>
  <c r="C288"/>
  <c r="I288" s="1"/>
  <c r="C287"/>
  <c r="I287" s="1"/>
  <c r="C286"/>
  <c r="I286" s="1"/>
  <c r="C285"/>
  <c r="I285" s="1"/>
  <c r="C284"/>
  <c r="I284" s="1"/>
  <c r="C283"/>
  <c r="I283" s="1"/>
  <c r="C282"/>
  <c r="I282" s="1"/>
  <c r="C312"/>
  <c r="J312" s="1"/>
  <c r="C311"/>
  <c r="I311" s="1"/>
  <c r="D7" i="3"/>
  <c r="C316" i="2"/>
  <c r="C315"/>
  <c r="I315" s="1"/>
  <c r="C314"/>
  <c r="J314" s="1"/>
  <c r="C313"/>
  <c r="I313" s="1"/>
  <c r="C321"/>
  <c r="I321" s="1"/>
  <c r="C320"/>
  <c r="I320" s="1"/>
  <c r="C319"/>
  <c r="I319" s="1"/>
  <c r="C318"/>
  <c r="I318" s="1"/>
  <c r="L318" s="1"/>
  <c r="M318" s="1"/>
  <c r="C317"/>
  <c r="J317" s="1"/>
  <c r="C322"/>
  <c r="I322" s="1"/>
  <c r="L322" s="1"/>
  <c r="M322" s="1"/>
  <c r="C324"/>
  <c r="I324" s="1"/>
  <c r="L324" s="1"/>
  <c r="M324" s="1"/>
  <c r="C323"/>
  <c r="I323" s="1"/>
  <c r="C328"/>
  <c r="I328" s="1"/>
  <c r="C327"/>
  <c r="J327" s="1"/>
  <c r="C326"/>
  <c r="I326" s="1"/>
  <c r="C325"/>
  <c r="I325" s="1"/>
  <c r="C333"/>
  <c r="I333" s="1"/>
  <c r="L333" s="1"/>
  <c r="M333" s="1"/>
  <c r="C332"/>
  <c r="J332" s="1"/>
  <c r="C331"/>
  <c r="I331" s="1"/>
  <c r="L331" s="1"/>
  <c r="M331" s="1"/>
  <c r="C330"/>
  <c r="I330" s="1"/>
  <c r="L330" s="1"/>
  <c r="M330" s="1"/>
  <c r="C337"/>
  <c r="I337" s="1"/>
  <c r="L337" s="1"/>
  <c r="M337" s="1"/>
  <c r="C336"/>
  <c r="I336" s="1"/>
  <c r="L336" s="1"/>
  <c r="M336" s="1"/>
  <c r="C335"/>
  <c r="I335" s="1"/>
  <c r="L335" s="1"/>
  <c r="M335" s="1"/>
  <c r="C334"/>
  <c r="I334" s="1"/>
  <c r="L334" s="1"/>
  <c r="M334" s="1"/>
  <c r="C341"/>
  <c r="I341" s="1"/>
  <c r="L341" s="1"/>
  <c r="M341" s="1"/>
  <c r="C340"/>
  <c r="I340" s="1"/>
  <c r="L340" s="1"/>
  <c r="M340" s="1"/>
  <c r="C339"/>
  <c r="I339" s="1"/>
  <c r="L339" s="1"/>
  <c r="M339" s="1"/>
  <c r="C338"/>
  <c r="I338" s="1"/>
  <c r="L338" s="1"/>
  <c r="M338" s="1"/>
  <c r="C342"/>
  <c r="I342" s="1"/>
  <c r="L342" s="1"/>
  <c r="M342" s="1"/>
  <c r="C345"/>
  <c r="I345" s="1"/>
  <c r="L345" s="1"/>
  <c r="M345" s="1"/>
  <c r="C344"/>
  <c r="J344" s="1"/>
  <c r="C343"/>
  <c r="I343" s="1"/>
  <c r="C348"/>
  <c r="I348" s="1"/>
  <c r="L348" s="1"/>
  <c r="M348" s="1"/>
  <c r="C347"/>
  <c r="J347" s="1"/>
  <c r="C346"/>
  <c r="I346" s="1"/>
  <c r="C353"/>
  <c r="I353" s="1"/>
  <c r="C352"/>
  <c r="I352" s="1"/>
  <c r="C351"/>
  <c r="J351" s="1"/>
  <c r="C350"/>
  <c r="I350" s="1"/>
  <c r="C349"/>
  <c r="C357"/>
  <c r="I357" s="1"/>
  <c r="C356"/>
  <c r="J356" s="1"/>
  <c r="C355"/>
  <c r="I355" s="1"/>
  <c r="C354"/>
  <c r="J354" s="1"/>
  <c r="C361"/>
  <c r="I361" s="1"/>
  <c r="C360"/>
  <c r="J360" s="1"/>
  <c r="C359"/>
  <c r="I359" s="1"/>
  <c r="C358"/>
  <c r="C362"/>
  <c r="J362" s="1"/>
  <c r="C363"/>
  <c r="I363" s="1"/>
  <c r="L363" s="1"/>
  <c r="M363" s="1"/>
  <c r="C365"/>
  <c r="K365" s="1"/>
  <c r="C364"/>
  <c r="I364" s="1"/>
  <c r="C370"/>
  <c r="I370" s="1"/>
  <c r="C369"/>
  <c r="I369" s="1"/>
  <c r="C368"/>
  <c r="I368" s="1"/>
  <c r="C367"/>
  <c r="I367" s="1"/>
  <c r="C366"/>
  <c r="J366" s="1"/>
  <c r="C375"/>
  <c r="I375" s="1"/>
  <c r="C374"/>
  <c r="I374" s="1"/>
  <c r="C373"/>
  <c r="I373" s="1"/>
  <c r="C372"/>
  <c r="I372" s="1"/>
  <c r="C371"/>
  <c r="C379"/>
  <c r="J379" s="1"/>
  <c r="C378"/>
  <c r="I378" s="1"/>
  <c r="C377"/>
  <c r="I377" s="1"/>
  <c r="C376"/>
  <c r="I376" s="1"/>
  <c r="D3" i="3"/>
  <c r="D4"/>
  <c r="D5"/>
  <c r="D6"/>
  <c r="C386" i="2"/>
  <c r="I386" s="1"/>
  <c r="L386" s="1"/>
  <c r="M386" s="1"/>
  <c r="C380"/>
  <c r="I380" s="1"/>
  <c r="L380" s="1"/>
  <c r="M380" s="1"/>
  <c r="C385"/>
  <c r="I385" s="1"/>
  <c r="L385" s="1"/>
  <c r="M385" s="1"/>
  <c r="C384"/>
  <c r="I384" s="1"/>
  <c r="L384" s="1"/>
  <c r="M384" s="1"/>
  <c r="C383"/>
  <c r="I383" s="1"/>
  <c r="L383" s="1"/>
  <c r="M383" s="1"/>
  <c r="C382"/>
  <c r="I382" s="1"/>
  <c r="L382" s="1"/>
  <c r="M382" s="1"/>
  <c r="C381"/>
  <c r="I381" s="1"/>
  <c r="L381" s="1"/>
  <c r="M381" s="1"/>
  <c r="C390"/>
  <c r="J390" s="1"/>
  <c r="C389"/>
  <c r="I389" s="1"/>
  <c r="C388"/>
  <c r="C387"/>
  <c r="I387" s="1"/>
  <c r="C395"/>
  <c r="I395" s="1"/>
  <c r="L395" s="1"/>
  <c r="M395" s="1"/>
  <c r="C394"/>
  <c r="I394" s="1"/>
  <c r="L394" s="1"/>
  <c r="M394" s="1"/>
  <c r="C393"/>
  <c r="I393" s="1"/>
  <c r="L393" s="1"/>
  <c r="M393" s="1"/>
  <c r="C392"/>
  <c r="I392" s="1"/>
  <c r="L392" s="1"/>
  <c r="M392" s="1"/>
  <c r="C391"/>
  <c r="I391" s="1"/>
  <c r="L391" s="1"/>
  <c r="M391" s="1"/>
  <c r="C396"/>
  <c r="I396" s="1"/>
  <c r="L396" s="1"/>
  <c r="M396" s="1"/>
  <c r="C401"/>
  <c r="I401" s="1"/>
  <c r="L401" s="1"/>
  <c r="M401" s="1"/>
  <c r="C400"/>
  <c r="I400" s="1"/>
  <c r="L400" s="1"/>
  <c r="M400" s="1"/>
  <c r="C399"/>
  <c r="I399" s="1"/>
  <c r="L399" s="1"/>
  <c r="M399" s="1"/>
  <c r="C398"/>
  <c r="I398" s="1"/>
  <c r="L398" s="1"/>
  <c r="M398" s="1"/>
  <c r="C397"/>
  <c r="I397" s="1"/>
  <c r="L397" s="1"/>
  <c r="M397" s="1"/>
  <c r="C406"/>
  <c r="C405"/>
  <c r="C404"/>
  <c r="K404" s="1"/>
  <c r="C403"/>
  <c r="I403" s="1"/>
  <c r="C402"/>
  <c r="C412"/>
  <c r="J412" s="1"/>
  <c r="C410"/>
  <c r="J410" s="1"/>
  <c r="C409"/>
  <c r="I409" s="1"/>
  <c r="C408"/>
  <c r="I408" s="1"/>
  <c r="C407"/>
  <c r="I407" s="1"/>
  <c r="C414"/>
  <c r="I414" s="1"/>
  <c r="C413"/>
  <c r="J413" s="1"/>
  <c r="C418"/>
  <c r="I418" s="1"/>
  <c r="L418" s="1"/>
  <c r="M418" s="1"/>
  <c r="C417"/>
  <c r="I417" s="1"/>
  <c r="L417" s="1"/>
  <c r="M417" s="1"/>
  <c r="C416"/>
  <c r="I416" s="1"/>
  <c r="C415"/>
  <c r="I415" s="1"/>
  <c r="C422"/>
  <c r="J422" s="1"/>
  <c r="C421"/>
  <c r="I421" s="1"/>
  <c r="L421" s="1"/>
  <c r="M421" s="1"/>
  <c r="C420"/>
  <c r="I420" s="1"/>
  <c r="C419"/>
  <c r="I419" s="1"/>
  <c r="C427"/>
  <c r="C426"/>
  <c r="K426" s="1"/>
  <c r="C425"/>
  <c r="I425" s="1"/>
  <c r="C424"/>
  <c r="I424" s="1"/>
  <c r="C423"/>
  <c r="J423" s="1"/>
  <c r="C430"/>
  <c r="I430" s="1"/>
  <c r="C429"/>
  <c r="K429" s="1"/>
  <c r="C428"/>
  <c r="C435"/>
  <c r="I435" s="1"/>
  <c r="C434"/>
  <c r="C433"/>
  <c r="K433" s="1"/>
  <c r="C432"/>
  <c r="K432" s="1"/>
  <c r="C431"/>
  <c r="I431" s="1"/>
  <c r="C440"/>
  <c r="C439"/>
  <c r="K439" s="1"/>
  <c r="C438"/>
  <c r="I438" s="1"/>
  <c r="C437"/>
  <c r="C436"/>
  <c r="I436" s="1"/>
  <c r="C443"/>
  <c r="I443" s="1"/>
  <c r="C442"/>
  <c r="I442" s="1"/>
  <c r="L442" s="1"/>
  <c r="M442" s="1"/>
  <c r="C441"/>
  <c r="J441" s="1"/>
  <c r="C447"/>
  <c r="I447" s="1"/>
  <c r="L447" s="1"/>
  <c r="M447" s="1"/>
  <c r="C446"/>
  <c r="I446" s="1"/>
  <c r="C445"/>
  <c r="I445" s="1"/>
  <c r="C444"/>
  <c r="C452"/>
  <c r="I452" s="1"/>
  <c r="L452" s="1"/>
  <c r="M452" s="1"/>
  <c r="C451"/>
  <c r="I451" s="1"/>
  <c r="L451" s="1"/>
  <c r="M451" s="1"/>
  <c r="C450"/>
  <c r="I450" s="1"/>
  <c r="L450" s="1"/>
  <c r="M450" s="1"/>
  <c r="C449"/>
  <c r="I449" s="1"/>
  <c r="L449" s="1"/>
  <c r="M449" s="1"/>
  <c r="C448"/>
  <c r="I448" s="1"/>
  <c r="L448" s="1"/>
  <c r="M448" s="1"/>
  <c r="C454"/>
  <c r="J454" s="1"/>
  <c r="C453"/>
  <c r="I453" s="1"/>
  <c r="C455"/>
  <c r="K455" s="1"/>
  <c r="C458"/>
  <c r="I458" s="1"/>
  <c r="C457"/>
  <c r="K457" s="1"/>
  <c r="C456"/>
  <c r="I456" s="1"/>
  <c r="C463"/>
  <c r="I463" s="1"/>
  <c r="L463" s="1"/>
  <c r="M463" s="1"/>
  <c r="C462"/>
  <c r="I462" s="1"/>
  <c r="L462" s="1"/>
  <c r="M462" s="1"/>
  <c r="C461"/>
  <c r="I461" s="1"/>
  <c r="L461" s="1"/>
  <c r="M461" s="1"/>
  <c r="C460"/>
  <c r="I460" s="1"/>
  <c r="L460" s="1"/>
  <c r="M460" s="1"/>
  <c r="C459"/>
  <c r="I459" s="1"/>
  <c r="L459" s="1"/>
  <c r="M459" s="1"/>
  <c r="C466"/>
  <c r="I466" s="1"/>
  <c r="L466" s="1"/>
  <c r="M466" s="1"/>
  <c r="C465"/>
  <c r="I465" s="1"/>
  <c r="L465" s="1"/>
  <c r="M465" s="1"/>
  <c r="C464"/>
  <c r="I464" s="1"/>
  <c r="C469"/>
  <c r="I469" s="1"/>
  <c r="L469" s="1"/>
  <c r="M469" s="1"/>
  <c r="C468"/>
  <c r="I468" s="1"/>
  <c r="C467"/>
  <c r="I467" s="1"/>
  <c r="L467" s="1"/>
  <c r="M467" s="1"/>
  <c r="C473"/>
  <c r="I473" s="1"/>
  <c r="C472"/>
  <c r="C471"/>
  <c r="I471" s="1"/>
  <c r="C470"/>
  <c r="I470" s="1"/>
  <c r="C478"/>
  <c r="I478" s="1"/>
  <c r="L478" s="1"/>
  <c r="M478" s="1"/>
  <c r="C474"/>
  <c r="I474" s="1"/>
  <c r="L474" s="1"/>
  <c r="M474" s="1"/>
  <c r="C477"/>
  <c r="I477" s="1"/>
  <c r="L477" s="1"/>
  <c r="M477" s="1"/>
  <c r="C476"/>
  <c r="I476" s="1"/>
  <c r="L476" s="1"/>
  <c r="M476" s="1"/>
  <c r="C475"/>
  <c r="I475" s="1"/>
  <c r="L475" s="1"/>
  <c r="M475" s="1"/>
  <c r="C483"/>
  <c r="I483" s="1"/>
  <c r="L483" s="1"/>
  <c r="M483" s="1"/>
  <c r="C482"/>
  <c r="I482" s="1"/>
  <c r="C481"/>
  <c r="C480"/>
  <c r="I480" s="1"/>
  <c r="C479"/>
  <c r="I479" s="1"/>
  <c r="C487"/>
  <c r="I487" s="1"/>
  <c r="C486"/>
  <c r="I486" s="1"/>
  <c r="L486" s="1"/>
  <c r="M486" s="1"/>
  <c r="C485"/>
  <c r="I485" s="1"/>
  <c r="L485" s="1"/>
  <c r="M485" s="1"/>
  <c r="C484"/>
  <c r="I484" s="1"/>
  <c r="L484" s="1"/>
  <c r="M484" s="1"/>
  <c r="C490"/>
  <c r="I490" s="1"/>
  <c r="L490" s="1"/>
  <c r="M490" s="1"/>
  <c r="C489"/>
  <c r="I489" s="1"/>
  <c r="L489" s="1"/>
  <c r="M489" s="1"/>
  <c r="C488"/>
  <c r="I488" s="1"/>
  <c r="L488" s="1"/>
  <c r="M488" s="1"/>
  <c r="C496"/>
  <c r="C495"/>
  <c r="I495" s="1"/>
  <c r="C494"/>
  <c r="I494" s="1"/>
  <c r="C493"/>
  <c r="I493" s="1"/>
  <c r="C492"/>
  <c r="I492" s="1"/>
  <c r="I304" l="1"/>
  <c r="I290"/>
  <c r="I289"/>
  <c r="K276"/>
  <c r="J299"/>
  <c r="I299"/>
  <c r="I291"/>
  <c r="I276"/>
  <c r="L276" s="1"/>
  <c r="M276" s="1"/>
  <c r="I278"/>
  <c r="I266"/>
  <c r="K297"/>
  <c r="K302"/>
  <c r="K304"/>
  <c r="K289"/>
  <c r="I268"/>
  <c r="K292"/>
  <c r="K290"/>
  <c r="K291"/>
  <c r="J292"/>
  <c r="K293"/>
  <c r="I293"/>
  <c r="K294"/>
  <c r="J294"/>
  <c r="K295"/>
  <c r="J295"/>
  <c r="K296"/>
  <c r="J296"/>
  <c r="J297"/>
  <c r="K298"/>
  <c r="J298"/>
  <c r="K300"/>
  <c r="J300"/>
  <c r="I301"/>
  <c r="K301"/>
  <c r="J302"/>
  <c r="L303"/>
  <c r="M303" s="1"/>
  <c r="K285"/>
  <c r="J287"/>
  <c r="K287"/>
  <c r="J285"/>
  <c r="L264"/>
  <c r="M264" s="1"/>
  <c r="K266"/>
  <c r="K268"/>
  <c r="J270"/>
  <c r="L270" s="1"/>
  <c r="M270" s="1"/>
  <c r="K271"/>
  <c r="I269"/>
  <c r="I271"/>
  <c r="I273"/>
  <c r="K273"/>
  <c r="L274"/>
  <c r="M274" s="1"/>
  <c r="L275"/>
  <c r="M275" s="1"/>
  <c r="L279"/>
  <c r="M279" s="1"/>
  <c r="I280"/>
  <c r="L280" s="1"/>
  <c r="M280" s="1"/>
  <c r="L281"/>
  <c r="M281" s="1"/>
  <c r="L283"/>
  <c r="M283" s="1"/>
  <c r="L305"/>
  <c r="M305" s="1"/>
  <c r="L307"/>
  <c r="M307" s="1"/>
  <c r="K282"/>
  <c r="J282"/>
  <c r="J286"/>
  <c r="J288"/>
  <c r="L288" s="1"/>
  <c r="M288" s="1"/>
  <c r="K286"/>
  <c r="I314"/>
  <c r="I332"/>
  <c r="L332" s="1"/>
  <c r="M332" s="1"/>
  <c r="L311"/>
  <c r="M311" s="1"/>
  <c r="I312"/>
  <c r="K312"/>
  <c r="L313"/>
  <c r="M313" s="1"/>
  <c r="L315"/>
  <c r="M315" s="1"/>
  <c r="I316"/>
  <c r="K314"/>
  <c r="I317"/>
  <c r="L317" s="1"/>
  <c r="M317" s="1"/>
  <c r="L319"/>
  <c r="M319" s="1"/>
  <c r="L321"/>
  <c r="M321" s="1"/>
  <c r="L320"/>
  <c r="M320" s="1"/>
  <c r="I347"/>
  <c r="L347" s="1"/>
  <c r="M347" s="1"/>
  <c r="I327"/>
  <c r="L327" s="1"/>
  <c r="M327" s="1"/>
  <c r="K323"/>
  <c r="J323"/>
  <c r="L328"/>
  <c r="M328" s="1"/>
  <c r="J326"/>
  <c r="L326" s="1"/>
  <c r="M326" s="1"/>
  <c r="L325"/>
  <c r="M325" s="1"/>
  <c r="I351"/>
  <c r="L351" s="1"/>
  <c r="M351" s="1"/>
  <c r="I362"/>
  <c r="I344"/>
  <c r="L344" s="1"/>
  <c r="M344" s="1"/>
  <c r="J343"/>
  <c r="L343" s="1"/>
  <c r="M343" s="1"/>
  <c r="K356"/>
  <c r="J346"/>
  <c r="L346" s="1"/>
  <c r="M346" s="1"/>
  <c r="I349"/>
  <c r="L350"/>
  <c r="M350" s="1"/>
  <c r="L353"/>
  <c r="M353" s="1"/>
  <c r="J361"/>
  <c r="L361" s="1"/>
  <c r="M361" s="1"/>
  <c r="J355"/>
  <c r="I365"/>
  <c r="I354"/>
  <c r="K355"/>
  <c r="K369"/>
  <c r="K354"/>
  <c r="I356"/>
  <c r="L357"/>
  <c r="M357" s="1"/>
  <c r="J426"/>
  <c r="J365"/>
  <c r="I360"/>
  <c r="L360" s="1"/>
  <c r="M360" s="1"/>
  <c r="I358"/>
  <c r="L358" s="1"/>
  <c r="M358" s="1"/>
  <c r="L359"/>
  <c r="M359" s="1"/>
  <c r="K362"/>
  <c r="L364"/>
  <c r="M364" s="1"/>
  <c r="J370"/>
  <c r="L370" s="1"/>
  <c r="M370" s="1"/>
  <c r="K366"/>
  <c r="I366"/>
  <c r="L367"/>
  <c r="M367" s="1"/>
  <c r="J369"/>
  <c r="I371"/>
  <c r="L371" s="1"/>
  <c r="M371" s="1"/>
  <c r="L373"/>
  <c r="M373" s="1"/>
  <c r="L375"/>
  <c r="M375" s="1"/>
  <c r="I413"/>
  <c r="L413" s="1"/>
  <c r="M413" s="1"/>
  <c r="J387"/>
  <c r="I379"/>
  <c r="L379" s="1"/>
  <c r="M379" s="1"/>
  <c r="K387"/>
  <c r="L376"/>
  <c r="M376" s="1"/>
  <c r="L378"/>
  <c r="M378" s="1"/>
  <c r="L377"/>
  <c r="M377" s="1"/>
  <c r="I410"/>
  <c r="L389"/>
  <c r="M389" s="1"/>
  <c r="I388"/>
  <c r="I390"/>
  <c r="K390"/>
  <c r="I422"/>
  <c r="L422" s="1"/>
  <c r="M422" s="1"/>
  <c r="I412"/>
  <c r="L412" s="1"/>
  <c r="M412" s="1"/>
  <c r="J439"/>
  <c r="I457"/>
  <c r="I439"/>
  <c r="I426"/>
  <c r="K410"/>
  <c r="L403"/>
  <c r="M403" s="1"/>
  <c r="I405"/>
  <c r="L405" s="1"/>
  <c r="M405" s="1"/>
  <c r="J404"/>
  <c r="I402"/>
  <c r="I404"/>
  <c r="I406"/>
  <c r="L406" s="1"/>
  <c r="M406" s="1"/>
  <c r="L407"/>
  <c r="M407" s="1"/>
  <c r="L409"/>
  <c r="M409" s="1"/>
  <c r="L408"/>
  <c r="M408" s="1"/>
  <c r="L414"/>
  <c r="M414" s="1"/>
  <c r="L415"/>
  <c r="M415" s="1"/>
  <c r="K416"/>
  <c r="J416"/>
  <c r="L419"/>
  <c r="M419" s="1"/>
  <c r="L420"/>
  <c r="M420" s="1"/>
  <c r="L424"/>
  <c r="M424" s="1"/>
  <c r="K423"/>
  <c r="I423"/>
  <c r="I427"/>
  <c r="J429"/>
  <c r="I429"/>
  <c r="I428"/>
  <c r="J432"/>
  <c r="I432"/>
  <c r="I434"/>
  <c r="J431"/>
  <c r="J433"/>
  <c r="I433"/>
  <c r="I437"/>
  <c r="J436"/>
  <c r="I440"/>
  <c r="I441"/>
  <c r="L441" s="1"/>
  <c r="M441" s="1"/>
  <c r="L443"/>
  <c r="M443" s="1"/>
  <c r="J464"/>
  <c r="L464" s="1"/>
  <c r="M464" s="1"/>
  <c r="J455"/>
  <c r="J446"/>
  <c r="L446" s="1"/>
  <c r="M446" s="1"/>
  <c r="J457"/>
  <c r="I455"/>
  <c r="I444"/>
  <c r="L444" s="1"/>
  <c r="M444" s="1"/>
  <c r="J445"/>
  <c r="L445" s="1"/>
  <c r="M445" s="1"/>
  <c r="I454"/>
  <c r="K454"/>
  <c r="K468"/>
  <c r="J468"/>
  <c r="L470"/>
  <c r="M470" s="1"/>
  <c r="L471"/>
  <c r="M471" s="1"/>
  <c r="J473"/>
  <c r="L473" s="1"/>
  <c r="M473" s="1"/>
  <c r="I472"/>
  <c r="L472" s="1"/>
  <c r="M472" s="1"/>
  <c r="J487"/>
  <c r="L487" s="1"/>
  <c r="M487" s="1"/>
  <c r="L479"/>
  <c r="M479" s="1"/>
  <c r="L480"/>
  <c r="M480" s="1"/>
  <c r="J482"/>
  <c r="L482" s="1"/>
  <c r="M482" s="1"/>
  <c r="I481"/>
  <c r="L481" s="1"/>
  <c r="M481" s="1"/>
  <c r="L494"/>
  <c r="M494" s="1"/>
  <c r="L492"/>
  <c r="M492" s="1"/>
  <c r="J495"/>
  <c r="L495" s="1"/>
  <c r="M495" s="1"/>
  <c r="I496"/>
  <c r="L496" s="1"/>
  <c r="M496" s="1"/>
  <c r="L493"/>
  <c r="M493" s="1"/>
  <c r="C500"/>
  <c r="I500" s="1"/>
  <c r="C499"/>
  <c r="I499" s="1"/>
  <c r="C498"/>
  <c r="J498" s="1"/>
  <c r="C497"/>
  <c r="I497" s="1"/>
  <c r="C502"/>
  <c r="I502" s="1"/>
  <c r="C501"/>
  <c r="C506"/>
  <c r="I506" s="1"/>
  <c r="C505"/>
  <c r="I505" s="1"/>
  <c r="C504"/>
  <c r="I504" s="1"/>
  <c r="C503"/>
  <c r="J503" s="1"/>
  <c r="C508"/>
  <c r="I508" s="1"/>
  <c r="C507"/>
  <c r="I507" s="1"/>
  <c r="L507" s="1"/>
  <c r="M507" s="1"/>
  <c r="C513"/>
  <c r="I513" s="1"/>
  <c r="C512"/>
  <c r="C511"/>
  <c r="C510"/>
  <c r="I510" s="1"/>
  <c r="C509"/>
  <c r="I509" s="1"/>
  <c r="C521"/>
  <c r="J521" s="1"/>
  <c r="C520"/>
  <c r="I520" s="1"/>
  <c r="C519"/>
  <c r="I519" s="1"/>
  <c r="C518"/>
  <c r="I518" s="1"/>
  <c r="C517"/>
  <c r="I517" s="1"/>
  <c r="C516"/>
  <c r="I516" s="1"/>
  <c r="C515"/>
  <c r="C514"/>
  <c r="I514" s="1"/>
  <c r="C525"/>
  <c r="I525" s="1"/>
  <c r="L525" s="1"/>
  <c r="M525" s="1"/>
  <c r="C524"/>
  <c r="I524" s="1"/>
  <c r="L524" s="1"/>
  <c r="M524" s="1"/>
  <c r="C523"/>
  <c r="I523" s="1"/>
  <c r="L523" s="1"/>
  <c r="M523" s="1"/>
  <c r="C522"/>
  <c r="J522" s="1"/>
  <c r="C526"/>
  <c r="I526" s="1"/>
  <c r="L526" s="1"/>
  <c r="M526" s="1"/>
  <c r="C529"/>
  <c r="I529" s="1"/>
  <c r="C528"/>
  <c r="C527"/>
  <c r="C530"/>
  <c r="I530" s="1"/>
  <c r="C534"/>
  <c r="I534" s="1"/>
  <c r="C533"/>
  <c r="I533" s="1"/>
  <c r="C532"/>
  <c r="I532" s="1"/>
  <c r="L532" s="1"/>
  <c r="M532" s="1"/>
  <c r="C531"/>
  <c r="J531" s="1"/>
  <c r="C536"/>
  <c r="I536" s="1"/>
  <c r="C535"/>
  <c r="I535" s="1"/>
  <c r="L304" l="1"/>
  <c r="M304" s="1"/>
  <c r="L291"/>
  <c r="M291" s="1"/>
  <c r="L289"/>
  <c r="M289" s="1"/>
  <c r="L290"/>
  <c r="M290" s="1"/>
  <c r="L299"/>
  <c r="M299" s="1"/>
  <c r="L292"/>
  <c r="M292" s="1"/>
  <c r="L266"/>
  <c r="M266" s="1"/>
  <c r="L287"/>
  <c r="M287" s="1"/>
  <c r="L297"/>
  <c r="M297" s="1"/>
  <c r="L268"/>
  <c r="M268" s="1"/>
  <c r="L302"/>
  <c r="M302" s="1"/>
  <c r="L285"/>
  <c r="M285" s="1"/>
  <c r="L301"/>
  <c r="M301" s="1"/>
  <c r="L298"/>
  <c r="M298" s="1"/>
  <c r="L294"/>
  <c r="M294" s="1"/>
  <c r="L293"/>
  <c r="M293" s="1"/>
  <c r="L295"/>
  <c r="M295" s="1"/>
  <c r="L296"/>
  <c r="M296" s="1"/>
  <c r="L300"/>
  <c r="M300" s="1"/>
  <c r="L265"/>
  <c r="M265" s="1"/>
  <c r="L267"/>
  <c r="M267" s="1"/>
  <c r="L269"/>
  <c r="M269" s="1"/>
  <c r="L271"/>
  <c r="M271" s="1"/>
  <c r="L272"/>
  <c r="M272" s="1"/>
  <c r="L273"/>
  <c r="M273" s="1"/>
  <c r="L277"/>
  <c r="M277" s="1"/>
  <c r="L278"/>
  <c r="M278" s="1"/>
  <c r="L284"/>
  <c r="M284" s="1"/>
  <c r="L306"/>
  <c r="M306" s="1"/>
  <c r="L286"/>
  <c r="M286" s="1"/>
  <c r="L282"/>
  <c r="M282" s="1"/>
  <c r="L312"/>
  <c r="M312" s="1"/>
  <c r="L314"/>
  <c r="M314" s="1"/>
  <c r="L316"/>
  <c r="M316" s="1"/>
  <c r="L323"/>
  <c r="M323" s="1"/>
  <c r="L354"/>
  <c r="M354" s="1"/>
  <c r="L387"/>
  <c r="M387" s="1"/>
  <c r="L362"/>
  <c r="M362" s="1"/>
  <c r="L356"/>
  <c r="M356" s="1"/>
  <c r="L355"/>
  <c r="M355" s="1"/>
  <c r="L349"/>
  <c r="M349" s="1"/>
  <c r="L352"/>
  <c r="M352" s="1"/>
  <c r="L369"/>
  <c r="M369" s="1"/>
  <c r="L365"/>
  <c r="M365" s="1"/>
  <c r="L426"/>
  <c r="M426" s="1"/>
  <c r="L410"/>
  <c r="M410" s="1"/>
  <c r="L429"/>
  <c r="M429" s="1"/>
  <c r="L366"/>
  <c r="M366" s="1"/>
  <c r="L368"/>
  <c r="M368" s="1"/>
  <c r="L372"/>
  <c r="M372" s="1"/>
  <c r="L374"/>
  <c r="M374" s="1"/>
  <c r="L388"/>
  <c r="M388" s="1"/>
  <c r="L390"/>
  <c r="M390" s="1"/>
  <c r="L457"/>
  <c r="M457" s="1"/>
  <c r="L439"/>
  <c r="M439" s="1"/>
  <c r="L455"/>
  <c r="M455" s="1"/>
  <c r="L416"/>
  <c r="M416" s="1"/>
  <c r="L402"/>
  <c r="M402" s="1"/>
  <c r="L404"/>
  <c r="M404" s="1"/>
  <c r="L423"/>
  <c r="M423" s="1"/>
  <c r="L425"/>
  <c r="M425" s="1"/>
  <c r="L427"/>
  <c r="M427" s="1"/>
  <c r="L428"/>
  <c r="M428" s="1"/>
  <c r="L430"/>
  <c r="M430" s="1"/>
  <c r="L432"/>
  <c r="M432" s="1"/>
  <c r="L434"/>
  <c r="M434" s="1"/>
  <c r="L435"/>
  <c r="M435" s="1"/>
  <c r="L431"/>
  <c r="M431" s="1"/>
  <c r="L433"/>
  <c r="M433" s="1"/>
  <c r="L436"/>
  <c r="M436" s="1"/>
  <c r="L437"/>
  <c r="M437" s="1"/>
  <c r="L438"/>
  <c r="M438" s="1"/>
  <c r="L440"/>
  <c r="M440" s="1"/>
  <c r="L453"/>
  <c r="M453" s="1"/>
  <c r="L454"/>
  <c r="M454" s="1"/>
  <c r="L456"/>
  <c r="M456" s="1"/>
  <c r="L458"/>
  <c r="M458" s="1"/>
  <c r="L468"/>
  <c r="M468" s="1"/>
  <c r="I531"/>
  <c r="I498"/>
  <c r="L498" s="1"/>
  <c r="M498" s="1"/>
  <c r="L497"/>
  <c r="M497" s="1"/>
  <c r="L499"/>
  <c r="M499" s="1"/>
  <c r="L500"/>
  <c r="M500" s="1"/>
  <c r="I503"/>
  <c r="L503" s="1"/>
  <c r="M503" s="1"/>
  <c r="K502"/>
  <c r="I501"/>
  <c r="J502"/>
  <c r="L504"/>
  <c r="M504" s="1"/>
  <c r="J506"/>
  <c r="L506" s="1"/>
  <c r="M506" s="1"/>
  <c r="L505"/>
  <c r="M505" s="1"/>
  <c r="J508"/>
  <c r="L508" s="1"/>
  <c r="M508" s="1"/>
  <c r="L509"/>
  <c r="M509" s="1"/>
  <c r="L510"/>
  <c r="M510" s="1"/>
  <c r="I511"/>
  <c r="L511" s="1"/>
  <c r="M511" s="1"/>
  <c r="J513"/>
  <c r="L513" s="1"/>
  <c r="M513" s="1"/>
  <c r="I512"/>
  <c r="L512" s="1"/>
  <c r="M512" s="1"/>
  <c r="I521"/>
  <c r="I522"/>
  <c r="L522" s="1"/>
  <c r="M522" s="1"/>
  <c r="I515"/>
  <c r="L515" s="1"/>
  <c r="M515" s="1"/>
  <c r="L517"/>
  <c r="M517" s="1"/>
  <c r="L520"/>
  <c r="M520" s="1"/>
  <c r="L519"/>
  <c r="M519" s="1"/>
  <c r="L518"/>
  <c r="M518" s="1"/>
  <c r="J516"/>
  <c r="L516" s="1"/>
  <c r="M516" s="1"/>
  <c r="K521"/>
  <c r="I528"/>
  <c r="K529"/>
  <c r="J529"/>
  <c r="I527"/>
  <c r="L530"/>
  <c r="M530" s="1"/>
  <c r="L531"/>
  <c r="M531" s="1"/>
  <c r="L533"/>
  <c r="M533" s="1"/>
  <c r="L534"/>
  <c r="M534" s="1"/>
  <c r="L536"/>
  <c r="M536" s="1"/>
  <c r="C539"/>
  <c r="J539" s="1"/>
  <c r="C538"/>
  <c r="I538" s="1"/>
  <c r="C537"/>
  <c r="K537" s="1"/>
  <c r="C542"/>
  <c r="K542" s="1"/>
  <c r="C541"/>
  <c r="I541" s="1"/>
  <c r="C540"/>
  <c r="I540" s="1"/>
  <c r="L540" s="1"/>
  <c r="M540" s="1"/>
  <c r="C545"/>
  <c r="I545" s="1"/>
  <c r="L545" s="1"/>
  <c r="M545" s="1"/>
  <c r="C544"/>
  <c r="I544" s="1"/>
  <c r="L544" s="1"/>
  <c r="M544" s="1"/>
  <c r="C543"/>
  <c r="I543" s="1"/>
  <c r="L543" s="1"/>
  <c r="M543" s="1"/>
  <c r="C548"/>
  <c r="I548" s="1"/>
  <c r="C547"/>
  <c r="I547" s="1"/>
  <c r="C546"/>
  <c r="I546" s="1"/>
  <c r="C552"/>
  <c r="I552" s="1"/>
  <c r="C551"/>
  <c r="I551" s="1"/>
  <c r="C550"/>
  <c r="I550" s="1"/>
  <c r="C549"/>
  <c r="J549" s="1"/>
  <c r="C555"/>
  <c r="I555" s="1"/>
  <c r="C554"/>
  <c r="J554" s="1"/>
  <c r="C553"/>
  <c r="J553" s="1"/>
  <c r="C557"/>
  <c r="I557" s="1"/>
  <c r="L557" s="1"/>
  <c r="M557" s="1"/>
  <c r="C559"/>
  <c r="C558"/>
  <c r="K558" s="1"/>
  <c r="C560"/>
  <c r="I560" s="1"/>
  <c r="L560" s="1"/>
  <c r="M560" s="1"/>
  <c r="C562"/>
  <c r="I562" s="1"/>
  <c r="L562" s="1"/>
  <c r="M562" s="1"/>
  <c r="C561"/>
  <c r="I561" s="1"/>
  <c r="L561" s="1"/>
  <c r="M561" s="1"/>
  <c r="C564"/>
  <c r="I564" s="1"/>
  <c r="C563"/>
  <c r="I563" s="1"/>
  <c r="C568"/>
  <c r="I568" s="1"/>
  <c r="C567"/>
  <c r="I567" s="1"/>
  <c r="C566"/>
  <c r="C565"/>
  <c r="I565" s="1"/>
  <c r="C570"/>
  <c r="I570" s="1"/>
  <c r="L570" s="1"/>
  <c r="M570" s="1"/>
  <c r="C569"/>
  <c r="I569" s="1"/>
  <c r="L569" s="1"/>
  <c r="M569" s="1"/>
  <c r="C574"/>
  <c r="I574" s="1"/>
  <c r="L574" s="1"/>
  <c r="M574" s="1"/>
  <c r="C573"/>
  <c r="I573" s="1"/>
  <c r="L573" s="1"/>
  <c r="M573" s="1"/>
  <c r="C572"/>
  <c r="I572" s="1"/>
  <c r="L572" s="1"/>
  <c r="M572" s="1"/>
  <c r="C571"/>
  <c r="I571" s="1"/>
  <c r="L571" s="1"/>
  <c r="M571" s="1"/>
  <c r="C577"/>
  <c r="I577" s="1"/>
  <c r="L577" s="1"/>
  <c r="M577" s="1"/>
  <c r="C576"/>
  <c r="I576" s="1"/>
  <c r="L576" s="1"/>
  <c r="M576" s="1"/>
  <c r="C575"/>
  <c r="I575" s="1"/>
  <c r="L575" s="1"/>
  <c r="M575" s="1"/>
  <c r="C581"/>
  <c r="J581" s="1"/>
  <c r="C580"/>
  <c r="J580" s="1"/>
  <c r="C579"/>
  <c r="C578"/>
  <c r="I578" s="1"/>
  <c r="C585"/>
  <c r="I585" s="1"/>
  <c r="C584"/>
  <c r="I584" s="1"/>
  <c r="C583"/>
  <c r="I583" s="1"/>
  <c r="C582"/>
  <c r="I582" s="1"/>
  <c r="C588"/>
  <c r="I588" s="1"/>
  <c r="L588" s="1"/>
  <c r="M588" s="1"/>
  <c r="C587"/>
  <c r="I587" s="1"/>
  <c r="L587" s="1"/>
  <c r="M587" s="1"/>
  <c r="C586"/>
  <c r="I586" s="1"/>
  <c r="L586" s="1"/>
  <c r="M586" s="1"/>
  <c r="C590"/>
  <c r="I590" s="1"/>
  <c r="L590" s="1"/>
  <c r="M590" s="1"/>
  <c r="C589"/>
  <c r="I589" s="1"/>
  <c r="L589" s="1"/>
  <c r="M589" s="1"/>
  <c r="C593"/>
  <c r="I593" s="1"/>
  <c r="L593" s="1"/>
  <c r="M593" s="1"/>
  <c r="C592"/>
  <c r="I592" s="1"/>
  <c r="L592" s="1"/>
  <c r="M592" s="1"/>
  <c r="C591"/>
  <c r="I591" s="1"/>
  <c r="L591" s="1"/>
  <c r="M591" s="1"/>
  <c r="C594"/>
  <c r="I594" s="1"/>
  <c r="L594" s="1"/>
  <c r="M594" s="1"/>
  <c r="C597"/>
  <c r="I597" s="1"/>
  <c r="L597" s="1"/>
  <c r="M597" s="1"/>
  <c r="C596"/>
  <c r="I596" s="1"/>
  <c r="L596" s="1"/>
  <c r="M596" s="1"/>
  <c r="C595"/>
  <c r="I595" s="1"/>
  <c r="L595" s="1"/>
  <c r="M595" s="1"/>
  <c r="C600"/>
  <c r="I600" s="1"/>
  <c r="C599"/>
  <c r="C598"/>
  <c r="I598" s="1"/>
  <c r="C603"/>
  <c r="I603" s="1"/>
  <c r="L603" s="1"/>
  <c r="M603" s="1"/>
  <c r="C602"/>
  <c r="I602" s="1"/>
  <c r="C601"/>
  <c r="I601" s="1"/>
  <c r="C608"/>
  <c r="I608" s="1"/>
  <c r="C607"/>
  <c r="K607" s="1"/>
  <c r="C606"/>
  <c r="C605"/>
  <c r="I605" s="1"/>
  <c r="C604"/>
  <c r="C610"/>
  <c r="J610" s="1"/>
  <c r="C609"/>
  <c r="I609" s="1"/>
  <c r="C611"/>
  <c r="I611" s="1"/>
  <c r="C615"/>
  <c r="J615" s="1"/>
  <c r="C614"/>
  <c r="I614" s="1"/>
  <c r="L614" s="1"/>
  <c r="M614" s="1"/>
  <c r="C613"/>
  <c r="J613" s="1"/>
  <c r="C612"/>
  <c r="J612" s="1"/>
  <c r="C619"/>
  <c r="J619" s="1"/>
  <c r="C618"/>
  <c r="I618" s="1"/>
  <c r="C617"/>
  <c r="I617" s="1"/>
  <c r="L617" s="1"/>
  <c r="M617" s="1"/>
  <c r="C616"/>
  <c r="I616" s="1"/>
  <c r="C624"/>
  <c r="J624" s="1"/>
  <c r="C623"/>
  <c r="I623" s="1"/>
  <c r="C622"/>
  <c r="C621"/>
  <c r="I621" s="1"/>
  <c r="C620"/>
  <c r="I620" s="1"/>
  <c r="C629"/>
  <c r="I629" s="1"/>
  <c r="C628"/>
  <c r="I628" s="1"/>
  <c r="C627"/>
  <c r="C626"/>
  <c r="I626" s="1"/>
  <c r="C625"/>
  <c r="K625" s="1"/>
  <c r="C631"/>
  <c r="C634"/>
  <c r="I634" s="1"/>
  <c r="C633"/>
  <c r="I633" s="1"/>
  <c r="C632"/>
  <c r="J632" s="1"/>
  <c r="C635"/>
  <c r="I635" s="1"/>
  <c r="L635" s="1"/>
  <c r="M635" s="1"/>
  <c r="C639"/>
  <c r="I639" s="1"/>
  <c r="L639" s="1"/>
  <c r="M639" s="1"/>
  <c r="C638"/>
  <c r="K638" s="1"/>
  <c r="C637"/>
  <c r="I637" s="1"/>
  <c r="L637" s="1"/>
  <c r="M637" s="1"/>
  <c r="C636"/>
  <c r="I636" s="1"/>
  <c r="L636" s="1"/>
  <c r="M636" s="1"/>
  <c r="C641"/>
  <c r="I641" s="1"/>
  <c r="L641" s="1"/>
  <c r="M641" s="1"/>
  <c r="C640"/>
  <c r="I640" s="1"/>
  <c r="L640" s="1"/>
  <c r="M640" s="1"/>
  <c r="C644"/>
  <c r="I644" s="1"/>
  <c r="L644" s="1"/>
  <c r="M644" s="1"/>
  <c r="C643"/>
  <c r="I643" s="1"/>
  <c r="L643" s="1"/>
  <c r="M643" s="1"/>
  <c r="C642"/>
  <c r="I642" s="1"/>
  <c r="L642" s="1"/>
  <c r="M642" s="1"/>
  <c r="C646"/>
  <c r="J646" s="1"/>
  <c r="C645"/>
  <c r="I645" s="1"/>
  <c r="C647"/>
  <c r="K647" s="1"/>
  <c r="C650"/>
  <c r="I650" s="1"/>
  <c r="L650" s="1"/>
  <c r="M650" s="1"/>
  <c r="C649"/>
  <c r="I649" s="1"/>
  <c r="L649" s="1"/>
  <c r="M649" s="1"/>
  <c r="C648"/>
  <c r="I648" s="1"/>
  <c r="L648" s="1"/>
  <c r="M648" s="1"/>
  <c r="C652"/>
  <c r="K652" s="1"/>
  <c r="C651"/>
  <c r="I651" s="1"/>
  <c r="C655"/>
  <c r="I655" s="1"/>
  <c r="L655" s="1"/>
  <c r="M655" s="1"/>
  <c r="C654"/>
  <c r="I654" s="1"/>
  <c r="L654" s="1"/>
  <c r="M654" s="1"/>
  <c r="C653"/>
  <c r="I653" s="1"/>
  <c r="L653" s="1"/>
  <c r="M653" s="1"/>
  <c r="C656"/>
  <c r="I656" s="1"/>
  <c r="L656" s="1"/>
  <c r="M656" s="1"/>
  <c r="C658"/>
  <c r="K658" s="1"/>
  <c r="C657"/>
  <c r="I657" s="1"/>
  <c r="C660"/>
  <c r="I660" s="1"/>
  <c r="L660" s="1"/>
  <c r="M660" s="1"/>
  <c r="C659"/>
  <c r="I659" s="1"/>
  <c r="L659" s="1"/>
  <c r="M659" s="1"/>
  <c r="C662"/>
  <c r="I662" s="1"/>
  <c r="L662" s="1"/>
  <c r="M662" s="1"/>
  <c r="C661"/>
  <c r="I661" s="1"/>
  <c r="L661" s="1"/>
  <c r="M661" s="1"/>
  <c r="C664"/>
  <c r="I664" s="1"/>
  <c r="L664" s="1"/>
  <c r="M664" s="1"/>
  <c r="C663"/>
  <c r="I663" s="1"/>
  <c r="L663" s="1"/>
  <c r="M663" s="1"/>
  <c r="C668"/>
  <c r="I668" s="1"/>
  <c r="L668" s="1"/>
  <c r="M668" s="1"/>
  <c r="C667"/>
  <c r="I667" s="1"/>
  <c r="L667" s="1"/>
  <c r="M667" s="1"/>
  <c r="C666"/>
  <c r="I666" s="1"/>
  <c r="L666" s="1"/>
  <c r="M666" s="1"/>
  <c r="C665"/>
  <c r="I665" s="1"/>
  <c r="C670"/>
  <c r="I670" s="1"/>
  <c r="C669"/>
  <c r="I669" s="1"/>
  <c r="C672"/>
  <c r="J672" s="1"/>
  <c r="C671"/>
  <c r="I671" s="1"/>
  <c r="C674"/>
  <c r="I674" s="1"/>
  <c r="L674" s="1"/>
  <c r="M674" s="1"/>
  <c r="C673"/>
  <c r="I673" s="1"/>
  <c r="L673" s="1"/>
  <c r="M673" s="1"/>
  <c r="C675"/>
  <c r="J675" s="1"/>
  <c r="C677"/>
  <c r="J677" s="1"/>
  <c r="C676"/>
  <c r="I676" s="1"/>
  <c r="C679"/>
  <c r="C680"/>
  <c r="K680" s="1"/>
  <c r="C683"/>
  <c r="I683" s="1"/>
  <c r="C682"/>
  <c r="K682" s="1"/>
  <c r="C681"/>
  <c r="J681" s="1"/>
  <c r="C684"/>
  <c r="I684" s="1"/>
  <c r="L684" s="1"/>
  <c r="M684" s="1"/>
  <c r="C685"/>
  <c r="I685" s="1"/>
  <c r="C686"/>
  <c r="I686" s="1"/>
  <c r="C687"/>
  <c r="I687" s="1"/>
  <c r="L687" s="1"/>
  <c r="M687" s="1"/>
  <c r="C693"/>
  <c r="I693" s="1"/>
  <c r="C694"/>
  <c r="I694" s="1"/>
  <c r="L694" s="1"/>
  <c r="M694" s="1"/>
  <c r="C695"/>
  <c r="I695" s="1"/>
  <c r="L695" s="1"/>
  <c r="M695" s="1"/>
  <c r="C696"/>
  <c r="I696" s="1"/>
  <c r="L696" s="1"/>
  <c r="M696" s="1"/>
  <c r="C697"/>
  <c r="I697" s="1"/>
  <c r="L697" s="1"/>
  <c r="M697" s="1"/>
  <c r="C690"/>
  <c r="I690" s="1"/>
  <c r="L690" s="1"/>
  <c r="M690" s="1"/>
  <c r="C689"/>
  <c r="I689" s="1"/>
  <c r="L689" s="1"/>
  <c r="M689" s="1"/>
  <c r="C688"/>
  <c r="I688" s="1"/>
  <c r="L688" s="1"/>
  <c r="M688" s="1"/>
  <c r="C691"/>
  <c r="I691" s="1"/>
  <c r="J564" l="1"/>
  <c r="L564" s="1"/>
  <c r="M564" s="1"/>
  <c r="J548"/>
  <c r="L548" s="1"/>
  <c r="M548" s="1"/>
  <c r="J542"/>
  <c r="J558"/>
  <c r="I553"/>
  <c r="L521"/>
  <c r="M521" s="1"/>
  <c r="L502"/>
  <c r="M502" s="1"/>
  <c r="L501"/>
  <c r="M501" s="1"/>
  <c r="L514"/>
  <c r="M514" s="1"/>
  <c r="L546"/>
  <c r="M546" s="1"/>
  <c r="I558"/>
  <c r="I542"/>
  <c r="I554"/>
  <c r="L554" s="1"/>
  <c r="M554" s="1"/>
  <c r="I549"/>
  <c r="L549" s="1"/>
  <c r="M549" s="1"/>
  <c r="L527"/>
  <c r="M527" s="1"/>
  <c r="L528"/>
  <c r="M528" s="1"/>
  <c r="L529"/>
  <c r="M529" s="1"/>
  <c r="L535"/>
  <c r="M535" s="1"/>
  <c r="L538"/>
  <c r="M538" s="1"/>
  <c r="J537"/>
  <c r="I537"/>
  <c r="I539"/>
  <c r="K541"/>
  <c r="J541"/>
  <c r="L547"/>
  <c r="M547" s="1"/>
  <c r="L551"/>
  <c r="M551" s="1"/>
  <c r="L552"/>
  <c r="M552" s="1"/>
  <c r="L550"/>
  <c r="M550" s="1"/>
  <c r="K553"/>
  <c r="L555"/>
  <c r="M555" s="1"/>
  <c r="I559"/>
  <c r="L559" s="1"/>
  <c r="M559" s="1"/>
  <c r="L563"/>
  <c r="M563" s="1"/>
  <c r="I566"/>
  <c r="L566" s="1"/>
  <c r="M566" s="1"/>
  <c r="J568"/>
  <c r="L568" s="1"/>
  <c r="M568" s="1"/>
  <c r="K565"/>
  <c r="J565"/>
  <c r="J567"/>
  <c r="J582"/>
  <c r="L582" s="1"/>
  <c r="M582" s="1"/>
  <c r="I581"/>
  <c r="I624"/>
  <c r="I647"/>
  <c r="J585"/>
  <c r="L585" s="1"/>
  <c r="M585" s="1"/>
  <c r="I580"/>
  <c r="L580" s="1"/>
  <c r="M580" s="1"/>
  <c r="J578"/>
  <c r="I579"/>
  <c r="L579" s="1"/>
  <c r="M579" s="1"/>
  <c r="K581"/>
  <c r="L583"/>
  <c r="M583" s="1"/>
  <c r="L584"/>
  <c r="M584" s="1"/>
  <c r="I625"/>
  <c r="J625"/>
  <c r="J638"/>
  <c r="I658"/>
  <c r="J607"/>
  <c r="L598"/>
  <c r="M598" s="1"/>
  <c r="J600"/>
  <c r="L600" s="1"/>
  <c r="M600" s="1"/>
  <c r="I638"/>
  <c r="I599"/>
  <c r="L599" s="1"/>
  <c r="M599" s="1"/>
  <c r="L602"/>
  <c r="M602" s="1"/>
  <c r="L601"/>
  <c r="M601" s="1"/>
  <c r="I607"/>
  <c r="L605"/>
  <c r="M605" s="1"/>
  <c r="L608"/>
  <c r="M608" s="1"/>
  <c r="I604"/>
  <c r="I606"/>
  <c r="L609"/>
  <c r="M609" s="1"/>
  <c r="I610"/>
  <c r="K611"/>
  <c r="J611"/>
  <c r="K615"/>
  <c r="I613"/>
  <c r="I615"/>
  <c r="I612"/>
  <c r="K612"/>
  <c r="L618"/>
  <c r="M618" s="1"/>
  <c r="I619"/>
  <c r="L619" s="1"/>
  <c r="M619" s="1"/>
  <c r="L616"/>
  <c r="M616" s="1"/>
  <c r="J621"/>
  <c r="I622"/>
  <c r="L622" s="1"/>
  <c r="M622" s="1"/>
  <c r="L623"/>
  <c r="M623" s="1"/>
  <c r="K624"/>
  <c r="L620"/>
  <c r="M620" s="1"/>
  <c r="I627"/>
  <c r="J629"/>
  <c r="L629" s="1"/>
  <c r="M629" s="1"/>
  <c r="J628"/>
  <c r="I631"/>
  <c r="L631" s="1"/>
  <c r="M631" s="1"/>
  <c r="L633"/>
  <c r="M633" s="1"/>
  <c r="I632"/>
  <c r="K632"/>
  <c r="J652"/>
  <c r="I652"/>
  <c r="J647"/>
  <c r="L645"/>
  <c r="M645" s="1"/>
  <c r="I646"/>
  <c r="K651"/>
  <c r="J651"/>
  <c r="J658"/>
  <c r="K657"/>
  <c r="J657"/>
  <c r="J686"/>
  <c r="L686" s="1"/>
  <c r="M686" s="1"/>
  <c r="I681"/>
  <c r="I680"/>
  <c r="J682"/>
  <c r="J680"/>
  <c r="I677"/>
  <c r="L677" s="1"/>
  <c r="M677" s="1"/>
  <c r="I682"/>
  <c r="K665"/>
  <c r="J665"/>
  <c r="L669"/>
  <c r="M669" s="1"/>
  <c r="L670"/>
  <c r="M670" s="1"/>
  <c r="J671"/>
  <c r="L671" s="1"/>
  <c r="M671" s="1"/>
  <c r="I672"/>
  <c r="L672" s="1"/>
  <c r="M672" s="1"/>
  <c r="I675"/>
  <c r="K675"/>
  <c r="L676"/>
  <c r="M676" s="1"/>
  <c r="I679"/>
  <c r="L679" s="1"/>
  <c r="M679" s="1"/>
  <c r="K681"/>
  <c r="L683"/>
  <c r="M683" s="1"/>
  <c r="K691"/>
  <c r="L685"/>
  <c r="M685" s="1"/>
  <c r="K693"/>
  <c r="J693"/>
  <c r="J691"/>
  <c r="L542" l="1"/>
  <c r="M542" s="1"/>
  <c r="L553"/>
  <c r="M553" s="1"/>
  <c r="L558"/>
  <c r="M558" s="1"/>
  <c r="L537"/>
  <c r="M537" s="1"/>
  <c r="L539"/>
  <c r="M539" s="1"/>
  <c r="L541"/>
  <c r="M541" s="1"/>
  <c r="L565"/>
  <c r="M565" s="1"/>
  <c r="L567"/>
  <c r="M567" s="1"/>
  <c r="L581"/>
  <c r="M581" s="1"/>
  <c r="L647"/>
  <c r="M647" s="1"/>
  <c r="L624"/>
  <c r="M624" s="1"/>
  <c r="L578"/>
  <c r="M578" s="1"/>
  <c r="L625"/>
  <c r="M625" s="1"/>
  <c r="L638"/>
  <c r="M638" s="1"/>
  <c r="L607"/>
  <c r="M607" s="1"/>
  <c r="L652"/>
  <c r="M652" s="1"/>
  <c r="L691"/>
  <c r="M691" s="1"/>
  <c r="L658"/>
  <c r="M658" s="1"/>
  <c r="L604"/>
  <c r="M604" s="1"/>
  <c r="L606"/>
  <c r="M606" s="1"/>
  <c r="L610"/>
  <c r="M610" s="1"/>
  <c r="L611"/>
  <c r="M611" s="1"/>
  <c r="L615"/>
  <c r="M615" s="1"/>
  <c r="L612"/>
  <c r="M612" s="1"/>
  <c r="L613"/>
  <c r="M613" s="1"/>
  <c r="L621"/>
  <c r="M621" s="1"/>
  <c r="L627"/>
  <c r="M627" s="1"/>
  <c r="L626"/>
  <c r="M626" s="1"/>
  <c r="L628"/>
  <c r="M628" s="1"/>
  <c r="L632"/>
  <c r="M632" s="1"/>
  <c r="L634"/>
  <c r="M634" s="1"/>
  <c r="L646"/>
  <c r="M646" s="1"/>
  <c r="L651"/>
  <c r="M651" s="1"/>
  <c r="L680"/>
  <c r="M680" s="1"/>
  <c r="L657"/>
  <c r="M657" s="1"/>
  <c r="L681"/>
  <c r="M681" s="1"/>
  <c r="L682"/>
  <c r="M682" s="1"/>
  <c r="L665"/>
  <c r="M665" s="1"/>
  <c r="L675"/>
  <c r="M675" s="1"/>
  <c r="L693"/>
  <c r="M693" s="1"/>
  <c r="C692"/>
  <c r="I692" s="1"/>
  <c r="L692" s="1"/>
  <c r="M692" s="1"/>
  <c r="C698"/>
  <c r="I698" s="1"/>
  <c r="L698" s="1"/>
  <c r="M698" s="1"/>
  <c r="C699"/>
  <c r="I699" s="1"/>
  <c r="L699" s="1"/>
  <c r="M699" s="1"/>
  <c r="C701"/>
  <c r="I701" s="1"/>
  <c r="L701" s="1"/>
  <c r="M701" s="1"/>
  <c r="C700"/>
  <c r="I700" s="1"/>
  <c r="L700" s="1"/>
  <c r="M700" s="1"/>
  <c r="C705"/>
  <c r="I705" s="1"/>
  <c r="L705" s="1"/>
  <c r="M705" s="1"/>
  <c r="C704"/>
  <c r="I704" s="1"/>
  <c r="C703"/>
  <c r="I703" s="1"/>
  <c r="C702"/>
  <c r="I702" s="1"/>
  <c r="J703" l="1"/>
  <c r="L703" s="1"/>
  <c r="M703" s="1"/>
  <c r="L702"/>
  <c r="M702" s="1"/>
  <c r="L704"/>
  <c r="M704" s="1"/>
  <c r="C706" l="1"/>
  <c r="I706" s="1"/>
  <c r="L706" s="1"/>
  <c r="M706" s="1"/>
  <c r="D90" i="1" l="1"/>
  <c r="K90" s="1"/>
  <c r="D6"/>
  <c r="I6" s="1"/>
  <c r="D5"/>
  <c r="K5" s="1"/>
  <c r="D8"/>
  <c r="K8" s="1"/>
  <c r="I7"/>
  <c r="D7"/>
  <c r="K7" s="1"/>
  <c r="D10"/>
  <c r="K10" s="1"/>
  <c r="D9"/>
  <c r="I9" s="1"/>
  <c r="D14"/>
  <c r="I14" s="1"/>
  <c r="D13"/>
  <c r="K13" s="1"/>
  <c r="D12"/>
  <c r="I12" s="1"/>
  <c r="D11"/>
  <c r="I11" s="1"/>
  <c r="D16"/>
  <c r="I16" s="1"/>
  <c r="D15"/>
  <c r="I15" s="1"/>
  <c r="D18"/>
  <c r="K18" s="1"/>
  <c r="D17"/>
  <c r="I17" s="1"/>
  <c r="D20"/>
  <c r="I20" s="1"/>
  <c r="D19"/>
  <c r="I19" s="1"/>
  <c r="D21"/>
  <c r="K21" s="1"/>
  <c r="I22"/>
  <c r="D22"/>
  <c r="K22" s="1"/>
  <c r="I10" l="1"/>
  <c r="I90"/>
  <c r="K17"/>
  <c r="L17" s="1"/>
  <c r="K15"/>
  <c r="K11"/>
  <c r="L11" s="1"/>
  <c r="L7"/>
  <c r="J90"/>
  <c r="L90" s="1"/>
  <c r="I21"/>
  <c r="I13"/>
  <c r="L13" s="1"/>
  <c r="L10"/>
  <c r="I8"/>
  <c r="L8" s="1"/>
  <c r="L15"/>
  <c r="L21"/>
  <c r="I18"/>
  <c r="I5"/>
  <c r="L5" s="1"/>
  <c r="K6"/>
  <c r="L6" s="1"/>
  <c r="K9"/>
  <c r="L9" s="1"/>
  <c r="K12"/>
  <c r="L12" s="1"/>
  <c r="K14"/>
  <c r="L14" s="1"/>
  <c r="K16"/>
  <c r="L16" s="1"/>
  <c r="L18"/>
  <c r="K19"/>
  <c r="L19" s="1"/>
  <c r="K20"/>
  <c r="L20" s="1"/>
  <c r="L22"/>
  <c r="D28"/>
  <c r="I28" s="1"/>
  <c r="D23"/>
  <c r="D24"/>
  <c r="I24" s="1"/>
  <c r="D25"/>
  <c r="I25" s="1"/>
  <c r="D26"/>
  <c r="I26" s="1"/>
  <c r="D27"/>
  <c r="I27" s="1"/>
  <c r="D29"/>
  <c r="I29" s="1"/>
  <c r="D30"/>
  <c r="I30" s="1"/>
  <c r="D31"/>
  <c r="I31" s="1"/>
  <c r="D32"/>
  <c r="I32" s="1"/>
  <c r="D33"/>
  <c r="I33" s="1"/>
  <c r="D34"/>
  <c r="I34" s="1"/>
  <c r="D35"/>
  <c r="I35" s="1"/>
  <c r="D36"/>
  <c r="I36" s="1"/>
  <c r="D37"/>
  <c r="I37" s="1"/>
  <c r="D38"/>
  <c r="I38" s="1"/>
  <c r="D39"/>
  <c r="I39" s="1"/>
  <c r="D40"/>
  <c r="I40" s="1"/>
  <c r="D41"/>
  <c r="I41" s="1"/>
  <c r="D42"/>
  <c r="I42" s="1"/>
  <c r="D43"/>
  <c r="I43" s="1"/>
  <c r="D44"/>
  <c r="I44" s="1"/>
  <c r="D45"/>
  <c r="I45" s="1"/>
  <c r="D46"/>
  <c r="I46" s="1"/>
  <c r="D47"/>
  <c r="I47" s="1"/>
  <c r="D48"/>
  <c r="I48" s="1"/>
  <c r="D49"/>
  <c r="I49" s="1"/>
  <c r="D50"/>
  <c r="I50" s="1"/>
  <c r="D51"/>
  <c r="I51" s="1"/>
  <c r="D52"/>
  <c r="I52" s="1"/>
  <c r="D53"/>
  <c r="I53" s="1"/>
  <c r="D54"/>
  <c r="I54" s="1"/>
  <c r="D55"/>
  <c r="I55" s="1"/>
  <c r="D56"/>
  <c r="I56" s="1"/>
  <c r="D57"/>
  <c r="I57" s="1"/>
  <c r="D58"/>
  <c r="I58" s="1"/>
  <c r="D59"/>
  <c r="I59" s="1"/>
  <c r="D60"/>
  <c r="I60" s="1"/>
  <c r="D61"/>
  <c r="I61" s="1"/>
  <c r="D62"/>
  <c r="I62" s="1"/>
  <c r="D63"/>
  <c r="I63" s="1"/>
  <c r="D64"/>
  <c r="I64" s="1"/>
  <c r="D65"/>
  <c r="I65" s="1"/>
  <c r="D66"/>
  <c r="I66" s="1"/>
  <c r="D67"/>
  <c r="I67" s="1"/>
  <c r="D68"/>
  <c r="I68" s="1"/>
  <c r="D69"/>
  <c r="I69" s="1"/>
  <c r="D70"/>
  <c r="I70" s="1"/>
  <c r="D71"/>
  <c r="I71" s="1"/>
  <c r="D72"/>
  <c r="I72" s="1"/>
  <c r="D73"/>
  <c r="I73" s="1"/>
  <c r="D74"/>
  <c r="I74" s="1"/>
  <c r="D75"/>
  <c r="I75" s="1"/>
  <c r="D76"/>
  <c r="I76" s="1"/>
  <c r="D77"/>
  <c r="I77" s="1"/>
  <c r="D78"/>
  <c r="I78" s="1"/>
  <c r="D79"/>
  <c r="I79" s="1"/>
  <c r="D80"/>
  <c r="I80" s="1"/>
  <c r="D81"/>
  <c r="I81" s="1"/>
  <c r="D82"/>
  <c r="I82" s="1"/>
  <c r="D83"/>
  <c r="I83" s="1"/>
  <c r="D84"/>
  <c r="I84" s="1"/>
  <c r="D85"/>
  <c r="I85" s="1"/>
  <c r="D86"/>
  <c r="I86" s="1"/>
  <c r="D87"/>
  <c r="I87" s="1"/>
  <c r="L87" s="1"/>
  <c r="D91"/>
  <c r="I91" s="1"/>
  <c r="D92"/>
  <c r="I92" s="1"/>
  <c r="D93"/>
  <c r="I93" s="1"/>
  <c r="D94"/>
  <c r="I94" s="1"/>
  <c r="D95"/>
  <c r="I95" s="1"/>
  <c r="D96"/>
  <c r="I96" s="1"/>
  <c r="D97"/>
  <c r="I97" s="1"/>
  <c r="D98"/>
  <c r="I98" s="1"/>
  <c r="D99"/>
  <c r="I99" s="1"/>
  <c r="D100"/>
  <c r="I100" s="1"/>
  <c r="D101"/>
  <c r="I101" s="1"/>
  <c r="D102"/>
  <c r="I102" s="1"/>
  <c r="D103"/>
  <c r="I103" s="1"/>
  <c r="D104"/>
  <c r="I104" s="1"/>
  <c r="D105"/>
  <c r="I105" s="1"/>
  <c r="D106"/>
  <c r="I106" s="1"/>
  <c r="D107"/>
  <c r="I107" s="1"/>
  <c r="D108"/>
  <c r="I108" s="1"/>
  <c r="D109"/>
  <c r="I109" s="1"/>
  <c r="D110"/>
  <c r="I110" s="1"/>
  <c r="D111"/>
  <c r="I111" s="1"/>
  <c r="D112"/>
  <c r="I112" s="1"/>
  <c r="D113"/>
  <c r="I113" s="1"/>
  <c r="D114"/>
  <c r="I114" s="1"/>
  <c r="D115"/>
  <c r="I115" s="1"/>
  <c r="D116"/>
  <c r="I116" s="1"/>
  <c r="D117"/>
  <c r="I117" s="1"/>
  <c r="D118"/>
  <c r="I118" s="1"/>
  <c r="D119"/>
  <c r="I119" s="1"/>
  <c r="D120"/>
  <c r="I120" s="1"/>
  <c r="D121"/>
  <c r="I121" s="1"/>
  <c r="D122"/>
  <c r="I122" s="1"/>
  <c r="D123"/>
  <c r="I123" s="1"/>
  <c r="D124"/>
  <c r="I124" s="1"/>
  <c r="D125"/>
  <c r="I125" s="1"/>
  <c r="D126"/>
  <c r="I126" s="1"/>
  <c r="D127"/>
  <c r="I127" s="1"/>
  <c r="D128"/>
  <c r="I128" s="1"/>
  <c r="D129"/>
  <c r="I129" s="1"/>
  <c r="D130"/>
  <c r="I130" s="1"/>
  <c r="D131"/>
  <c r="I131" s="1"/>
  <c r="D132"/>
  <c r="I132" s="1"/>
  <c r="D133"/>
  <c r="I133" s="1"/>
  <c r="D134"/>
  <c r="I134" s="1"/>
  <c r="D135"/>
  <c r="I135" s="1"/>
  <c r="D136"/>
  <c r="I136" s="1"/>
  <c r="D137"/>
  <c r="I137" s="1"/>
  <c r="D138"/>
  <c r="I138" s="1"/>
  <c r="D139"/>
  <c r="I139" s="1"/>
  <c r="D140"/>
  <c r="I140" s="1"/>
  <c r="D141"/>
  <c r="I141" s="1"/>
  <c r="D142"/>
  <c r="I142" s="1"/>
  <c r="D143"/>
  <c r="I143" s="1"/>
  <c r="D144"/>
  <c r="I144" s="1"/>
  <c r="D145"/>
  <c r="I145" s="1"/>
  <c r="D146"/>
  <c r="I146" s="1"/>
  <c r="D147"/>
  <c r="I147" s="1"/>
  <c r="D148"/>
  <c r="I148" s="1"/>
  <c r="D149"/>
  <c r="I149" s="1"/>
  <c r="D150"/>
  <c r="I150" s="1"/>
  <c r="D151"/>
  <c r="I151" s="1"/>
  <c r="D152"/>
  <c r="I152" s="1"/>
  <c r="D153"/>
  <c r="I153" s="1"/>
  <c r="D154"/>
  <c r="I154" s="1"/>
  <c r="D155"/>
  <c r="I155" s="1"/>
  <c r="D156"/>
  <c r="I156" s="1"/>
  <c r="D157"/>
  <c r="I157" s="1"/>
  <c r="D158"/>
  <c r="I158" s="1"/>
  <c r="D159"/>
  <c r="I159" s="1"/>
  <c r="D160"/>
  <c r="I160" s="1"/>
  <c r="D161"/>
  <c r="I161" s="1"/>
  <c r="D162"/>
  <c r="I162" s="1"/>
  <c r="D163"/>
  <c r="I163" s="1"/>
  <c r="D164"/>
  <c r="I164" s="1"/>
  <c r="D165"/>
  <c r="I165" s="1"/>
  <c r="D166"/>
  <c r="I166" s="1"/>
  <c r="D167"/>
  <c r="I167" s="1"/>
  <c r="D168"/>
  <c r="I168" s="1"/>
  <c r="D169"/>
  <c r="I169" s="1"/>
  <c r="D170"/>
  <c r="I170" s="1"/>
  <c r="D171"/>
  <c r="I171" s="1"/>
  <c r="D172"/>
  <c r="I172" s="1"/>
  <c r="D173"/>
  <c r="I173" s="1"/>
  <c r="D174"/>
  <c r="I174" s="1"/>
  <c r="D175"/>
  <c r="I175" s="1"/>
  <c r="D176"/>
  <c r="I176" s="1"/>
  <c r="D177"/>
  <c r="I177" s="1"/>
  <c r="D178"/>
  <c r="I178" s="1"/>
  <c r="D179"/>
  <c r="I179" s="1"/>
  <c r="D180"/>
  <c r="I180" s="1"/>
  <c r="D181"/>
  <c r="I181" s="1"/>
  <c r="D182"/>
  <c r="I182" s="1"/>
  <c r="D183"/>
  <c r="I183" s="1"/>
  <c r="D184"/>
  <c r="I184" s="1"/>
  <c r="D185"/>
  <c r="I185" s="1"/>
  <c r="D186"/>
  <c r="I186" s="1"/>
  <c r="D187"/>
  <c r="I187" s="1"/>
  <c r="D188"/>
  <c r="I188" s="1"/>
  <c r="D189"/>
  <c r="I189" s="1"/>
  <c r="D190"/>
  <c r="I190" s="1"/>
  <c r="D191"/>
  <c r="I191" s="1"/>
  <c r="D192"/>
  <c r="I192" s="1"/>
  <c r="D193"/>
  <c r="I193" s="1"/>
  <c r="D194"/>
  <c r="I194" s="1"/>
  <c r="D195"/>
  <c r="I195" s="1"/>
  <c r="D196"/>
  <c r="I196" s="1"/>
  <c r="D197"/>
  <c r="I197" s="1"/>
  <c r="D198"/>
  <c r="I198" s="1"/>
  <c r="D199"/>
  <c r="I199" s="1"/>
  <c r="D200"/>
  <c r="I200" s="1"/>
  <c r="D201"/>
  <c r="I201" s="1"/>
  <c r="D202"/>
  <c r="I202" s="1"/>
  <c r="D203"/>
  <c r="I203" s="1"/>
  <c r="D204"/>
  <c r="I204" s="1"/>
  <c r="D205"/>
  <c r="I205" s="1"/>
  <c r="D206"/>
  <c r="I206" s="1"/>
  <c r="D207"/>
  <c r="I207" s="1"/>
  <c r="D208"/>
  <c r="I208" s="1"/>
  <c r="D209"/>
  <c r="I209" s="1"/>
  <c r="D210"/>
  <c r="I210" s="1"/>
  <c r="D211"/>
  <c r="I211" s="1"/>
  <c r="D212"/>
  <c r="I212" s="1"/>
  <c r="D213"/>
  <c r="I213" s="1"/>
  <c r="D214"/>
  <c r="I214" s="1"/>
  <c r="D215"/>
  <c r="I215" s="1"/>
  <c r="D216"/>
  <c r="I216" s="1"/>
  <c r="D217"/>
  <c r="I217" s="1"/>
  <c r="D218"/>
  <c r="I218" s="1"/>
  <c r="D219"/>
  <c r="I219" s="1"/>
  <c r="D220"/>
  <c r="I220" s="1"/>
  <c r="D221"/>
  <c r="I221" s="1"/>
  <c r="D222"/>
  <c r="I222" s="1"/>
  <c r="D223"/>
  <c r="I223" s="1"/>
  <c r="D224"/>
  <c r="I224" s="1"/>
  <c r="D225"/>
  <c r="I225" s="1"/>
  <c r="D226"/>
  <c r="I226" s="1"/>
  <c r="D227"/>
  <c r="I227" s="1"/>
  <c r="D228"/>
  <c r="I228" s="1"/>
  <c r="D229"/>
  <c r="I229" s="1"/>
  <c r="D230"/>
  <c r="I230" s="1"/>
  <c r="D231"/>
  <c r="I231" s="1"/>
  <c r="D232"/>
  <c r="I232" s="1"/>
  <c r="D233"/>
  <c r="I233" s="1"/>
  <c r="D234"/>
  <c r="I234" s="1"/>
  <c r="D235"/>
  <c r="I235" s="1"/>
  <c r="D236"/>
  <c r="I236" s="1"/>
  <c r="D237"/>
  <c r="I237" s="1"/>
  <c r="D238"/>
  <c r="I238" s="1"/>
  <c r="D239"/>
  <c r="I239" s="1"/>
  <c r="D240"/>
  <c r="I240" s="1"/>
  <c r="D241"/>
  <c r="I241" s="1"/>
  <c r="D242"/>
  <c r="I242" s="1"/>
  <c r="D243"/>
  <c r="I243" s="1"/>
  <c r="D244"/>
  <c r="I244" s="1"/>
  <c r="D245"/>
  <c r="I245" s="1"/>
  <c r="D246"/>
  <c r="I246" s="1"/>
  <c r="D247"/>
  <c r="I247" s="1"/>
  <c r="D248"/>
  <c r="I248" s="1"/>
  <c r="D249"/>
  <c r="I249" s="1"/>
  <c r="D250"/>
  <c r="I250" s="1"/>
  <c r="D251"/>
  <c r="I251" s="1"/>
  <c r="D252"/>
  <c r="I252" s="1"/>
  <c r="D253"/>
  <c r="I253" s="1"/>
  <c r="D254"/>
  <c r="I254" s="1"/>
  <c r="D255"/>
  <c r="I255" s="1"/>
  <c r="D256"/>
  <c r="I256" s="1"/>
  <c r="D257"/>
  <c r="I257" s="1"/>
  <c r="D258"/>
  <c r="I258" s="1"/>
  <c r="D259"/>
  <c r="I259" s="1"/>
  <c r="D260"/>
  <c r="I260" s="1"/>
  <c r="D261"/>
  <c r="I261" s="1"/>
  <c r="D262"/>
  <c r="I262" s="1"/>
  <c r="D263"/>
  <c r="I263" s="1"/>
  <c r="D264"/>
  <c r="I264" s="1"/>
  <c r="D265"/>
  <c r="I265" s="1"/>
  <c r="D266"/>
  <c r="I266" s="1"/>
  <c r="D267"/>
  <c r="I267" s="1"/>
  <c r="D268"/>
  <c r="I268" s="1"/>
  <c r="D269"/>
  <c r="I269" s="1"/>
  <c r="D270"/>
  <c r="I270" s="1"/>
  <c r="D271"/>
  <c r="I271" s="1"/>
  <c r="D272"/>
  <c r="I272" s="1"/>
  <c r="D273"/>
  <c r="I273" s="1"/>
  <c r="D274"/>
  <c r="I274" s="1"/>
  <c r="D275"/>
  <c r="I275" s="1"/>
  <c r="D276"/>
  <c r="I276" s="1"/>
  <c r="D277"/>
  <c r="I277" s="1"/>
  <c r="D278"/>
  <c r="I278" s="1"/>
  <c r="D279"/>
  <c r="I279" s="1"/>
  <c r="D280"/>
  <c r="I280" s="1"/>
  <c r="D281"/>
  <c r="I281" s="1"/>
  <c r="D282"/>
  <c r="I282" s="1"/>
  <c r="D283"/>
  <c r="I283" s="1"/>
  <c r="D284"/>
  <c r="I284" s="1"/>
  <c r="D285"/>
  <c r="I285" s="1"/>
  <c r="D286"/>
  <c r="I286" s="1"/>
  <c r="D287"/>
  <c r="I287" s="1"/>
  <c r="D288"/>
  <c r="I288" s="1"/>
  <c r="D289"/>
  <c r="I289" s="1"/>
  <c r="D290"/>
  <c r="I290" s="1"/>
  <c r="D291"/>
  <c r="I291" s="1"/>
  <c r="D292"/>
  <c r="I292" s="1"/>
  <c r="D293"/>
  <c r="I293" s="1"/>
  <c r="D294"/>
  <c r="I294" s="1"/>
  <c r="D295"/>
  <c r="I295" s="1"/>
  <c r="D296"/>
  <c r="I296" s="1"/>
  <c r="D297"/>
  <c r="I297" s="1"/>
  <c r="D298"/>
  <c r="I298" s="1"/>
  <c r="D299"/>
  <c r="I299" s="1"/>
  <c r="D300"/>
  <c r="I300" s="1"/>
  <c r="D301"/>
  <c r="I301" s="1"/>
  <c r="D302"/>
  <c r="I302" s="1"/>
  <c r="D303"/>
  <c r="I303" s="1"/>
  <c r="D304"/>
  <c r="I304" s="1"/>
  <c r="D305"/>
  <c r="I305" s="1"/>
  <c r="D306"/>
  <c r="I306" s="1"/>
  <c r="D307"/>
  <c r="I307" s="1"/>
  <c r="D308"/>
  <c r="I308" s="1"/>
  <c r="D309"/>
  <c r="I309" s="1"/>
  <c r="D310"/>
  <c r="I310" s="1"/>
  <c r="D311"/>
  <c r="I311" s="1"/>
  <c r="D312"/>
  <c r="I312" s="1"/>
  <c r="D313"/>
  <c r="I313" s="1"/>
  <c r="D314"/>
  <c r="I314" s="1"/>
  <c r="D315"/>
  <c r="I315" s="1"/>
  <c r="D316"/>
  <c r="I316" s="1"/>
  <c r="D317"/>
  <c r="I317" s="1"/>
  <c r="D318"/>
  <c r="I318" s="1"/>
  <c r="D319"/>
  <c r="I319" s="1"/>
  <c r="D320"/>
  <c r="I320" s="1"/>
  <c r="D321"/>
  <c r="I321" s="1"/>
  <c r="D322"/>
  <c r="I322" s="1"/>
  <c r="D323"/>
  <c r="I323" s="1"/>
  <c r="D324"/>
  <c r="I324" s="1"/>
  <c r="D325"/>
  <c r="I325" s="1"/>
  <c r="D326"/>
  <c r="I326" s="1"/>
  <c r="D327"/>
  <c r="I327" s="1"/>
  <c r="D328"/>
  <c r="I328" s="1"/>
  <c r="D329"/>
  <c r="I329" s="1"/>
  <c r="D330"/>
  <c r="I330" s="1"/>
  <c r="D331"/>
  <c r="I331" s="1"/>
  <c r="D332"/>
  <c r="I332" s="1"/>
  <c r="D333"/>
  <c r="I333" s="1"/>
  <c r="D334"/>
  <c r="I334" s="1"/>
  <c r="D335"/>
  <c r="I335" s="1"/>
  <c r="D336"/>
  <c r="I336" s="1"/>
  <c r="D337"/>
  <c r="I337" s="1"/>
  <c r="D338"/>
  <c r="I338" s="1"/>
  <c r="D339"/>
  <c r="I339" s="1"/>
  <c r="D340"/>
  <c r="I340" s="1"/>
  <c r="D341"/>
  <c r="I341" s="1"/>
  <c r="D342"/>
  <c r="I342" s="1"/>
  <c r="D343"/>
  <c r="I343" s="1"/>
  <c r="D344"/>
  <c r="I344" s="1"/>
  <c r="D345"/>
  <c r="I345" s="1"/>
  <c r="D346"/>
  <c r="I346" s="1"/>
  <c r="D347"/>
  <c r="I347" s="1"/>
  <c r="D348"/>
  <c r="I348" s="1"/>
  <c r="D349"/>
  <c r="I349" s="1"/>
  <c r="D350"/>
  <c r="I350" s="1"/>
  <c r="D351"/>
  <c r="I351" s="1"/>
  <c r="D352"/>
  <c r="I352" s="1"/>
  <c r="D353"/>
  <c r="I353" s="1"/>
  <c r="D354"/>
  <c r="I354" s="1"/>
  <c r="D355"/>
  <c r="I355" s="1"/>
  <c r="D356"/>
  <c r="I356" s="1"/>
  <c r="D357"/>
  <c r="I357" s="1"/>
  <c r="D358"/>
  <c r="I358" s="1"/>
  <c r="D359"/>
  <c r="I359" s="1"/>
  <c r="D360"/>
  <c r="I360" s="1"/>
  <c r="D361"/>
  <c r="I361" s="1"/>
  <c r="D362"/>
  <c r="I362" s="1"/>
  <c r="D363"/>
  <c r="I363" s="1"/>
  <c r="D364"/>
  <c r="I364" s="1"/>
  <c r="D365"/>
  <c r="I365" s="1"/>
  <c r="D366"/>
  <c r="I366" s="1"/>
  <c r="D367"/>
  <c r="I367" s="1"/>
  <c r="D368"/>
  <c r="I368" s="1"/>
  <c r="D369"/>
  <c r="I369" s="1"/>
  <c r="D370"/>
  <c r="I370" s="1"/>
  <c r="D371"/>
  <c r="I371" s="1"/>
  <c r="D372"/>
  <c r="I372" s="1"/>
  <c r="D373"/>
  <c r="I373" s="1"/>
  <c r="D374"/>
  <c r="I374" s="1"/>
  <c r="D375"/>
  <c r="I375" s="1"/>
  <c r="D376"/>
  <c r="I376" s="1"/>
  <c r="D377"/>
  <c r="I377" s="1"/>
  <c r="D378"/>
  <c r="I378" s="1"/>
  <c r="D379"/>
  <c r="I379" s="1"/>
  <c r="D380"/>
  <c r="I380" s="1"/>
  <c r="D381"/>
  <c r="I381" s="1"/>
  <c r="D382"/>
  <c r="I382" s="1"/>
  <c r="D383"/>
  <c r="I383" s="1"/>
  <c r="D384"/>
  <c r="I384" s="1"/>
  <c r="D385"/>
  <c r="I385" s="1"/>
  <c r="D386"/>
  <c r="I386" s="1"/>
  <c r="D387"/>
  <c r="I387" s="1"/>
  <c r="D388"/>
  <c r="I388" s="1"/>
  <c r="D389"/>
  <c r="I389" s="1"/>
  <c r="D390"/>
  <c r="I390" s="1"/>
  <c r="D391"/>
  <c r="I391" s="1"/>
  <c r="D392"/>
  <c r="I392" s="1"/>
  <c r="D393"/>
  <c r="I393" s="1"/>
  <c r="D394"/>
  <c r="I394" s="1"/>
  <c r="D395"/>
  <c r="I395" s="1"/>
  <c r="D396"/>
  <c r="I396" s="1"/>
  <c r="D397"/>
  <c r="I397" s="1"/>
  <c r="D398"/>
  <c r="I398" s="1"/>
  <c r="D399"/>
  <c r="I399" s="1"/>
  <c r="D400"/>
  <c r="I400" s="1"/>
  <c r="D401"/>
  <c r="I401" s="1"/>
  <c r="D402"/>
  <c r="I402" s="1"/>
  <c r="D403"/>
  <c r="I403" s="1"/>
  <c r="D404"/>
  <c r="I404" s="1"/>
  <c r="D405"/>
  <c r="I405" s="1"/>
  <c r="D406"/>
  <c r="I406" s="1"/>
  <c r="D407"/>
  <c r="I407" s="1"/>
  <c r="D408"/>
  <c r="I408" s="1"/>
  <c r="D409"/>
  <c r="I409" s="1"/>
  <c r="D410"/>
  <c r="I410" s="1"/>
  <c r="D411"/>
  <c r="I411" s="1"/>
  <c r="D412"/>
  <c r="I412" s="1"/>
  <c r="D413"/>
  <c r="I413" s="1"/>
  <c r="D414"/>
  <c r="I414" s="1"/>
  <c r="D415"/>
  <c r="I415" s="1"/>
  <c r="D416"/>
  <c r="I416" s="1"/>
  <c r="D417"/>
  <c r="I417" s="1"/>
  <c r="D418"/>
  <c r="I418" s="1"/>
  <c r="D419"/>
  <c r="I419" s="1"/>
  <c r="D420"/>
  <c r="I420" s="1"/>
  <c r="D421"/>
  <c r="I421" s="1"/>
  <c r="D422"/>
  <c r="I422" s="1"/>
  <c r="D423"/>
  <c r="I423" s="1"/>
  <c r="D424"/>
  <c r="I424" s="1"/>
  <c r="D425"/>
  <c r="I425" s="1"/>
  <c r="D426"/>
  <c r="I426" s="1"/>
  <c r="D427"/>
  <c r="I427" s="1"/>
  <c r="D428"/>
  <c r="I428" s="1"/>
  <c r="D429"/>
  <c r="I429" s="1"/>
  <c r="D430"/>
  <c r="I430" s="1"/>
  <c r="D431"/>
  <c r="I431" s="1"/>
  <c r="D432"/>
  <c r="I432" s="1"/>
  <c r="D433"/>
  <c r="I433" s="1"/>
  <c r="D434"/>
  <c r="I434" s="1"/>
  <c r="D435"/>
  <c r="I435" s="1"/>
  <c r="D436"/>
  <c r="I436" s="1"/>
  <c r="D437"/>
  <c r="I437" s="1"/>
  <c r="D438"/>
  <c r="I438" s="1"/>
  <c r="D439"/>
  <c r="I439" s="1"/>
  <c r="D440"/>
  <c r="I440" s="1"/>
  <c r="D441"/>
  <c r="I441" s="1"/>
  <c r="D442"/>
  <c r="I442" s="1"/>
  <c r="D443"/>
  <c r="I443" s="1"/>
  <c r="D444"/>
  <c r="I444" s="1"/>
  <c r="D445"/>
  <c r="I445" s="1"/>
  <c r="D446"/>
  <c r="I446" s="1"/>
  <c r="D447"/>
  <c r="I447" s="1"/>
  <c r="D448"/>
  <c r="I448" s="1"/>
  <c r="D449"/>
  <c r="I449" s="1"/>
  <c r="D450"/>
  <c r="I450" s="1"/>
  <c r="D451"/>
  <c r="I451" s="1"/>
  <c r="D452"/>
  <c r="I452" s="1"/>
  <c r="D453"/>
  <c r="I453" s="1"/>
  <c r="D454"/>
  <c r="I454" s="1"/>
  <c r="D455"/>
  <c r="I455" s="1"/>
  <c r="D456"/>
  <c r="I456" s="1"/>
  <c r="D457"/>
  <c r="I457" s="1"/>
  <c r="D458"/>
  <c r="I458" s="1"/>
  <c r="D459"/>
  <c r="I459" s="1"/>
  <c r="D460"/>
  <c r="I460" s="1"/>
  <c r="D461"/>
  <c r="I461" s="1"/>
  <c r="D462"/>
  <c r="I462" s="1"/>
  <c r="D463"/>
  <c r="I463" s="1"/>
  <c r="D464"/>
  <c r="I464" s="1"/>
  <c r="D465"/>
  <c r="I465" s="1"/>
  <c r="D466"/>
  <c r="I466" s="1"/>
  <c r="D467"/>
  <c r="I467" s="1"/>
  <c r="D468"/>
  <c r="I468" s="1"/>
  <c r="D469"/>
  <c r="I469" s="1"/>
  <c r="D470"/>
  <c r="I470" s="1"/>
  <c r="D471"/>
  <c r="I471" s="1"/>
  <c r="D472"/>
  <c r="I472" s="1"/>
  <c r="D473"/>
  <c r="I473" s="1"/>
  <c r="D474"/>
  <c r="I474" s="1"/>
  <c r="D475"/>
  <c r="I475" s="1"/>
  <c r="D476"/>
  <c r="I476" s="1"/>
  <c r="D477"/>
  <c r="I477" s="1"/>
  <c r="D478"/>
  <c r="I478" s="1"/>
  <c r="D479"/>
  <c r="I479" s="1"/>
  <c r="D480"/>
  <c r="I480" s="1"/>
  <c r="D481"/>
  <c r="I481" s="1"/>
  <c r="D482"/>
  <c r="I482" s="1"/>
  <c r="D483"/>
  <c r="I483" s="1"/>
  <c r="D484"/>
  <c r="I484" s="1"/>
  <c r="D485"/>
  <c r="I485" s="1"/>
  <c r="D486"/>
  <c r="I486" s="1"/>
  <c r="D487"/>
  <c r="I487" s="1"/>
  <c r="D488"/>
  <c r="I488" s="1"/>
  <c r="D489"/>
  <c r="I489" s="1"/>
  <c r="D490"/>
  <c r="I490" s="1"/>
  <c r="D491"/>
  <c r="I491" s="1"/>
  <c r="D492"/>
  <c r="I492" s="1"/>
  <c r="D493"/>
  <c r="I493" s="1"/>
  <c r="D494"/>
  <c r="I494" s="1"/>
  <c r="D495"/>
  <c r="I495" s="1"/>
  <c r="D496"/>
  <c r="I496" s="1"/>
  <c r="D497"/>
  <c r="I497" s="1"/>
  <c r="D498"/>
  <c r="I498" s="1"/>
  <c r="D499"/>
  <c r="I499" s="1"/>
  <c r="D500"/>
  <c r="I500" s="1"/>
  <c r="D501"/>
  <c r="I501" s="1"/>
  <c r="D502"/>
  <c r="I502" s="1"/>
  <c r="D503"/>
  <c r="I503" s="1"/>
  <c r="D504"/>
  <c r="I504" s="1"/>
  <c r="D505"/>
  <c r="I505" s="1"/>
  <c r="D506"/>
  <c r="I506" s="1"/>
  <c r="D507"/>
  <c r="I507" s="1"/>
  <c r="D508"/>
  <c r="I508" s="1"/>
  <c r="D509"/>
  <c r="I509" s="1"/>
  <c r="D510"/>
  <c r="I510" s="1"/>
  <c r="D511"/>
  <c r="I511" s="1"/>
  <c r="D512"/>
  <c r="I512" s="1"/>
  <c r="D513"/>
  <c r="I513" s="1"/>
  <c r="D514"/>
  <c r="I514" s="1"/>
  <c r="D515"/>
  <c r="I515" s="1"/>
  <c r="D516"/>
  <c r="I516" s="1"/>
  <c r="D517"/>
  <c r="I517" s="1"/>
  <c r="D518"/>
  <c r="I518" s="1"/>
  <c r="D519"/>
  <c r="I519" s="1"/>
  <c r="D520"/>
  <c r="I520" s="1"/>
  <c r="D521"/>
  <c r="I521" s="1"/>
  <c r="D522"/>
  <c r="I522" s="1"/>
  <c r="D523"/>
  <c r="I523" s="1"/>
  <c r="D524"/>
  <c r="I524" s="1"/>
  <c r="D525"/>
  <c r="I525" s="1"/>
  <c r="D526"/>
  <c r="I526" s="1"/>
  <c r="D527"/>
  <c r="I527" s="1"/>
  <c r="D528"/>
  <c r="I528" s="1"/>
  <c r="D529"/>
  <c r="I529" s="1"/>
  <c r="D530"/>
  <c r="I530" s="1"/>
  <c r="D531"/>
  <c r="I531" s="1"/>
  <c r="D532"/>
  <c r="I532" s="1"/>
  <c r="D533"/>
  <c r="I533" s="1"/>
  <c r="D534"/>
  <c r="I534" s="1"/>
  <c r="D535"/>
  <c r="I535" s="1"/>
  <c r="D536"/>
  <c r="I536" s="1"/>
  <c r="D537"/>
  <c r="I537" s="1"/>
  <c r="D538"/>
  <c r="I538" s="1"/>
  <c r="D539"/>
  <c r="I539" s="1"/>
  <c r="D540"/>
  <c r="I540" s="1"/>
  <c r="D541"/>
  <c r="I541" s="1"/>
  <c r="D542"/>
  <c r="I542" s="1"/>
  <c r="D543"/>
  <c r="I543" s="1"/>
  <c r="D544"/>
  <c r="I544" s="1"/>
  <c r="D545"/>
  <c r="I545" s="1"/>
  <c r="D546"/>
  <c r="I546" s="1"/>
  <c r="D547"/>
  <c r="I547" s="1"/>
  <c r="D548"/>
  <c r="I548" s="1"/>
  <c r="D549"/>
  <c r="I549" s="1"/>
  <c r="D550"/>
  <c r="I550" s="1"/>
  <c r="D551"/>
  <c r="I551" s="1"/>
  <c r="D552"/>
  <c r="I552" s="1"/>
  <c r="D553"/>
  <c r="I553" s="1"/>
  <c r="D554"/>
  <c r="I554" s="1"/>
  <c r="D555"/>
  <c r="I555" s="1"/>
  <c r="D556"/>
  <c r="I556" s="1"/>
  <c r="D557"/>
  <c r="I557" s="1"/>
  <c r="D558"/>
  <c r="I558" s="1"/>
  <c r="D559"/>
  <c r="I559" s="1"/>
  <c r="D560"/>
  <c r="I560" s="1"/>
  <c r="D561"/>
  <c r="I561" s="1"/>
  <c r="D562"/>
  <c r="I562" s="1"/>
  <c r="D563"/>
  <c r="I563" s="1"/>
  <c r="D564"/>
  <c r="I564" s="1"/>
  <c r="D565"/>
  <c r="I565" s="1"/>
  <c r="D566"/>
  <c r="I566" s="1"/>
  <c r="D567"/>
  <c r="I567" s="1"/>
  <c r="D568"/>
  <c r="I568" s="1"/>
  <c r="D569"/>
  <c r="I569" s="1"/>
  <c r="D570"/>
  <c r="I570" s="1"/>
  <c r="D571"/>
  <c r="I571" s="1"/>
  <c r="D572"/>
  <c r="I572" s="1"/>
  <c r="D573"/>
  <c r="I573" s="1"/>
  <c r="D574"/>
  <c r="I574" s="1"/>
  <c r="D575"/>
  <c r="I575" s="1"/>
  <c r="D576"/>
  <c r="I576" s="1"/>
  <c r="D577"/>
  <c r="I577" s="1"/>
  <c r="D578"/>
  <c r="I578" s="1"/>
  <c r="D579"/>
  <c r="I579" s="1"/>
  <c r="D580"/>
  <c r="I580" s="1"/>
  <c r="D581"/>
  <c r="I581" s="1"/>
  <c r="D582"/>
  <c r="I582" s="1"/>
  <c r="D583"/>
  <c r="I583" s="1"/>
  <c r="D584"/>
  <c r="I584" s="1"/>
  <c r="D585"/>
  <c r="I585" s="1"/>
  <c r="D586"/>
  <c r="I586" s="1"/>
  <c r="D587"/>
  <c r="I587" s="1"/>
  <c r="D588"/>
  <c r="I588" s="1"/>
  <c r="D589"/>
  <c r="I589" s="1"/>
  <c r="D590"/>
  <c r="I590" s="1"/>
  <c r="D591"/>
  <c r="I591" s="1"/>
  <c r="D592"/>
  <c r="I592" s="1"/>
  <c r="D593"/>
  <c r="I593" s="1"/>
  <c r="D594"/>
  <c r="I594" s="1"/>
  <c r="D595"/>
  <c r="I595" s="1"/>
  <c r="D596"/>
  <c r="I596" s="1"/>
  <c r="D597"/>
  <c r="I597" s="1"/>
  <c r="D598"/>
  <c r="I598" s="1"/>
  <c r="D599"/>
  <c r="I599" s="1"/>
  <c r="D600"/>
  <c r="I600" s="1"/>
  <c r="D601"/>
  <c r="I601" s="1"/>
  <c r="D602"/>
  <c r="I602" s="1"/>
  <c r="D603"/>
  <c r="I603" s="1"/>
  <c r="D604"/>
  <c r="I604" s="1"/>
  <c r="D605"/>
  <c r="I605" s="1"/>
  <c r="D606"/>
  <c r="I606" s="1"/>
  <c r="D607"/>
  <c r="I607" s="1"/>
  <c r="D608"/>
  <c r="I608" s="1"/>
  <c r="D609"/>
  <c r="I609" s="1"/>
  <c r="D610"/>
  <c r="I610" s="1"/>
  <c r="D611"/>
  <c r="I611" s="1"/>
  <c r="D612"/>
  <c r="I612" s="1"/>
  <c r="D613"/>
  <c r="I613" s="1"/>
  <c r="D614"/>
  <c r="I614" s="1"/>
  <c r="D615"/>
  <c r="I615" s="1"/>
  <c r="D616"/>
  <c r="I616" s="1"/>
  <c r="D617"/>
  <c r="I617" s="1"/>
  <c r="D618"/>
  <c r="I618" s="1"/>
  <c r="D619"/>
  <c r="I619" s="1"/>
  <c r="D620"/>
  <c r="I620" s="1"/>
  <c r="D621"/>
  <c r="I621" s="1"/>
  <c r="D622"/>
  <c r="I622" s="1"/>
  <c r="D623"/>
  <c r="I623" s="1"/>
  <c r="D624"/>
  <c r="I624" s="1"/>
  <c r="D625"/>
  <c r="I625" s="1"/>
  <c r="D626"/>
  <c r="I626" s="1"/>
  <c r="D627"/>
  <c r="I627" s="1"/>
  <c r="D628"/>
  <c r="I628" s="1"/>
  <c r="D629"/>
  <c r="I629" s="1"/>
  <c r="D630"/>
  <c r="I630" s="1"/>
  <c r="D631"/>
  <c r="I631" s="1"/>
  <c r="D632"/>
  <c r="I632" s="1"/>
  <c r="D633"/>
  <c r="I633" s="1"/>
  <c r="D634"/>
  <c r="I634" s="1"/>
  <c r="D635"/>
  <c r="I635" s="1"/>
  <c r="D636"/>
  <c r="I636" s="1"/>
  <c r="D637"/>
  <c r="I637" s="1"/>
  <c r="D638"/>
  <c r="I638" s="1"/>
  <c r="D639"/>
  <c r="I639" s="1"/>
  <c r="D640"/>
  <c r="I640" s="1"/>
  <c r="D641"/>
  <c r="I641" s="1"/>
  <c r="D642"/>
  <c r="I642" s="1"/>
  <c r="D643"/>
  <c r="I643" s="1"/>
  <c r="D644"/>
  <c r="I644" s="1"/>
  <c r="D645"/>
  <c r="I645" s="1"/>
  <c r="D646"/>
  <c r="I646" s="1"/>
  <c r="D647"/>
  <c r="I647" s="1"/>
  <c r="D648"/>
  <c r="I648" s="1"/>
  <c r="D649"/>
  <c r="I649" s="1"/>
  <c r="D650"/>
  <c r="I650" s="1"/>
  <c r="D651"/>
  <c r="I651" s="1"/>
  <c r="D652"/>
  <c r="I652" s="1"/>
  <c r="D653"/>
  <c r="I653" s="1"/>
  <c r="D654"/>
  <c r="I654" s="1"/>
  <c r="D655"/>
  <c r="I655" s="1"/>
  <c r="D656"/>
  <c r="I656" s="1"/>
  <c r="D657"/>
  <c r="I657" s="1"/>
  <c r="D658"/>
  <c r="I658" s="1"/>
  <c r="D659"/>
  <c r="I659" s="1"/>
  <c r="D660"/>
  <c r="I660" s="1"/>
  <c r="D661"/>
  <c r="I661" s="1"/>
  <c r="D662"/>
  <c r="I662" s="1"/>
  <c r="D663"/>
  <c r="I663" s="1"/>
  <c r="D664"/>
  <c r="I664" s="1"/>
  <c r="D665"/>
  <c r="I665" s="1"/>
  <c r="D666"/>
  <c r="I666" s="1"/>
  <c r="D667"/>
  <c r="I667" s="1"/>
  <c r="D668"/>
  <c r="I668" s="1"/>
  <c r="D669"/>
  <c r="I669" s="1"/>
  <c r="D670"/>
  <c r="I670" s="1"/>
  <c r="D671"/>
  <c r="I671" s="1"/>
  <c r="D672"/>
  <c r="I672" s="1"/>
  <c r="D673"/>
  <c r="I673" s="1"/>
  <c r="D674"/>
  <c r="I674" s="1"/>
  <c r="D675"/>
  <c r="I675" s="1"/>
  <c r="D676"/>
  <c r="I676" s="1"/>
  <c r="D677"/>
  <c r="I677" s="1"/>
  <c r="D678"/>
  <c r="I678" s="1"/>
  <c r="D679"/>
  <c r="I679" s="1"/>
  <c r="D680"/>
  <c r="I680" s="1"/>
  <c r="D681"/>
  <c r="I681" s="1"/>
  <c r="D682"/>
  <c r="I682" s="1"/>
  <c r="D683"/>
  <c r="I683" s="1"/>
  <c r="D684"/>
  <c r="I684" s="1"/>
  <c r="D685"/>
  <c r="I685" s="1"/>
  <c r="D686"/>
  <c r="I686" s="1"/>
  <c r="D687"/>
  <c r="I687" s="1"/>
  <c r="D688"/>
  <c r="I688" s="1"/>
  <c r="D689"/>
  <c r="I689" s="1"/>
  <c r="D690"/>
  <c r="I690" s="1"/>
  <c r="D691"/>
  <c r="I691" s="1"/>
  <c r="D692"/>
  <c r="I692" s="1"/>
  <c r="D693"/>
  <c r="I693" s="1"/>
  <c r="D694"/>
  <c r="I694" s="1"/>
  <c r="D695"/>
  <c r="I695" s="1"/>
  <c r="D696"/>
  <c r="I696" s="1"/>
  <c r="D697"/>
  <c r="I697" s="1"/>
  <c r="D698"/>
  <c r="I698" s="1"/>
  <c r="D699"/>
  <c r="I699" s="1"/>
  <c r="D700"/>
  <c r="I700" s="1"/>
  <c r="D701"/>
  <c r="I701" s="1"/>
  <c r="D702"/>
  <c r="I702" s="1"/>
  <c r="D703"/>
  <c r="I703" s="1"/>
  <c r="D704"/>
  <c r="I704" s="1"/>
  <c r="D705"/>
  <c r="I705" s="1"/>
  <c r="D706"/>
  <c r="I706" s="1"/>
  <c r="K23" l="1"/>
  <c r="I23"/>
  <c r="L23" l="1"/>
  <c r="K30"/>
  <c r="K28"/>
  <c r="L41"/>
  <c r="L52"/>
  <c r="K25"/>
  <c r="K31"/>
  <c r="L40"/>
  <c r="K48"/>
  <c r="J53"/>
  <c r="J61"/>
  <c r="L65"/>
  <c r="J66"/>
  <c r="J73"/>
  <c r="J74"/>
  <c r="K81"/>
  <c r="L86"/>
  <c r="J99"/>
  <c r="K103"/>
  <c r="J104"/>
  <c r="K107"/>
  <c r="K111"/>
  <c r="J115"/>
  <c r="L120"/>
  <c r="J127"/>
  <c r="J128"/>
  <c r="L131"/>
  <c r="J140"/>
  <c r="J144"/>
  <c r="K148"/>
  <c r="J151"/>
  <c r="K155"/>
  <c r="K156"/>
  <c r="J163"/>
  <c r="K167"/>
  <c r="J168"/>
  <c r="L171"/>
  <c r="K176"/>
  <c r="J180"/>
  <c r="K188"/>
  <c r="K191"/>
  <c r="L207"/>
  <c r="L208"/>
  <c r="L219"/>
  <c r="L64"/>
  <c r="K27"/>
  <c r="K26"/>
  <c r="K33"/>
  <c r="K32"/>
  <c r="K36"/>
  <c r="K35"/>
  <c r="K34"/>
  <c r="J34"/>
  <c r="L42"/>
  <c r="J38"/>
  <c r="K37"/>
  <c r="J37"/>
  <c r="K51"/>
  <c r="K50"/>
  <c r="K49"/>
  <c r="K47"/>
  <c r="K46"/>
  <c r="J46"/>
  <c r="K45"/>
  <c r="K44"/>
  <c r="K43"/>
  <c r="J43"/>
  <c r="K56"/>
  <c r="K55"/>
  <c r="K54"/>
  <c r="J54"/>
  <c r="L63"/>
  <c r="J62"/>
  <c r="J60"/>
  <c r="J59"/>
  <c r="K58"/>
  <c r="K72"/>
  <c r="K71"/>
  <c r="K70"/>
  <c r="K68"/>
  <c r="J68"/>
  <c r="K67"/>
  <c r="J67"/>
  <c r="J78"/>
  <c r="K73"/>
  <c r="K76"/>
  <c r="J76"/>
  <c r="K75"/>
  <c r="J75"/>
  <c r="K82"/>
  <c r="K80"/>
  <c r="K79"/>
  <c r="J79"/>
  <c r="J84"/>
  <c r="K83"/>
  <c r="J83"/>
  <c r="L92"/>
  <c r="J94"/>
  <c r="J93"/>
  <c r="J97"/>
  <c r="K96"/>
  <c r="K97"/>
  <c r="K98"/>
  <c r="J100"/>
  <c r="K108"/>
  <c r="K106"/>
  <c r="K105"/>
  <c r="J103"/>
  <c r="K102"/>
  <c r="J102"/>
  <c r="J109"/>
  <c r="K109"/>
  <c r="K110"/>
  <c r="J114"/>
  <c r="K112"/>
  <c r="J113"/>
  <c r="L121"/>
  <c r="J119"/>
  <c r="J118"/>
  <c r="J117"/>
  <c r="K125"/>
  <c r="K124"/>
  <c r="K122"/>
  <c r="J132"/>
  <c r="K132"/>
  <c r="L130"/>
  <c r="K126"/>
  <c r="J126"/>
  <c r="J133"/>
  <c r="K138"/>
  <c r="K137"/>
  <c r="K136"/>
  <c r="K135"/>
  <c r="K134"/>
  <c r="J134"/>
  <c r="K145"/>
  <c r="K142"/>
  <c r="J142"/>
  <c r="K149"/>
  <c r="K146"/>
  <c r="J146"/>
  <c r="J153"/>
  <c r="K151"/>
  <c r="K150"/>
  <c r="J150"/>
  <c r="J155"/>
  <c r="K154"/>
  <c r="J154"/>
  <c r="K158"/>
  <c r="J158"/>
  <c r="J157"/>
  <c r="K157"/>
  <c r="K162"/>
  <c r="K161"/>
  <c r="K165"/>
  <c r="K164"/>
  <c r="J167"/>
  <c r="K166"/>
  <c r="J166"/>
  <c r="L172"/>
  <c r="J169"/>
  <c r="K174"/>
  <c r="J174"/>
  <c r="K173"/>
  <c r="J173"/>
  <c r="K178"/>
  <c r="K177"/>
  <c r="K183"/>
  <c r="K182"/>
  <c r="K181"/>
  <c r="J185"/>
  <c r="K184"/>
  <c r="K185"/>
  <c r="K186"/>
  <c r="K189"/>
  <c r="K193"/>
  <c r="K192"/>
  <c r="K194"/>
  <c r="J191"/>
  <c r="K190"/>
  <c r="J190"/>
  <c r="J196"/>
  <c r="K197"/>
  <c r="K201"/>
  <c r="K199"/>
  <c r="K198"/>
  <c r="J198"/>
  <c r="L209"/>
  <c r="J205"/>
  <c r="L206"/>
  <c r="J204"/>
  <c r="K202"/>
  <c r="J202"/>
  <c r="K210"/>
  <c r="J210"/>
  <c r="L214"/>
  <c r="L213"/>
  <c r="L220"/>
  <c r="L218"/>
  <c r="L217"/>
  <c r="L224"/>
  <c r="L28" l="1"/>
  <c r="K29"/>
  <c r="L29" s="1"/>
  <c r="L30"/>
  <c r="K211"/>
  <c r="J199"/>
  <c r="L199" s="1"/>
  <c r="L191"/>
  <c r="K179"/>
  <c r="K175"/>
  <c r="L167"/>
  <c r="K159"/>
  <c r="K147"/>
  <c r="L147" s="1"/>
  <c r="K143"/>
  <c r="J139"/>
  <c r="J135"/>
  <c r="L135" s="1"/>
  <c r="L111"/>
  <c r="J44"/>
  <c r="J35"/>
  <c r="L35" s="1"/>
  <c r="K24"/>
  <c r="L24" s="1"/>
  <c r="J211"/>
  <c r="J203"/>
  <c r="K200"/>
  <c r="L200" s="1"/>
  <c r="J195"/>
  <c r="K187"/>
  <c r="J179"/>
  <c r="K180"/>
  <c r="L180" s="1"/>
  <c r="J175"/>
  <c r="L175" s="1"/>
  <c r="K168"/>
  <c r="L168" s="1"/>
  <c r="K163"/>
  <c r="K160"/>
  <c r="L160" s="1"/>
  <c r="J159"/>
  <c r="J152"/>
  <c r="J143"/>
  <c r="L143" s="1"/>
  <c r="K144"/>
  <c r="L144" s="1"/>
  <c r="K139"/>
  <c r="J136"/>
  <c r="L127"/>
  <c r="K123"/>
  <c r="L123" s="1"/>
  <c r="J112"/>
  <c r="L112" s="1"/>
  <c r="K99"/>
  <c r="L99" s="1"/>
  <c r="K74"/>
  <c r="L74" s="1"/>
  <c r="K77"/>
  <c r="L77" s="1"/>
  <c r="K66"/>
  <c r="L66" s="1"/>
  <c r="K69"/>
  <c r="L69" s="1"/>
  <c r="J58"/>
  <c r="L58" s="1"/>
  <c r="K57"/>
  <c r="L57" s="1"/>
  <c r="J45"/>
  <c r="L45" s="1"/>
  <c r="K53"/>
  <c r="L53" s="1"/>
  <c r="K195"/>
  <c r="J187"/>
  <c r="L103"/>
  <c r="L73"/>
  <c r="L26"/>
  <c r="L27"/>
  <c r="L33"/>
  <c r="L32"/>
  <c r="L31"/>
  <c r="L51"/>
  <c r="L36"/>
  <c r="L34"/>
  <c r="L39"/>
  <c r="L38"/>
  <c r="L37"/>
  <c r="L50"/>
  <c r="L49"/>
  <c r="L47"/>
  <c r="L46"/>
  <c r="L48"/>
  <c r="L44"/>
  <c r="L43"/>
  <c r="L61"/>
  <c r="L56"/>
  <c r="L55"/>
  <c r="L54"/>
  <c r="L62"/>
  <c r="L60"/>
  <c r="L59"/>
  <c r="L72"/>
  <c r="L71"/>
  <c r="L70"/>
  <c r="L68"/>
  <c r="L67"/>
  <c r="L82"/>
  <c r="L78"/>
  <c r="L76"/>
  <c r="L75"/>
  <c r="L81"/>
  <c r="L80"/>
  <c r="L79"/>
  <c r="L85"/>
  <c r="L84"/>
  <c r="L83"/>
  <c r="L91"/>
  <c r="L94"/>
  <c r="L95"/>
  <c r="L93"/>
  <c r="L98"/>
  <c r="L96"/>
  <c r="L97"/>
  <c r="L101"/>
  <c r="L100"/>
  <c r="L132"/>
  <c r="L128"/>
  <c r="L107"/>
  <c r="L108"/>
  <c r="L106"/>
  <c r="L104"/>
  <c r="L105"/>
  <c r="L102"/>
  <c r="L109"/>
  <c r="L110"/>
  <c r="L113"/>
  <c r="L116"/>
  <c r="L115"/>
  <c r="L114"/>
  <c r="L119"/>
  <c r="L118"/>
  <c r="L117"/>
  <c r="L125"/>
  <c r="L124"/>
  <c r="L122"/>
  <c r="L126"/>
  <c r="L129"/>
  <c r="L133"/>
  <c r="L138"/>
  <c r="L137"/>
  <c r="L136"/>
  <c r="L134"/>
  <c r="L141"/>
  <c r="L140"/>
  <c r="L161"/>
  <c r="L145"/>
  <c r="L142"/>
  <c r="L149"/>
  <c r="L148"/>
  <c r="L146"/>
  <c r="L153"/>
  <c r="L152"/>
  <c r="L151"/>
  <c r="L150"/>
  <c r="L156"/>
  <c r="L155"/>
  <c r="L154"/>
  <c r="L158"/>
  <c r="L157"/>
  <c r="L163"/>
  <c r="L162"/>
  <c r="L165"/>
  <c r="L164"/>
  <c r="L166"/>
  <c r="L170"/>
  <c r="L169"/>
  <c r="L174"/>
  <c r="L173"/>
  <c r="L178"/>
  <c r="L177"/>
  <c r="L176"/>
  <c r="L183"/>
  <c r="L182"/>
  <c r="L181"/>
  <c r="L184"/>
  <c r="L185"/>
  <c r="L186"/>
  <c r="L188"/>
  <c r="L189"/>
  <c r="L193"/>
  <c r="L192"/>
  <c r="L194"/>
  <c r="L190"/>
  <c r="L196"/>
  <c r="L197"/>
  <c r="L201"/>
  <c r="L198"/>
  <c r="L205"/>
  <c r="L204"/>
  <c r="L203"/>
  <c r="L202"/>
  <c r="L210"/>
  <c r="L212"/>
  <c r="L195" l="1"/>
  <c r="L139"/>
  <c r="L187"/>
  <c r="L211"/>
  <c r="L179"/>
  <c r="L159"/>
  <c r="L216"/>
  <c r="L223"/>
  <c r="J221"/>
  <c r="J225"/>
  <c r="K225"/>
  <c r="K230"/>
  <c r="K229"/>
  <c r="K228"/>
  <c r="K227"/>
  <c r="J227"/>
  <c r="K226"/>
  <c r="J226"/>
  <c r="L236"/>
  <c r="J233"/>
  <c r="K232"/>
  <c r="J232"/>
  <c r="J231"/>
  <c r="K231"/>
  <c r="K239"/>
  <c r="K238"/>
  <c r="K237"/>
  <c r="K243"/>
  <c r="K242"/>
  <c r="K241"/>
  <c r="K240"/>
  <c r="J240"/>
  <c r="J245"/>
  <c r="J244"/>
  <c r="L249"/>
  <c r="J247"/>
  <c r="L233" l="1"/>
  <c r="L215"/>
  <c r="L222"/>
  <c r="L221"/>
  <c r="L225"/>
  <c r="L230"/>
  <c r="L229"/>
  <c r="L228"/>
  <c r="L227"/>
  <c r="L226"/>
  <c r="L234"/>
  <c r="L232"/>
  <c r="L231"/>
  <c r="L239"/>
  <c r="L238"/>
  <c r="L237"/>
  <c r="L243"/>
  <c r="L242"/>
  <c r="L241"/>
  <c r="L240"/>
  <c r="L245"/>
  <c r="L246"/>
  <c r="L244"/>
  <c r="L248"/>
  <c r="L247"/>
  <c r="K252" l="1"/>
  <c r="K251"/>
  <c r="K250"/>
  <c r="L256"/>
  <c r="K253"/>
  <c r="J253"/>
  <c r="K259"/>
  <c r="K258"/>
  <c r="J257"/>
  <c r="K257"/>
  <c r="K263"/>
  <c r="J263"/>
  <c r="K262"/>
  <c r="J262"/>
  <c r="K261"/>
  <c r="J261"/>
  <c r="K260"/>
  <c r="K264"/>
  <c r="J264"/>
  <c r="K267"/>
  <c r="K266"/>
  <c r="L271"/>
  <c r="L270"/>
  <c r="J269"/>
  <c r="K268"/>
  <c r="J268"/>
  <c r="J273"/>
  <c r="K272"/>
  <c r="J272"/>
  <c r="K277"/>
  <c r="J274"/>
  <c r="K274"/>
  <c r="K276"/>
  <c r="J275"/>
  <c r="L282"/>
  <c r="J280"/>
  <c r="J279"/>
  <c r="J278"/>
  <c r="K284"/>
  <c r="K283"/>
  <c r="J283"/>
  <c r="K286"/>
  <c r="K285"/>
  <c r="L291"/>
  <c r="J290"/>
  <c r="K289"/>
  <c r="J289"/>
  <c r="K288"/>
  <c r="J288"/>
  <c r="K287"/>
  <c r="J287"/>
  <c r="K294"/>
  <c r="J294"/>
  <c r="K293"/>
  <c r="J293"/>
  <c r="K292"/>
  <c r="J292"/>
  <c r="K299"/>
  <c r="J299"/>
  <c r="K298"/>
  <c r="J298"/>
  <c r="J297"/>
  <c r="J296"/>
  <c r="K297"/>
  <c r="K296"/>
  <c r="K303"/>
  <c r="K302"/>
  <c r="K301"/>
  <c r="K300"/>
  <c r="K305"/>
  <c r="K304"/>
  <c r="K308"/>
  <c r="K307"/>
  <c r="J309"/>
  <c r="K309"/>
  <c r="K306"/>
  <c r="K314"/>
  <c r="K313"/>
  <c r="K312"/>
  <c r="K311"/>
  <c r="J311"/>
  <c r="K310"/>
  <c r="J310"/>
  <c r="L318"/>
  <c r="K315"/>
  <c r="J315"/>
  <c r="J316"/>
  <c r="L321"/>
  <c r="J320"/>
  <c r="J319"/>
  <c r="L252" l="1"/>
  <c r="L251"/>
  <c r="L250"/>
  <c r="L255"/>
  <c r="L254"/>
  <c r="L253"/>
  <c r="L259"/>
  <c r="L258"/>
  <c r="L257"/>
  <c r="L263"/>
  <c r="L262"/>
  <c r="L261"/>
  <c r="L260"/>
  <c r="L267"/>
  <c r="L264"/>
  <c r="L266"/>
  <c r="L265"/>
  <c r="L269"/>
  <c r="L268"/>
  <c r="L273"/>
  <c r="L272"/>
  <c r="L277"/>
  <c r="L274"/>
  <c r="L276"/>
  <c r="L275"/>
  <c r="L309"/>
  <c r="L281"/>
  <c r="L280"/>
  <c r="L279"/>
  <c r="L278"/>
  <c r="L301"/>
  <c r="L302"/>
  <c r="L284"/>
  <c r="L283"/>
  <c r="L286"/>
  <c r="L285"/>
  <c r="L290"/>
  <c r="L289"/>
  <c r="L288"/>
  <c r="L287"/>
  <c r="L295"/>
  <c r="L294"/>
  <c r="L293"/>
  <c r="L292"/>
  <c r="L299"/>
  <c r="L298"/>
  <c r="L297"/>
  <c r="L296"/>
  <c r="L303"/>
  <c r="L300"/>
  <c r="L305"/>
  <c r="L304"/>
  <c r="L307"/>
  <c r="L308"/>
  <c r="L306"/>
  <c r="L314"/>
  <c r="L313"/>
  <c r="L312"/>
  <c r="L311"/>
  <c r="L310"/>
  <c r="L320"/>
  <c r="L317"/>
  <c r="L315"/>
  <c r="L316"/>
  <c r="L319"/>
  <c r="K322" l="1"/>
  <c r="K323"/>
  <c r="K324"/>
  <c r="K325"/>
  <c r="K328"/>
  <c r="J326"/>
  <c r="K327"/>
  <c r="J331"/>
  <c r="K330"/>
  <c r="K329"/>
  <c r="K334"/>
  <c r="K333"/>
  <c r="K332"/>
  <c r="J332"/>
  <c r="J337"/>
  <c r="J336"/>
  <c r="K335"/>
  <c r="J335"/>
  <c r="L342"/>
  <c r="J341"/>
  <c r="J340"/>
  <c r="J339"/>
  <c r="K338"/>
  <c r="J338"/>
  <c r="L348"/>
  <c r="K347"/>
  <c r="J344"/>
  <c r="K343"/>
  <c r="J343"/>
  <c r="K346"/>
  <c r="J346"/>
  <c r="L345"/>
  <c r="L351"/>
  <c r="L350"/>
  <c r="L349"/>
  <c r="L352"/>
  <c r="L353"/>
  <c r="L357"/>
  <c r="L356"/>
  <c r="L355"/>
  <c r="L354"/>
  <c r="L361"/>
  <c r="L360"/>
  <c r="L359"/>
  <c r="L358"/>
  <c r="J363"/>
  <c r="J362"/>
  <c r="J366"/>
  <c r="L372"/>
  <c r="L371"/>
  <c r="J369"/>
  <c r="J368"/>
  <c r="L376"/>
  <c r="J374"/>
  <c r="J373"/>
  <c r="L380"/>
  <c r="L379"/>
  <c r="L378"/>
  <c r="J377"/>
  <c r="J383"/>
  <c r="J382"/>
  <c r="J381"/>
  <c r="K385"/>
  <c r="J386"/>
  <c r="J385"/>
  <c r="K384"/>
  <c r="J384"/>
  <c r="K391"/>
  <c r="K390"/>
  <c r="J390"/>
  <c r="K389"/>
  <c r="J389"/>
  <c r="K388"/>
  <c r="J388"/>
  <c r="L394"/>
  <c r="J392"/>
  <c r="J396"/>
  <c r="K395"/>
  <c r="J395"/>
  <c r="K397"/>
  <c r="K400"/>
  <c r="K399"/>
  <c r="K398"/>
  <c r="K406"/>
  <c r="K405"/>
  <c r="J403"/>
  <c r="K403"/>
  <c r="K407"/>
  <c r="K404"/>
  <c r="K402"/>
  <c r="J402"/>
  <c r="K401"/>
  <c r="J401"/>
  <c r="K410"/>
  <c r="K409"/>
  <c r="K408"/>
  <c r="J408"/>
  <c r="K413"/>
  <c r="K412"/>
  <c r="K411"/>
  <c r="L416"/>
  <c r="L422"/>
  <c r="J423"/>
  <c r="K423"/>
  <c r="J420"/>
  <c r="J419"/>
  <c r="K419"/>
  <c r="K418"/>
  <c r="K426"/>
  <c r="J424"/>
  <c r="K424"/>
  <c r="K425"/>
  <c r="L431"/>
  <c r="J430"/>
  <c r="J429"/>
  <c r="J428"/>
  <c r="J427"/>
  <c r="K437"/>
  <c r="K436"/>
  <c r="K435"/>
  <c r="K434"/>
  <c r="J434"/>
  <c r="K433"/>
  <c r="J433"/>
  <c r="K432"/>
  <c r="J432"/>
  <c r="J440"/>
  <c r="K438"/>
  <c r="J438"/>
  <c r="J439"/>
  <c r="K441"/>
  <c r="K442"/>
  <c r="K444"/>
  <c r="K443"/>
  <c r="J443"/>
  <c r="K449"/>
  <c r="J447"/>
  <c r="K448"/>
  <c r="K446"/>
  <c r="J446"/>
  <c r="K445"/>
  <c r="J445"/>
  <c r="J451"/>
  <c r="J450"/>
  <c r="K450"/>
  <c r="K455"/>
  <c r="K454"/>
  <c r="K453"/>
  <c r="K456"/>
  <c r="J459"/>
  <c r="K458"/>
  <c r="J458"/>
  <c r="K457"/>
  <c r="J457"/>
  <c r="K465"/>
  <c r="J462"/>
  <c r="K462"/>
  <c r="J461"/>
  <c r="K461"/>
  <c r="K464"/>
  <c r="K463"/>
  <c r="J466"/>
  <c r="K466"/>
  <c r="K468"/>
  <c r="K467"/>
  <c r="J467"/>
  <c r="K471"/>
  <c r="K470"/>
  <c r="K469"/>
  <c r="J469"/>
  <c r="K475"/>
  <c r="K474"/>
  <c r="J472"/>
  <c r="K473"/>
  <c r="K476"/>
  <c r="J476"/>
  <c r="L478"/>
  <c r="L482"/>
  <c r="L481"/>
  <c r="J479"/>
  <c r="L480"/>
  <c r="K485"/>
  <c r="K484"/>
  <c r="K483"/>
  <c r="J486"/>
  <c r="K486"/>
  <c r="L325" l="1"/>
  <c r="L324"/>
  <c r="L323"/>
  <c r="L322"/>
  <c r="L328"/>
  <c r="L327"/>
  <c r="L326"/>
  <c r="L331"/>
  <c r="L330"/>
  <c r="L329"/>
  <c r="L333"/>
  <c r="L332"/>
  <c r="L337"/>
  <c r="L336"/>
  <c r="L335"/>
  <c r="L341"/>
  <c r="L340"/>
  <c r="L339"/>
  <c r="L338"/>
  <c r="L347"/>
  <c r="L344"/>
  <c r="L343"/>
  <c r="L346"/>
  <c r="L365"/>
  <c r="L363"/>
  <c r="L362"/>
  <c r="L364"/>
  <c r="L366"/>
  <c r="L367"/>
  <c r="L370"/>
  <c r="L369"/>
  <c r="L368"/>
  <c r="L386"/>
  <c r="L375"/>
  <c r="L374"/>
  <c r="L373"/>
  <c r="L407"/>
  <c r="L377"/>
  <c r="L383"/>
  <c r="L382"/>
  <c r="L381"/>
  <c r="L387"/>
  <c r="L385"/>
  <c r="L384"/>
  <c r="L391"/>
  <c r="L390"/>
  <c r="L389"/>
  <c r="L388"/>
  <c r="L393"/>
  <c r="L392"/>
  <c r="L396"/>
  <c r="L395"/>
  <c r="L397"/>
  <c r="L406"/>
  <c r="L400"/>
  <c r="L399"/>
  <c r="L398"/>
  <c r="L405"/>
  <c r="L403"/>
  <c r="L404"/>
  <c r="L402"/>
  <c r="L401"/>
  <c r="L410"/>
  <c r="L409"/>
  <c r="L408"/>
  <c r="L413"/>
  <c r="L412"/>
  <c r="L411"/>
  <c r="L423"/>
  <c r="L414"/>
  <c r="L415"/>
  <c r="L417"/>
  <c r="L426"/>
  <c r="L421"/>
  <c r="L420"/>
  <c r="L419"/>
  <c r="L418"/>
  <c r="L424"/>
  <c r="L425"/>
  <c r="L430"/>
  <c r="L429"/>
  <c r="L428"/>
  <c r="L427"/>
  <c r="L437"/>
  <c r="L436"/>
  <c r="L435"/>
  <c r="L434"/>
  <c r="L433"/>
  <c r="L432"/>
  <c r="L440"/>
  <c r="L438"/>
  <c r="L439"/>
  <c r="L442"/>
  <c r="L441"/>
  <c r="L444"/>
  <c r="L443"/>
  <c r="L466"/>
  <c r="L449"/>
  <c r="L447"/>
  <c r="L448"/>
  <c r="L446"/>
  <c r="L445"/>
  <c r="L452"/>
  <c r="L451"/>
  <c r="L450"/>
  <c r="L455"/>
  <c r="L454"/>
  <c r="L453"/>
  <c r="L456"/>
  <c r="L460"/>
  <c r="L459"/>
  <c r="L458"/>
  <c r="L457"/>
  <c r="L465"/>
  <c r="L462"/>
  <c r="L461"/>
  <c r="L464"/>
  <c r="L463"/>
  <c r="L468"/>
  <c r="L467"/>
  <c r="L474"/>
  <c r="L471"/>
  <c r="L470"/>
  <c r="L469"/>
  <c r="L475"/>
  <c r="L472"/>
  <c r="L473"/>
  <c r="L476"/>
  <c r="L477"/>
  <c r="L479"/>
  <c r="L485"/>
  <c r="L484"/>
  <c r="L483"/>
  <c r="L486"/>
  <c r="K489"/>
  <c r="K488"/>
  <c r="K487"/>
  <c r="J487"/>
  <c r="L493"/>
  <c r="J491"/>
  <c r="K494"/>
  <c r="J494"/>
  <c r="K496"/>
  <c r="J496"/>
  <c r="J495"/>
  <c r="K495"/>
  <c r="K498"/>
  <c r="L489" l="1"/>
  <c r="L488"/>
  <c r="L487"/>
  <c r="L492"/>
  <c r="L491"/>
  <c r="L490"/>
  <c r="L494"/>
  <c r="L496"/>
  <c r="L495"/>
  <c r="L498"/>
  <c r="K499" l="1"/>
  <c r="K497"/>
  <c r="K501"/>
  <c r="J501"/>
  <c r="J502"/>
  <c r="K500"/>
  <c r="J500"/>
  <c r="K509"/>
  <c r="K510"/>
  <c r="K507"/>
  <c r="K508"/>
  <c r="J505"/>
  <c r="K506"/>
  <c r="K504"/>
  <c r="J504"/>
  <c r="K515"/>
  <c r="J513"/>
  <c r="K513"/>
  <c r="K514"/>
  <c r="K512"/>
  <c r="J512"/>
  <c r="K519"/>
  <c r="J516"/>
  <c r="K518"/>
  <c r="K517"/>
  <c r="K521"/>
  <c r="J521"/>
  <c r="K520"/>
  <c r="J520"/>
  <c r="J522"/>
  <c r="K526"/>
  <c r="J526"/>
  <c r="K525"/>
  <c r="K524"/>
  <c r="J525"/>
  <c r="J524"/>
  <c r="L530"/>
  <c r="J531"/>
  <c r="K531"/>
  <c r="L529"/>
  <c r="J527"/>
  <c r="K532"/>
  <c r="J532"/>
  <c r="J533"/>
  <c r="J536"/>
  <c r="K535"/>
  <c r="K540"/>
  <c r="K539"/>
  <c r="K538"/>
  <c r="J538"/>
  <c r="K537"/>
  <c r="J537"/>
  <c r="L545"/>
  <c r="L544"/>
  <c r="L543"/>
  <c r="J541"/>
  <c r="J548"/>
  <c r="K547"/>
  <c r="J547"/>
  <c r="K546"/>
  <c r="J546"/>
  <c r="J549"/>
  <c r="J552"/>
  <c r="K553"/>
  <c r="K551"/>
  <c r="J551"/>
  <c r="L558"/>
  <c r="J554"/>
  <c r="J563"/>
  <c r="K563"/>
  <c r="J566"/>
  <c r="K566"/>
  <c r="K565"/>
  <c r="K564"/>
  <c r="J564"/>
  <c r="K562"/>
  <c r="K559"/>
  <c r="J559"/>
  <c r="K561"/>
  <c r="K560"/>
  <c r="J560"/>
  <c r="K571"/>
  <c r="K570"/>
  <c r="K567"/>
  <c r="J567"/>
  <c r="K569"/>
  <c r="K568"/>
  <c r="L575"/>
  <c r="J573"/>
  <c r="K572"/>
  <c r="J572"/>
  <c r="J577"/>
  <c r="K576"/>
  <c r="J576"/>
  <c r="L586"/>
  <c r="J584"/>
  <c r="K583"/>
  <c r="J583"/>
  <c r="K582"/>
  <c r="J582"/>
  <c r="K581"/>
  <c r="J581"/>
  <c r="K580"/>
  <c r="J580"/>
  <c r="K590"/>
  <c r="K589"/>
  <c r="J589"/>
  <c r="K588"/>
  <c r="J588"/>
  <c r="K587"/>
  <c r="J587"/>
  <c r="K594"/>
  <c r="K593"/>
  <c r="J595"/>
  <c r="K595"/>
  <c r="K592"/>
  <c r="J592"/>
  <c r="K591"/>
  <c r="J591"/>
  <c r="L599"/>
  <c r="K596"/>
  <c r="J596"/>
  <c r="J597"/>
  <c r="K601"/>
  <c r="K600"/>
  <c r="J600"/>
  <c r="K609"/>
  <c r="J607"/>
  <c r="K608"/>
  <c r="K606"/>
  <c r="J606"/>
  <c r="K605"/>
  <c r="J605"/>
  <c r="K604"/>
  <c r="J604"/>
  <c r="K603"/>
  <c r="J603"/>
  <c r="K602"/>
  <c r="J602"/>
  <c r="K612"/>
  <c r="J610"/>
  <c r="K611"/>
  <c r="K613"/>
  <c r="L515" l="1"/>
  <c r="L499"/>
  <c r="L497"/>
  <c r="L503"/>
  <c r="L510"/>
  <c r="L501"/>
  <c r="L502"/>
  <c r="L500"/>
  <c r="L511"/>
  <c r="L509"/>
  <c r="L508"/>
  <c r="L507"/>
  <c r="L505"/>
  <c r="L506"/>
  <c r="L504"/>
  <c r="L513"/>
  <c r="L514"/>
  <c r="L512"/>
  <c r="L519"/>
  <c r="L516"/>
  <c r="L518"/>
  <c r="L517"/>
  <c r="L523"/>
  <c r="L521"/>
  <c r="L520"/>
  <c r="L522"/>
  <c r="L526"/>
  <c r="L525"/>
  <c r="L524"/>
  <c r="L531"/>
  <c r="L528"/>
  <c r="L527"/>
  <c r="L548"/>
  <c r="L534"/>
  <c r="L532"/>
  <c r="L533"/>
  <c r="L536"/>
  <c r="L535"/>
  <c r="L540"/>
  <c r="L539"/>
  <c r="L538"/>
  <c r="L537"/>
  <c r="L542"/>
  <c r="L541"/>
  <c r="L566"/>
  <c r="L571"/>
  <c r="L547"/>
  <c r="L546"/>
  <c r="L550"/>
  <c r="L549"/>
  <c r="L552"/>
  <c r="L553"/>
  <c r="L551"/>
  <c r="L557"/>
  <c r="L556"/>
  <c r="L555"/>
  <c r="L554"/>
  <c r="L563"/>
  <c r="L565"/>
  <c r="L564"/>
  <c r="L562"/>
  <c r="L559"/>
  <c r="L561"/>
  <c r="L560"/>
  <c r="L570"/>
  <c r="L567"/>
  <c r="L569"/>
  <c r="L568"/>
  <c r="L574"/>
  <c r="L573"/>
  <c r="L572"/>
  <c r="L579"/>
  <c r="L578"/>
  <c r="L577"/>
  <c r="L576"/>
  <c r="L585"/>
  <c r="L584"/>
  <c r="L583"/>
  <c r="L582"/>
  <c r="L581"/>
  <c r="L580"/>
  <c r="L590"/>
  <c r="L589"/>
  <c r="L588"/>
  <c r="L587"/>
  <c r="L595"/>
  <c r="L594"/>
  <c r="L593"/>
  <c r="L592"/>
  <c r="L591"/>
  <c r="L598"/>
  <c r="L596"/>
  <c r="L597"/>
  <c r="L600"/>
  <c r="L609"/>
  <c r="L607"/>
  <c r="L608"/>
  <c r="L606"/>
  <c r="L605"/>
  <c r="L604"/>
  <c r="L603"/>
  <c r="L602"/>
  <c r="L612"/>
  <c r="L610"/>
  <c r="L611"/>
  <c r="L613"/>
  <c r="K618" l="1"/>
  <c r="K617"/>
  <c r="L617" s="1"/>
  <c r="K616"/>
  <c r="J616"/>
  <c r="K615"/>
  <c r="J615"/>
  <c r="K614"/>
  <c r="J614"/>
  <c r="L622"/>
  <c r="L621"/>
  <c r="J619"/>
  <c r="L626"/>
  <c r="L625"/>
  <c r="L624"/>
  <c r="L618" l="1"/>
  <c r="L616"/>
  <c r="L615"/>
  <c r="L614"/>
  <c r="L620"/>
  <c r="L619"/>
  <c r="L623"/>
  <c r="K628" l="1"/>
  <c r="J628"/>
  <c r="J627"/>
  <c r="K633"/>
  <c r="K632"/>
  <c r="K631"/>
  <c r="J631"/>
  <c r="K630"/>
  <c r="J630"/>
  <c r="J636"/>
  <c r="K635"/>
  <c r="J635"/>
  <c r="K634"/>
  <c r="J634"/>
  <c r="L640"/>
  <c r="J638"/>
  <c r="J637"/>
  <c r="L644"/>
  <c r="L643"/>
  <c r="J641"/>
  <c r="K647"/>
  <c r="J646"/>
  <c r="L652"/>
  <c r="J651"/>
  <c r="J650"/>
  <c r="K650"/>
  <c r="K649"/>
  <c r="J649"/>
  <c r="L658"/>
  <c r="L657"/>
  <c r="L656"/>
  <c r="J655"/>
  <c r="J654"/>
  <c r="K653"/>
  <c r="J653"/>
  <c r="K665"/>
  <c r="K664"/>
  <c r="K663"/>
  <c r="K662"/>
  <c r="L629" l="1"/>
  <c r="L628"/>
  <c r="L627"/>
  <c r="L633"/>
  <c r="L632"/>
  <c r="L631"/>
  <c r="L630"/>
  <c r="L636"/>
  <c r="L635"/>
  <c r="L634"/>
  <c r="L639"/>
  <c r="L638"/>
  <c r="L637"/>
  <c r="L645"/>
  <c r="L642"/>
  <c r="L641"/>
  <c r="L647"/>
  <c r="L646"/>
  <c r="L648"/>
  <c r="L650"/>
  <c r="L649"/>
  <c r="L651"/>
  <c r="L655"/>
  <c r="L654"/>
  <c r="L653"/>
  <c r="L665"/>
  <c r="L664"/>
  <c r="L663"/>
  <c r="L662"/>
  <c r="K661" l="1"/>
  <c r="K660"/>
  <c r="K659"/>
  <c r="J659"/>
  <c r="J668"/>
  <c r="K668"/>
  <c r="L661" l="1"/>
  <c r="L660"/>
  <c r="L659"/>
  <c r="L668"/>
  <c r="K670" l="1"/>
  <c r="K669"/>
  <c r="K667"/>
  <c r="J667"/>
  <c r="K666"/>
  <c r="J666"/>
  <c r="J672"/>
  <c r="K671"/>
  <c r="J671"/>
  <c r="L679"/>
  <c r="J677"/>
  <c r="K676"/>
  <c r="J676"/>
  <c r="J675"/>
  <c r="K675"/>
  <c r="K682"/>
  <c r="K681"/>
  <c r="K680"/>
  <c r="J688"/>
  <c r="K687"/>
  <c r="J687"/>
  <c r="K686"/>
  <c r="J686"/>
  <c r="K685"/>
  <c r="J685"/>
  <c r="K684"/>
  <c r="J684"/>
  <c r="K683"/>
  <c r="J683"/>
  <c r="K692"/>
  <c r="J692"/>
  <c r="K691"/>
  <c r="J691"/>
  <c r="K690"/>
  <c r="J690"/>
  <c r="K694"/>
  <c r="K693"/>
  <c r="J693"/>
  <c r="J699"/>
  <c r="J698"/>
  <c r="K697"/>
  <c r="J697"/>
  <c r="K696"/>
  <c r="J696"/>
  <c r="J695"/>
  <c r="K695"/>
  <c r="K702"/>
  <c r="K701"/>
  <c r="K700"/>
  <c r="K706"/>
  <c r="K705"/>
  <c r="K704"/>
  <c r="K703"/>
  <c r="J703"/>
  <c r="L670" l="1"/>
  <c r="L669"/>
  <c r="L667"/>
  <c r="L666"/>
  <c r="L673"/>
  <c r="L672"/>
  <c r="L671"/>
  <c r="L678"/>
  <c r="L677"/>
  <c r="L676"/>
  <c r="L675"/>
  <c r="L682"/>
  <c r="L681"/>
  <c r="L680"/>
  <c r="L689"/>
  <c r="L688"/>
  <c r="L687"/>
  <c r="L686"/>
  <c r="L685"/>
  <c r="L684"/>
  <c r="L683"/>
  <c r="L692"/>
  <c r="L691"/>
  <c r="L690"/>
  <c r="L694"/>
  <c r="L693"/>
  <c r="L706"/>
  <c r="L699"/>
  <c r="L698"/>
  <c r="L697"/>
  <c r="L696"/>
  <c r="L695"/>
  <c r="L702"/>
  <c r="L701"/>
  <c r="L700"/>
  <c r="L705"/>
  <c r="L704"/>
  <c r="L703"/>
  <c r="M2887" l="1"/>
  <c r="M2886"/>
</calcChain>
</file>

<file path=xl/sharedStrings.xml><?xml version="1.0" encoding="utf-8"?>
<sst xmlns="http://schemas.openxmlformats.org/spreadsheetml/2006/main" count="5849" uniqueCount="980">
  <si>
    <t>STOCK CASH TRACK 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</si>
  <si>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</si>
  <si>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</si>
  <si>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</si>
  <si>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</si>
  <si>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</si>
  <si>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</si>
  <si>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</si>
  <si>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</si>
  <si>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</si>
  <si>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</si>
  <si>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</si>
  <si>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</si>
  <si>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</si>
  <si>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</si>
  <si>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</si>
  <si>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</si>
  <si>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</si>
  <si>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</si>
  <si>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</si>
  <si>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</si>
  <si>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</si>
  <si>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</si>
  <si>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</si>
  <si>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</si>
  <si>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</si>
  <si>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</si>
  <si>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</si>
  <si>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</si>
  <si>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</si>
  <si>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</si>
  <si>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</si>
  <si>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</si>
  <si>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</si>
  <si>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</si>
  <si>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</si>
  <si>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</si>
  <si>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</si>
  <si>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</si>
  <si>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</si>
  <si>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</si>
  <si>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</si>
  <si>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</si>
  <si>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</si>
  <si>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</si>
  <si>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</si>
  <si>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</si>
  <si>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</si>
  <si>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</si>
  <si>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</si>
  <si>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</si>
  <si>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</si>
  <si>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</si>
  <si>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</si>
  <si>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</si>
  <si>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</si>
  <si>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</si>
  <si>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</si>
  <si>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</si>
  <si>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</si>
  <si>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</si>
  <si>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</si>
  <si>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</si>
  <si>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</si>
  <si>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</si>
  <si>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</si>
  <si>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</si>
  <si>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</si>
  <si>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</si>
  <si>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</si>
  <si>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</si>
  <si>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</si>
  <si>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</si>
  <si>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</si>
  <si>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</si>
  <si>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</si>
  <si>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</si>
  <si>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</si>
  <si>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</si>
  <si>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</si>
  <si>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</si>
  <si>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</si>
  <si>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</si>
  <si>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</si>
  <si>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</si>
  <si>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</si>
  <si>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</si>
  <si>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</si>
  <si>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</si>
  <si>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</si>
  <si>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</si>
  <si>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</si>
  <si>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</si>
  <si>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</si>
  <si>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</si>
  <si>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</si>
  <si>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</si>
  <si>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</si>
  <si>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</si>
  <si>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</si>
  <si>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</si>
  <si>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</si>
  <si>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</si>
  <si>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</si>
  <si>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</si>
  <si>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</si>
  <si>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</si>
  <si>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</si>
  <si>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</si>
  <si>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</si>
  <si>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</si>
  <si>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</si>
  <si>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</si>
  <si>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</si>
  <si>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</si>
  <si>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</si>
  <si>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</si>
  <si>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</si>
  <si>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</si>
  <si>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</si>
  <si>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</si>
  <si>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</si>
  <si>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</si>
  <si>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</si>
  <si>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</si>
  <si>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</si>
  <si>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</si>
  <si>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</si>
  <si>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</si>
  <si>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</si>
  <si>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</si>
  <si>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</si>
  <si>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</si>
  <si>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</si>
  <si>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</si>
  <si>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</si>
  <si>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</si>
  <si>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</si>
  <si>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</si>
  <si>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</si>
  <si>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</si>
  <si>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</si>
  <si>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</si>
  <si>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</si>
  <si>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</si>
  <si>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</si>
  <si>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</si>
  <si>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</si>
  <si>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</si>
  <si>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</si>
  <si>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</si>
  <si>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</si>
  <si>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</si>
  <si>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</si>
  <si>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</si>
  <si>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</si>
  <si>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</si>
  <si>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</si>
  <si>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</si>
  <si>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</si>
  <si>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</si>
  <si>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</si>
  <si>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</si>
  <si>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</si>
  <si>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</si>
  <si>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</si>
  <si>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</si>
  <si>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</si>
  <si>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</si>
  <si>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</si>
  <si>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</si>
  <si>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</si>
  <si>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</si>
  <si>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</si>
  <si>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</si>
  <si>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</si>
  <si>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</si>
  <si>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</si>
  <si>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</si>
  <si>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</si>
  <si>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</si>
  <si>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</si>
  <si>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</si>
  <si>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</si>
  <si>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</si>
  <si>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</si>
  <si>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</si>
  <si>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</si>
  <si>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</si>
  <si>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</si>
  <si>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</si>
  <si>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</si>
  <si>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</si>
  <si>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</si>
  <si>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</si>
  <si>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</si>
  <si>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</si>
  <si>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</si>
  <si>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</si>
  <si>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</si>
  <si>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</si>
  <si>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</si>
  <si>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</si>
  <si>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</si>
  <si>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</si>
  <si>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</si>
  <si>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</si>
  <si>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</si>
  <si>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</si>
  <si>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</si>
  <si>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</si>
  <si>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</si>
  <si>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</si>
  <si>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</si>
  <si>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</si>
  <si>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</si>
  <si>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</si>
  <si>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</si>
  <si>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</si>
  <si>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</si>
  <si>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</si>
  <si>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</si>
  <si>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</si>
  <si>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</si>
  <si>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</si>
  <si>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</si>
  <si>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</si>
  <si>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</si>
  <si>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</si>
  <si>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</si>
  <si>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</si>
  <si>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</si>
  <si>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</si>
  <si>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</si>
  <si>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</si>
  <si>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</si>
  <si>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</si>
  <si>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</si>
  <si>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</si>
  <si>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</si>
  <si>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</si>
  <si>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</si>
  <si>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</si>
  <si>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</si>
  <si>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</si>
  <si>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</si>
  <si>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</si>
  <si>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</si>
  <si>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</si>
  <si>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</si>
  <si>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</si>
  <si>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</si>
  <si>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</si>
  <si>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</si>
  <si>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</si>
  <si>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</si>
  <si>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</si>
  <si>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</si>
  <si>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</si>
  <si>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</si>
  <si>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</si>
  <si>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</si>
  <si>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</si>
  <si>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</si>
  <si>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</si>
  <si>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</si>
  <si>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</si>
  <si>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</si>
  <si>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</si>
  <si>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</si>
  <si>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</si>
  <si>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</si>
  <si>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</si>
  <si>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</si>
  <si>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</si>
  <si>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</si>
  <si>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</si>
  <si>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</si>
  <si>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</si>
  <si>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</si>
  <si>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</si>
  <si>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</si>
  <si>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</si>
  <si>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</si>
  <si>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</si>
  <si>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</si>
  <si>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</si>
  <si>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</si>
  <si>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</si>
  <si>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</si>
  <si>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</si>
  <si>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</si>
  <si>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</si>
  <si>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</si>
  <si>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</si>
  <si>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</si>
  <si>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</si>
  <si>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</si>
  <si>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</si>
  <si>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</si>
  <si>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</si>
  <si>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</si>
  <si>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</si>
  <si>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</si>
  <si>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</si>
  <si>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</si>
  <si>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</si>
  <si>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</si>
  <si>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</si>
  <si>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</si>
  <si>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</si>
  <si>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</si>
  <si>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</si>
  <si>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</si>
  <si>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</si>
  <si>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</si>
  <si>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</si>
  <si>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</si>
  <si>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</si>
  <si>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</si>
  <si>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</si>
  <si>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</si>
  <si>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</si>
  <si>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</si>
  <si>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</si>
  <si>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</si>
  <si>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</si>
  <si>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</si>
  <si>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</si>
  <si>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</si>
  <si>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</si>
  <si>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</si>
  <si>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</si>
  <si>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</si>
  <si>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</si>
  <si>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</si>
  <si>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</si>
  <si>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</si>
  <si>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</si>
  <si>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</si>
  <si>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</si>
  <si>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</si>
  <si>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</si>
  <si>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</si>
  <si>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</si>
  <si>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</si>
  <si>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</si>
  <si>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</si>
  <si>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</si>
  <si>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</si>
  <si>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</si>
  <si>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</si>
  <si>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</si>
  <si>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</si>
  <si>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</si>
  <si>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</si>
  <si>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</si>
  <si>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</si>
  <si>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</si>
  <si>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</si>
  <si>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</si>
  <si>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</si>
  <si>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</si>
  <si>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</si>
  <si>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</si>
  <si>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</si>
  <si>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</si>
  <si>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</si>
  <si>
    <t xml:space="preserve">RAIN </t>
  </si>
  <si>
    <t>5 FEB 2018</t>
  </si>
  <si>
    <t>6 FEB 2018</t>
  </si>
  <si>
    <t>7 FEB 2018</t>
  </si>
  <si>
    <t>8 FEB 2018</t>
  </si>
  <si>
    <t>9 FEB 2018</t>
  </si>
  <si>
    <t xml:space="preserve">COFFEEDAY </t>
  </si>
  <si>
    <t>12 FEB 2018</t>
  </si>
  <si>
    <t>14 FEB 2018</t>
  </si>
  <si>
    <t>15 FEB 2018</t>
  </si>
  <si>
    <t>16 FEB 2018</t>
  </si>
  <si>
    <t xml:space="preserve">IRB </t>
  </si>
  <si>
    <t>CGPOWER</t>
  </si>
  <si>
    <t>MFSL</t>
  </si>
  <si>
    <t>CANFINHOME</t>
  </si>
  <si>
    <t>RIIL</t>
  </si>
  <si>
    <t>RECLTD</t>
  </si>
  <si>
    <t>HDFC</t>
  </si>
  <si>
    <t>TATAMTRDVR</t>
  </si>
  <si>
    <t>19 FEB 2018</t>
  </si>
  <si>
    <t>YESBANK</t>
  </si>
  <si>
    <t>20 FEB 2018</t>
  </si>
  <si>
    <t>21 FEB 2018</t>
  </si>
  <si>
    <t>IOC</t>
  </si>
  <si>
    <t>RATE</t>
  </si>
  <si>
    <t>22 FEB 2018</t>
  </si>
  <si>
    <t>JSPL</t>
  </si>
  <si>
    <t>RBLBANK</t>
  </si>
  <si>
    <t>23 FEB 2018</t>
  </si>
  <si>
    <t>APOLLOTYRE</t>
  </si>
  <si>
    <t>26 FEB 2018</t>
  </si>
  <si>
    <t>VIPIND</t>
  </si>
  <si>
    <t>KITEX</t>
  </si>
  <si>
    <t>27 FEB 2018</t>
  </si>
  <si>
    <t>AMARAJABAT</t>
  </si>
  <si>
    <t>SRF</t>
  </si>
  <si>
    <t>PRODUCT : EQUITY CASH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</si>
  <si>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</si>
  <si>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</si>
  <si>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</si>
  <si>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</si>
  <si>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</si>
  <si>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</si>
  <si>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</si>
  <si>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</si>
  <si>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>HINDZINC</t>
  </si>
  <si>
    <t>LOVABLE</t>
  </si>
  <si>
    <t>GUJGASLTD</t>
  </si>
  <si>
    <t>CONCOR</t>
  </si>
  <si>
    <t>GODREJIND</t>
  </si>
  <si>
    <t>BANKBARODA</t>
  </si>
  <si>
    <t>SRTRANSFIN</t>
  </si>
  <si>
    <t>NMDC</t>
  </si>
  <si>
    <t>BALRAMCHIN</t>
  </si>
  <si>
    <t>RCOM</t>
  </si>
  <si>
    <t>MNM</t>
  </si>
  <si>
    <t>NILKAMAL</t>
  </si>
  <si>
    <t>ARVIND</t>
  </si>
  <si>
    <t>ZEEL</t>
  </si>
  <si>
    <t>BANKINDIA</t>
  </si>
  <si>
    <t>BHARATFIN</t>
  </si>
  <si>
    <t>ALBK</t>
  </si>
  <si>
    <t>LUPIN</t>
  </si>
  <si>
    <t>ASIANPAINT</t>
  </si>
  <si>
    <t>HEXAWARE</t>
  </si>
  <si>
    <t xml:space="preserve">CANBK </t>
  </si>
  <si>
    <t>GAIL</t>
  </si>
  <si>
    <t>DHF;</t>
  </si>
  <si>
    <t>CHOLAFIN</t>
  </si>
  <si>
    <t>KSCL</t>
  </si>
  <si>
    <t>INDIANB</t>
  </si>
  <si>
    <t>ADANIENT</t>
  </si>
  <si>
    <t>HUL</t>
  </si>
  <si>
    <t>8KMILES</t>
  </si>
  <si>
    <t>DALMIABHA</t>
  </si>
  <si>
    <t>AJANPTPAHRM</t>
  </si>
  <si>
    <t>CIPLA</t>
  </si>
  <si>
    <t>IRB</t>
  </si>
  <si>
    <t>PIDILTE</t>
  </si>
  <si>
    <t>FEDERALBANK</t>
  </si>
  <si>
    <t>WIPRO</t>
  </si>
  <si>
    <t>RELIANCE</t>
  </si>
  <si>
    <t>UNIONBANK</t>
  </si>
  <si>
    <t>MNMFIN</t>
  </si>
  <si>
    <t>JSLHISAR</t>
  </si>
  <si>
    <t>IDEA</t>
  </si>
  <si>
    <t>EQUITAS</t>
  </si>
  <si>
    <t>FORTIS</t>
  </si>
  <si>
    <t xml:space="preserve">JUSTDIAL </t>
  </si>
  <si>
    <t>HINDALCO</t>
  </si>
  <si>
    <t>GODREJCP</t>
  </si>
  <si>
    <t>INDIGO</t>
  </si>
  <si>
    <t>TATAELXSI</t>
  </si>
  <si>
    <t>BEL</t>
  </si>
  <si>
    <t>INFY</t>
  </si>
  <si>
    <t>DRREDDY</t>
  </si>
  <si>
    <t>ASHOKLEY</t>
  </si>
  <si>
    <t>COLPAL</t>
  </si>
  <si>
    <t>COALINDIA</t>
  </si>
  <si>
    <t>BFUTILITIE</t>
  </si>
  <si>
    <t>CASTROL</t>
  </si>
  <si>
    <t>TITAN</t>
  </si>
  <si>
    <t>PIDILITE</t>
  </si>
  <si>
    <t>ANDHRABANK</t>
  </si>
  <si>
    <t>SIEMENS</t>
  </si>
  <si>
    <t>GODFRYPHLP</t>
  </si>
  <si>
    <t>REPCOHOME</t>
  </si>
  <si>
    <t>AIRTEL</t>
  </si>
  <si>
    <t>PCJ</t>
  </si>
  <si>
    <t>HDIL</t>
  </si>
  <si>
    <t>HDFCBANK</t>
  </si>
  <si>
    <t>LICHSGFIN</t>
  </si>
  <si>
    <t>RAMCOCEM</t>
  </si>
  <si>
    <t>TATASTEEL</t>
  </si>
  <si>
    <t>KPIT</t>
  </si>
  <si>
    <t>BERGEPAINT</t>
  </si>
  <si>
    <t>CESC</t>
  </si>
  <si>
    <t>JSWSTEEL</t>
  </si>
  <si>
    <t>KTKBANK</t>
  </si>
  <si>
    <t>EXIDEIND</t>
  </si>
  <si>
    <t>BIOCON</t>
  </si>
  <si>
    <t>KRBL</t>
  </si>
  <si>
    <t>BFINVEST</t>
  </si>
  <si>
    <t>TCS</t>
  </si>
  <si>
    <t>SUNTV</t>
  </si>
  <si>
    <t>CENTURYTEX</t>
  </si>
  <si>
    <t>ESCORTS</t>
  </si>
  <si>
    <t>VEDL</t>
  </si>
  <si>
    <t>OFSS</t>
  </si>
  <si>
    <t>TATACOMM</t>
  </si>
  <si>
    <t>BEML</t>
  </si>
  <si>
    <t>SUNPHARMA</t>
  </si>
  <si>
    <t>MRPL</t>
  </si>
  <si>
    <t>ICICIPRULI</t>
  </si>
  <si>
    <t>MINDTREE</t>
  </si>
  <si>
    <t>GREAVES</t>
  </si>
  <si>
    <t>SBIN</t>
  </si>
  <si>
    <t>DHFL</t>
  </si>
  <si>
    <t>BALKRISIND</t>
  </si>
  <si>
    <t>TVSMOTOR</t>
  </si>
  <si>
    <t>BPCL</t>
  </si>
  <si>
    <t>KOTAKBANK</t>
  </si>
  <si>
    <t>PIIND</t>
  </si>
  <si>
    <t>TECHM</t>
  </si>
  <si>
    <t>BATA</t>
  </si>
  <si>
    <t>JISLJALEQS</t>
  </si>
  <si>
    <t>CHENNPETRO</t>
  </si>
  <si>
    <t>AURO</t>
  </si>
  <si>
    <t>GRASIM</t>
  </si>
  <si>
    <t>KAMATHOTEL</t>
  </si>
  <si>
    <t>JETAIRWAYS</t>
  </si>
  <si>
    <t>ITC</t>
  </si>
  <si>
    <t>AUBANK</t>
  </si>
  <si>
    <t>KAJARIA</t>
  </si>
  <si>
    <t>AJANTPHARM</t>
  </si>
  <si>
    <t>BAJFINANCE</t>
  </si>
  <si>
    <t>NATIONALUM</t>
  </si>
  <si>
    <t>MOTHERSUMI</t>
  </si>
  <si>
    <t>ENGINERSIN</t>
  </si>
  <si>
    <t>PARAGMILK</t>
  </si>
  <si>
    <t>DISHTV</t>
  </si>
  <si>
    <t>ONGC</t>
  </si>
  <si>
    <t>STAR</t>
  </si>
  <si>
    <t>CEATLTD</t>
  </si>
  <si>
    <t>NBCC</t>
  </si>
  <si>
    <t>PVR</t>
  </si>
  <si>
    <t>ORIENTBANK</t>
  </si>
  <si>
    <t>NTPC</t>
  </si>
  <si>
    <t>CADILAHC</t>
  </si>
  <si>
    <t>PETRONET</t>
  </si>
  <si>
    <t>VGUARD</t>
  </si>
  <si>
    <t>RALLIS</t>
  </si>
  <si>
    <t>HAVELLS</t>
  </si>
  <si>
    <t>RAYMOND</t>
  </si>
  <si>
    <t>TORNTPHARMA</t>
  </si>
  <si>
    <t>AMBUJACEM</t>
  </si>
  <si>
    <t>UJJIVAN</t>
  </si>
  <si>
    <t>INFIBEAM</t>
  </si>
  <si>
    <t>CADILA</t>
  </si>
  <si>
    <t>CAPF</t>
  </si>
  <si>
    <t>GLENMARK</t>
  </si>
  <si>
    <t>GMDCLTD</t>
  </si>
  <si>
    <t>LIC</t>
  </si>
  <si>
    <t>MCX</t>
  </si>
  <si>
    <t>KAJARIACER</t>
  </si>
  <si>
    <t>TATAGLOBAL</t>
  </si>
  <si>
    <t>UPL</t>
  </si>
  <si>
    <t>OIL</t>
  </si>
  <si>
    <t>SREINFRA</t>
  </si>
  <si>
    <t>RELINFRA</t>
  </si>
  <si>
    <t>POWERGRID</t>
  </si>
  <si>
    <t>APOLLOHOSP</t>
  </si>
  <si>
    <t>NIITTECH</t>
  </si>
  <si>
    <t>TATACHEM</t>
  </si>
  <si>
    <t>DIVISLAB</t>
  </si>
  <si>
    <t>L&amp;TFH</t>
  </si>
  <si>
    <t>PFC</t>
  </si>
  <si>
    <t>TATAMOTORS</t>
  </si>
  <si>
    <t>TVSMOTORS</t>
  </si>
  <si>
    <t>CUMMINSIND</t>
  </si>
  <si>
    <t>DABUR</t>
  </si>
  <si>
    <t>UBL</t>
  </si>
  <si>
    <t>MGL</t>
  </si>
  <si>
    <t>ICICIBANK</t>
  </si>
  <si>
    <t>GRANULES</t>
  </si>
  <si>
    <t>TV18</t>
  </si>
  <si>
    <t xml:space="preserve">BPCL 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</si>
  <si>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</si>
  <si>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</si>
  <si>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</si>
  <si>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</si>
  <si>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</si>
  <si>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</si>
  <si>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</si>
  <si>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</si>
  <si>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T</t>
  </si>
  <si>
    <t>PERCENTAGE</t>
  </si>
  <si>
    <t>GSFC</t>
  </si>
  <si>
    <t>NCC</t>
  </si>
  <si>
    <t>TORNTPOWER</t>
  </si>
  <si>
    <t>HDFCAMC</t>
  </si>
  <si>
    <t>CUMMINDIND</t>
  </si>
  <si>
    <t>ADANIPORTS</t>
  </si>
  <si>
    <t>REPCO</t>
  </si>
  <si>
    <t>INDIACEM</t>
  </si>
  <si>
    <t>VOLTAS</t>
  </si>
  <si>
    <t>September</t>
  </si>
  <si>
    <t>PTC</t>
  </si>
  <si>
    <t>KTBANK</t>
  </si>
  <si>
    <t>LT</t>
  </si>
  <si>
    <t>INFUBEAM</t>
  </si>
  <si>
    <t>BHARATFORG</t>
  </si>
  <si>
    <t>DIVIS</t>
  </si>
  <si>
    <t>INDUSIND</t>
  </si>
  <si>
    <t>EDELWEISS</t>
  </si>
  <si>
    <t>WOCKPHARMA</t>
  </si>
  <si>
    <t>AVANTIFEED</t>
  </si>
  <si>
    <t>AUROPHARMA</t>
  </si>
  <si>
    <t>CANBK</t>
  </si>
  <si>
    <t>HPCL</t>
  </si>
  <si>
    <t>October</t>
  </si>
  <si>
    <t>RICOAUTO</t>
  </si>
  <si>
    <t>ULTRATECH</t>
  </si>
  <si>
    <t>INDUSINDBK</t>
  </si>
  <si>
    <t>SAIL</t>
  </si>
  <si>
    <t>DALMIA</t>
  </si>
  <si>
    <t>MANAPPURAM</t>
  </si>
  <si>
    <t>M&amp;M</t>
  </si>
  <si>
    <t>DLF</t>
  </si>
  <si>
    <t>TORNTPHARM</t>
  </si>
  <si>
    <t>JUSTDIAL</t>
  </si>
  <si>
    <t>HCLTECH</t>
  </si>
  <si>
    <t>November</t>
  </si>
  <si>
    <t>CASTROLIND</t>
  </si>
  <si>
    <t>RELCAPITAL</t>
  </si>
  <si>
    <t>ISEC</t>
  </si>
  <si>
    <t>LALPATHLAB</t>
  </si>
  <si>
    <t>63MOONS</t>
  </si>
  <si>
    <t>HINDPETRO</t>
  </si>
  <si>
    <t>GMMPFAUDLR</t>
  </si>
  <si>
    <t>GMBREW</t>
  </si>
  <si>
    <t>INDIAGLYCO</t>
  </si>
  <si>
    <t>BAJAJFINSV</t>
  </si>
  <si>
    <t>NIIT</t>
  </si>
  <si>
    <t>OBC</t>
  </si>
  <si>
    <t>HCL</t>
  </si>
  <si>
    <t>Up to 1 Lac</t>
  </si>
  <si>
    <t>DBL</t>
  </si>
  <si>
    <t>ENDURANCE</t>
  </si>
  <si>
    <t>RAMCOIND</t>
  </si>
  <si>
    <t>MARICO</t>
  </si>
  <si>
    <t>BAJAJ-AUTO</t>
  </si>
  <si>
    <t>PNB</t>
  </si>
  <si>
    <t>MUTHOOTFIN</t>
  </si>
  <si>
    <t>BHEL</t>
  </si>
  <si>
    <t>HDFCLIFE</t>
  </si>
  <si>
    <t>GRAPHITE</t>
  </si>
  <si>
    <t>INFRATEL</t>
  </si>
  <si>
    <t>December</t>
  </si>
  <si>
    <t>LNTFH</t>
  </si>
  <si>
    <t>AXISBANK</t>
  </si>
  <si>
    <t>NAUKRI</t>
  </si>
  <si>
    <t>M&amp;MFIN</t>
  </si>
  <si>
    <t>HERO</t>
  </si>
  <si>
    <t>IDBI</t>
  </si>
  <si>
    <t>FEDERALBNK</t>
  </si>
  <si>
    <t>ABFPL</t>
  </si>
  <si>
    <t>MPHASIS</t>
  </si>
  <si>
    <t>IBREAL</t>
  </si>
  <si>
    <t>RADICO</t>
  </si>
  <si>
    <t>JUBILANT</t>
  </si>
  <si>
    <t>PRAJHIND</t>
  </si>
  <si>
    <t>ABFRL</t>
  </si>
  <si>
    <t>BANDHANBNK</t>
  </si>
  <si>
    <t>SPARC</t>
  </si>
  <si>
    <t>DHAMPURSUG</t>
  </si>
  <si>
    <t xml:space="preserve">DHFL </t>
  </si>
  <si>
    <t xml:space="preserve">RELCAPITAL </t>
  </si>
  <si>
    <t xml:space="preserve">ESCORTS </t>
  </si>
  <si>
    <t xml:space="preserve">MOTHERSUMI </t>
  </si>
  <si>
    <t xml:space="preserve">IDFCFIRSTB </t>
  </si>
  <si>
    <t xml:space="preserve">CGPOWER </t>
  </si>
  <si>
    <t xml:space="preserve">EQUITAS </t>
  </si>
  <si>
    <t xml:space="preserve">CHOLAFIN </t>
  </si>
  <si>
    <t xml:space="preserve">RECLTD </t>
  </si>
  <si>
    <t xml:space="preserve">OBEROIRLTY </t>
  </si>
  <si>
    <t>RECOMMENDED RATE</t>
  </si>
  <si>
    <t>(In Rupees)</t>
  </si>
  <si>
    <t>1ST TGT PROFIT</t>
  </si>
  <si>
    <t>TOTAL PROFIT</t>
  </si>
  <si>
    <t xml:space="preserve">investment </t>
  </si>
  <si>
    <t xml:space="preserve">GRANULES </t>
  </si>
  <si>
    <t xml:space="preserve">CHENNPETRO </t>
  </si>
  <si>
    <r>
      <t xml:space="preserve">                    </t>
    </r>
    <r>
      <rPr>
        <b/>
        <sz val="24"/>
        <color theme="3" tint="-0.249977111117893"/>
        <rFont val="Times New Roman"/>
        <family val="1"/>
      </rPr>
      <t xml:space="preserve"> STOCK CASH TRACK SHEET</t>
    </r>
  </si>
  <si>
    <t>28 FEB 2019</t>
  </si>
  <si>
    <t>18  FEB 2019</t>
  </si>
  <si>
    <t>27 FEB 2019</t>
  </si>
  <si>
    <t>26 FEB 2019</t>
  </si>
  <si>
    <t>25 FEB 2019</t>
  </si>
  <si>
    <t>22 FEB 2019</t>
  </si>
  <si>
    <t>21 FEB 2019</t>
  </si>
  <si>
    <t>20 FEB 2019</t>
  </si>
  <si>
    <t>19 FEB 2019</t>
  </si>
  <si>
    <t>1 MAR 2019</t>
  </si>
  <si>
    <t xml:space="preserve">BHARATFORG </t>
  </si>
  <si>
    <t xml:space="preserve">AVANTIFEED </t>
  </si>
  <si>
    <t>5 MAR 2019</t>
  </si>
  <si>
    <t xml:space="preserve">DLF </t>
  </si>
  <si>
    <t xml:space="preserve">APOLLOHOSP </t>
  </si>
  <si>
    <t>6 MAR 2019</t>
  </si>
  <si>
    <t>7 MAR 2019</t>
  </si>
  <si>
    <t xml:space="preserve">IDEA </t>
  </si>
  <si>
    <t>8 MAR 2019</t>
  </si>
  <si>
    <t xml:space="preserve">TIRUMALCHM </t>
  </si>
  <si>
    <t xml:space="preserve">NCC </t>
  </si>
  <si>
    <t>11 MAR 2019</t>
  </si>
  <si>
    <t>12 MAR 2019</t>
  </si>
  <si>
    <t>13 MAR 2019</t>
  </si>
  <si>
    <t>14 MAR 2019</t>
  </si>
  <si>
    <t xml:space="preserve">ARVIND </t>
  </si>
  <si>
    <t>15 MAR 2019</t>
  </si>
  <si>
    <t>KEC</t>
  </si>
  <si>
    <t>18 MAR 2019</t>
  </si>
  <si>
    <t>19 MAR 2019</t>
  </si>
  <si>
    <t xml:space="preserve">JISLJALEQS </t>
  </si>
  <si>
    <t>20 MAR 2019</t>
  </si>
  <si>
    <t xml:space="preserve">GODREJPROP </t>
  </si>
  <si>
    <t>22 MAR 2019</t>
  </si>
  <si>
    <t xml:space="preserve">JETAIRWAYS </t>
  </si>
  <si>
    <t>25 MAR 2019</t>
  </si>
  <si>
    <t>26 MAR 2019</t>
  </si>
  <si>
    <t>27 MAR 2019</t>
  </si>
  <si>
    <t xml:space="preserve">ASIANPAINT </t>
  </si>
  <si>
    <t>28 MAR 2019</t>
  </si>
  <si>
    <t>29 MAR 2019</t>
  </si>
  <si>
    <t xml:space="preserve">KAJARIACER </t>
  </si>
  <si>
    <t xml:space="preserve">ICICIPRULI </t>
  </si>
  <si>
    <t>1 APR 2019</t>
  </si>
  <si>
    <t xml:space="preserve">january </t>
  </si>
  <si>
    <t xml:space="preserve">february </t>
  </si>
  <si>
    <t>March</t>
  </si>
  <si>
    <t>2 APR 2019</t>
  </si>
  <si>
    <t>3 APR 2019</t>
  </si>
  <si>
    <t>4 APR 2019</t>
  </si>
  <si>
    <t>ACCURACY</t>
  </si>
  <si>
    <t xml:space="preserve">January </t>
  </si>
  <si>
    <t>February</t>
  </si>
  <si>
    <t>5 APR 2019</t>
  </si>
  <si>
    <t xml:space="preserve">CANFINHOME </t>
  </si>
  <si>
    <t xml:space="preserve">BALRAMCHIN </t>
  </si>
  <si>
    <t xml:space="preserve">ORIENTELEC </t>
  </si>
  <si>
    <t xml:space="preserve">RELIANCE </t>
  </si>
  <si>
    <t>8 APR 2019</t>
  </si>
  <si>
    <t>9 APR 2019</t>
  </si>
  <si>
    <t>10 APR 2019</t>
  </si>
  <si>
    <t xml:space="preserve">IDFC </t>
  </si>
  <si>
    <t>11 APR 2019</t>
  </si>
  <si>
    <t xml:space="preserve">AUROPHARMA </t>
  </si>
  <si>
    <t>12 APR 2019</t>
  </si>
  <si>
    <t xml:space="preserve">DBL </t>
  </si>
  <si>
    <t xml:space="preserve">RETURN ON INVESTMENT ON 1st TGT </t>
  </si>
  <si>
    <t>15 APR 2019</t>
  </si>
  <si>
    <t>16 APR 2019</t>
  </si>
  <si>
    <t xml:space="preserve">INDUSINDBK </t>
  </si>
  <si>
    <t>18 APR 2019</t>
  </si>
  <si>
    <t>22 APR 2019</t>
  </si>
  <si>
    <t>23 APR 2019</t>
  </si>
  <si>
    <t>24 APR 2019</t>
  </si>
  <si>
    <t xml:space="preserve">HCLTECH 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</si>
  <si>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</si>
  <si>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</si>
  <si>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</si>
  <si>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</si>
  <si>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</si>
  <si>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</si>
  <si>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</si>
  <si>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>30 APR 2019</t>
  </si>
  <si>
    <t>2 MAY 2019</t>
  </si>
  <si>
    <t>3 MAY 2019</t>
  </si>
  <si>
    <t xml:space="preserve">NAUKRI </t>
  </si>
  <si>
    <t>58</t>
  </si>
  <si>
    <t>April</t>
  </si>
  <si>
    <t>6 MAY 2019</t>
  </si>
  <si>
    <t>7 MAY 2019</t>
  </si>
  <si>
    <t xml:space="preserve">POWERGRID </t>
  </si>
  <si>
    <t>8 MAY 2019</t>
  </si>
  <si>
    <t xml:space="preserve">BLUESTARCO </t>
  </si>
  <si>
    <t>9 MAY 2019</t>
  </si>
  <si>
    <t xml:space="preserve">JSWSTEEL </t>
  </si>
  <si>
    <t>10 MAY 2019</t>
  </si>
  <si>
    <t>13 MAY 2019</t>
  </si>
  <si>
    <t>14 MAY 2019</t>
  </si>
  <si>
    <t>15 MAY 2019</t>
  </si>
  <si>
    <t xml:space="preserve">EMAMILTD </t>
  </si>
  <si>
    <t>16 MAY 2019</t>
  </si>
  <si>
    <t>17 MAY 2019</t>
  </si>
  <si>
    <t>20 MAY 2019</t>
  </si>
  <si>
    <t xml:space="preserve">INFRATEL </t>
  </si>
  <si>
    <t>21 MAY 2019</t>
  </si>
  <si>
    <t>22 MAY 2019</t>
  </si>
  <si>
    <t>23 MAY 2019</t>
  </si>
  <si>
    <t xml:space="preserve">ADANIPORTS </t>
  </si>
  <si>
    <t>24 MAY 2019</t>
  </si>
  <si>
    <t>27 MAY 2019</t>
  </si>
  <si>
    <t>28 MAY 2019</t>
  </si>
  <si>
    <t>29 MAY 2019</t>
  </si>
  <si>
    <t>30 MAY 2019</t>
  </si>
  <si>
    <t>31 MAY 2019</t>
  </si>
  <si>
    <t>03 JUN 2019</t>
  </si>
  <si>
    <t>4 JUN 2019</t>
  </si>
  <si>
    <t>6 JUN 2019</t>
  </si>
  <si>
    <t>7 JUN 2019</t>
  </si>
  <si>
    <t>10 JUN 2019</t>
  </si>
  <si>
    <t>11 JUN 2019</t>
  </si>
  <si>
    <t>12 JUN 2019</t>
  </si>
  <si>
    <t xml:space="preserve">DCMSHRIRAM </t>
  </si>
  <si>
    <t>13 JUN 2019</t>
  </si>
  <si>
    <t>14 JUN 2019</t>
  </si>
  <si>
    <t>70</t>
  </si>
  <si>
    <t>MAY-2019</t>
  </si>
  <si>
    <t>APR-2019</t>
  </si>
  <si>
    <t>17 JUN 2019</t>
  </si>
  <si>
    <t>18 JUN 2019</t>
  </si>
  <si>
    <t xml:space="preserve">PIIND </t>
  </si>
  <si>
    <t>19 JUN 2019</t>
  </si>
  <si>
    <t>20 JUN 2019</t>
  </si>
  <si>
    <t>21 JUN 2019</t>
  </si>
  <si>
    <t>24 JUN 2019</t>
  </si>
  <si>
    <t xml:space="preserve">ADANIPOWER </t>
  </si>
  <si>
    <t>25 JUN 2019</t>
  </si>
  <si>
    <t>26 JUN 2019</t>
  </si>
  <si>
    <t>27 JUN 2019</t>
  </si>
  <si>
    <t>28 JUN 2019</t>
  </si>
  <si>
    <t>1 JUL 2019</t>
  </si>
  <si>
    <t>JUN-2019</t>
  </si>
  <si>
    <t>57</t>
  </si>
  <si>
    <t>2 JUL 2019</t>
  </si>
  <si>
    <t>3 JUL 2019</t>
  </si>
  <si>
    <t xml:space="preserve">GODREJCP </t>
  </si>
  <si>
    <t>4 JUL 2019</t>
  </si>
  <si>
    <t xml:space="preserve">EXIDEIND </t>
  </si>
  <si>
    <t>5 JUL 2019</t>
  </si>
  <si>
    <t>8 JUL 2019</t>
  </si>
  <si>
    <t>9 JUL 2019</t>
  </si>
  <si>
    <t>10 JUL 2019</t>
  </si>
  <si>
    <t>11 JUL 2019</t>
  </si>
  <si>
    <t xml:space="preserve">SBILIFE </t>
  </si>
  <si>
    <t xml:space="preserve">DCBBANK </t>
  </si>
  <si>
    <t>12 JUL 2019</t>
  </si>
  <si>
    <t xml:space="preserve">RELINFRA </t>
  </si>
  <si>
    <t>15 JUL 2019</t>
  </si>
  <si>
    <t xml:space="preserve">SUNPHARMA </t>
  </si>
  <si>
    <t>up to 200000+limit from jul-19</t>
  </si>
  <si>
    <t>16 JUL 2019</t>
  </si>
  <si>
    <t>17 JUL 2019</t>
  </si>
  <si>
    <t>18 JUL 2019</t>
  </si>
  <si>
    <t>19 JUL 2019</t>
  </si>
  <si>
    <t>22 JUL 2019</t>
  </si>
  <si>
    <t xml:space="preserve">PFC </t>
  </si>
  <si>
    <t>23 JUL 2019</t>
  </si>
  <si>
    <t>24 JUL 2019</t>
  </si>
  <si>
    <t>25 JUL 2019</t>
  </si>
  <si>
    <t>26 JUL 2019</t>
  </si>
  <si>
    <t>29 JUL 2019</t>
  </si>
  <si>
    <t xml:space="preserve">UBL </t>
  </si>
  <si>
    <t>30 JUL 2019</t>
  </si>
  <si>
    <t>31 JUL 2019</t>
  </si>
  <si>
    <t xml:space="preserve">AMARAJABAT </t>
  </si>
  <si>
    <t>1 AUG 2019</t>
  </si>
  <si>
    <t xml:space="preserve">HINDALCO </t>
  </si>
  <si>
    <t>2 AUG 2019</t>
  </si>
  <si>
    <t xml:space="preserve">JINDALSTEL </t>
  </si>
  <si>
    <t>5 AUG 2019</t>
  </si>
  <si>
    <t>6 AUG 2019</t>
  </si>
  <si>
    <t xml:space="preserve">BERGEPAINT </t>
  </si>
  <si>
    <t xml:space="preserve">HINDUNILVR </t>
  </si>
  <si>
    <t>7 AUG 2019</t>
  </si>
  <si>
    <t>8 AUG 2019</t>
  </si>
  <si>
    <t xml:space="preserve">PIDILITIND </t>
  </si>
  <si>
    <t>9 AUG 2019</t>
  </si>
  <si>
    <t xml:space="preserve">COLPAL </t>
  </si>
  <si>
    <t>DELTACORP</t>
  </si>
  <si>
    <t>13 AUG 2019</t>
  </si>
  <si>
    <t>14 AUG 2019</t>
  </si>
  <si>
    <t>16 AUG 2019</t>
  </si>
  <si>
    <t xml:space="preserve">BATAINDIA </t>
  </si>
  <si>
    <t>19 AUG 2019</t>
  </si>
  <si>
    <t>20 AUG 2019</t>
  </si>
  <si>
    <t xml:space="preserve">BAJAJ-AUTO </t>
  </si>
  <si>
    <t xml:space="preserve">HEROMOTOCO </t>
  </si>
  <si>
    <t>21 AUG 2019</t>
  </si>
  <si>
    <t xml:space="preserve">IOC </t>
  </si>
  <si>
    <t>22 AUG 2019</t>
  </si>
  <si>
    <t>23 AUG 2019</t>
  </si>
  <si>
    <t>26 AUG 2019</t>
  </si>
  <si>
    <t>27 AUG 2019</t>
  </si>
  <si>
    <t>28 AUG 2019</t>
  </si>
  <si>
    <t>29 AUG 2019</t>
  </si>
  <si>
    <t xml:space="preserve">SUNTV </t>
  </si>
  <si>
    <t xml:space="preserve">INDUSINDBANK </t>
  </si>
  <si>
    <t>30 AUG 2019</t>
  </si>
  <si>
    <t>4 SEP 2019</t>
  </si>
  <si>
    <t>5 SEP 2019</t>
  </si>
  <si>
    <t xml:space="preserve">AMBUJACEM </t>
  </si>
  <si>
    <t>73</t>
  </si>
  <si>
    <t>JUL-2019</t>
  </si>
  <si>
    <t>AUG-2019</t>
  </si>
  <si>
    <t>6 SEP 2019</t>
  </si>
  <si>
    <t>9 SEP 2019</t>
  </si>
  <si>
    <t>11 SEP 2019</t>
  </si>
  <si>
    <t>12 SEP 2019</t>
  </si>
  <si>
    <t>13 SEP 2019</t>
  </si>
  <si>
    <t xml:space="preserve">KSCL </t>
  </si>
  <si>
    <t>16 SEP 2019</t>
  </si>
  <si>
    <t>17 SEP 2019</t>
  </si>
  <si>
    <t>18 SEP 2019</t>
  </si>
  <si>
    <t xml:space="preserve">LICHSGFIN </t>
  </si>
  <si>
    <t>19 SEP 2019</t>
  </si>
  <si>
    <t>20 SEP 2019</t>
  </si>
  <si>
    <t>23 SEP 2019</t>
  </si>
  <si>
    <t xml:space="preserve">UPL </t>
  </si>
  <si>
    <t>24 SEP 2019</t>
  </si>
  <si>
    <t>25 SEP 2019</t>
  </si>
  <si>
    <t>26 SEP 2019</t>
  </si>
  <si>
    <t>27 SEP 2019</t>
  </si>
  <si>
    <t>30 SEP 2019</t>
  </si>
  <si>
    <t>1 OCT  2019</t>
  </si>
  <si>
    <t xml:space="preserve">BANKINDIA </t>
  </si>
  <si>
    <t>61</t>
  </si>
  <si>
    <t>SEP-2019</t>
  </si>
  <si>
    <t>3 OCT  2019</t>
  </si>
  <si>
    <t xml:space="preserve">PEL </t>
  </si>
  <si>
    <t>4 OCT  2019</t>
  </si>
  <si>
    <t>7 OCT  2019</t>
  </si>
  <si>
    <t xml:space="preserve">CUB </t>
  </si>
  <si>
    <t>9 OCT  2019</t>
  </si>
  <si>
    <t xml:space="preserve">SIEMENS </t>
  </si>
  <si>
    <t>10 OCT  2019</t>
  </si>
  <si>
    <t xml:space="preserve">DEEPAKNTR </t>
  </si>
  <si>
    <t>11 OCT  2019</t>
  </si>
  <si>
    <t xml:space="preserve">MINDTREE </t>
  </si>
  <si>
    <t>14 OCT  2019</t>
  </si>
  <si>
    <t>15 OCT  2019</t>
  </si>
  <si>
    <t xml:space="preserve">TVSMOTOR </t>
  </si>
  <si>
    <t>16 OCT  2019</t>
  </si>
  <si>
    <t>17 OCT  2019</t>
  </si>
  <si>
    <t>18 OCT  2019</t>
  </si>
  <si>
    <t>22 OCT  2019</t>
  </si>
  <si>
    <t xml:space="preserve">HDFCAMC </t>
  </si>
  <si>
    <t>23 OCT  2019</t>
  </si>
  <si>
    <t>24 OCT  2019</t>
  </si>
  <si>
    <t xml:space="preserve">TORNTPHARM </t>
  </si>
  <si>
    <t>29 OCT  2019</t>
  </si>
  <si>
    <t>30 OCT  2019</t>
  </si>
  <si>
    <t>25 OCT  2019</t>
  </si>
  <si>
    <t xml:space="preserve">BHARTIARTL </t>
  </si>
  <si>
    <t>31 OCT  2019</t>
  </si>
  <si>
    <t xml:space="preserve">VGUARD </t>
  </si>
  <si>
    <t>1 NOV  2019</t>
  </si>
  <si>
    <t>OCT-2019</t>
  </si>
  <si>
    <t>71</t>
  </si>
  <si>
    <t>4 NOV  2019</t>
  </si>
  <si>
    <t>5 NOV  2019</t>
  </si>
  <si>
    <t>6 NOV  2019</t>
  </si>
  <si>
    <t>7 NOV  2019</t>
  </si>
  <si>
    <t xml:space="preserve">MFSL </t>
  </si>
  <si>
    <t>8 NOV  2019</t>
  </si>
  <si>
    <t xml:space="preserve">TORNTPOWER </t>
  </si>
  <si>
    <t>11 NOV  2019</t>
  </si>
  <si>
    <t>13 NOV  2019</t>
  </si>
  <si>
    <t>14 NOV  2019</t>
  </si>
  <si>
    <t>15 NOV  2019</t>
  </si>
  <si>
    <t>18 NOV  2019</t>
  </si>
  <si>
    <t xml:space="preserve">ULTRACEMCO </t>
  </si>
  <si>
    <t>19 NOV  2019</t>
  </si>
  <si>
    <t>20 NOV  2019</t>
  </si>
  <si>
    <t>21 NOV  2019</t>
  </si>
  <si>
    <t xml:space="preserve">CIPLA </t>
  </si>
  <si>
    <t>22 NOV  2019</t>
  </si>
  <si>
    <t>25 NOV  2019</t>
  </si>
  <si>
    <t>26 NOV  2019</t>
  </si>
  <si>
    <t>27 NOV  2019</t>
  </si>
  <si>
    <t>28 NOV  2019</t>
  </si>
  <si>
    <t>29 NOV  2019</t>
  </si>
  <si>
    <t>02 DEC 2019</t>
  </si>
  <si>
    <t>03 DEC 2019</t>
  </si>
  <si>
    <t>NOV-2019</t>
  </si>
  <si>
    <t>4 DEC 2019</t>
  </si>
  <si>
    <t xml:space="preserve">UJJIVAN </t>
  </si>
  <si>
    <t>5 DEC 2019</t>
  </si>
  <si>
    <t xml:space="preserve">BANDHANBNK </t>
  </si>
  <si>
    <t>6 DEC 2019</t>
  </si>
</sst>
</file>

<file path=xl/styles.xml><?xml version="1.0" encoding="utf-8"?>
<styleSheet xmlns="http://schemas.openxmlformats.org/spreadsheetml/2006/main">
  <numFmts count="5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3" fillId="0" borderId="0"/>
    <xf numFmtId="9" fontId="3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6" borderId="10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2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164" fontId="19" fillId="8" borderId="12" xfId="0" applyNumberFormat="1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168" fontId="20" fillId="8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8" fontId="0" fillId="9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22" fillId="0" borderId="12" xfId="1" applyNumberFormat="1" applyFont="1" applyFill="1" applyBorder="1" applyAlignment="1">
      <alignment horizontal="center"/>
    </xf>
    <xf numFmtId="0" fontId="0" fillId="0" borderId="0" xfId="0" applyFont="1"/>
    <xf numFmtId="0" fontId="0" fillId="9" borderId="12" xfId="0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68" fontId="24" fillId="9" borderId="12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horizontal="center"/>
    </xf>
    <xf numFmtId="168" fontId="25" fillId="0" borderId="12" xfId="1" applyNumberFormat="1" applyFont="1" applyFill="1" applyBorder="1" applyAlignment="1">
      <alignment horizontal="center"/>
    </xf>
    <xf numFmtId="0" fontId="24" fillId="0" borderId="0" xfId="0" applyFont="1"/>
    <xf numFmtId="168" fontId="4" fillId="0" borderId="12" xfId="2" applyNumberFormat="1" applyFont="1" applyFill="1" applyBorder="1" applyAlignment="1">
      <alignment horizontal="center"/>
    </xf>
    <xf numFmtId="164" fontId="26" fillId="10" borderId="12" xfId="0" applyNumberFormat="1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167" fontId="26" fillId="10" borderId="13" xfId="0" applyNumberFormat="1" applyFont="1" applyFill="1" applyBorder="1" applyAlignment="1">
      <alignment horizontal="center"/>
    </xf>
    <xf numFmtId="167" fontId="26" fillId="10" borderId="14" xfId="0" applyNumberFormat="1" applyFont="1" applyFill="1" applyBorder="1" applyAlignment="1">
      <alignment horizontal="center"/>
    </xf>
    <xf numFmtId="167" fontId="26" fillId="10" borderId="15" xfId="0" applyNumberFormat="1" applyFont="1" applyFill="1" applyBorder="1" applyAlignment="1">
      <alignment horizontal="center"/>
    </xf>
    <xf numFmtId="168" fontId="27" fillId="10" borderId="12" xfId="0" applyNumberFormat="1" applyFont="1" applyFill="1" applyBorder="1" applyAlignment="1">
      <alignment horizontal="center"/>
    </xf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164" fontId="19" fillId="11" borderId="12" xfId="0" applyNumberFormat="1" applyFont="1" applyFill="1" applyBorder="1" applyAlignment="1">
      <alignment horizontal="center"/>
    </xf>
    <xf numFmtId="0" fontId="19" fillId="11" borderId="12" xfId="0" applyFont="1" applyFill="1" applyBorder="1" applyAlignment="1">
      <alignment horizontal="center"/>
    </xf>
    <xf numFmtId="167" fontId="19" fillId="11" borderId="13" xfId="0" applyNumberFormat="1" applyFont="1" applyFill="1" applyBorder="1" applyAlignment="1">
      <alignment horizontal="center"/>
    </xf>
    <xf numFmtId="167" fontId="19" fillId="11" borderId="14" xfId="0" applyNumberFormat="1" applyFont="1" applyFill="1" applyBorder="1" applyAlignment="1">
      <alignment horizontal="center"/>
    </xf>
    <xf numFmtId="167" fontId="19" fillId="11" borderId="15" xfId="0" applyNumberFormat="1" applyFont="1" applyFill="1" applyBorder="1" applyAlignment="1">
      <alignment horizontal="center"/>
    </xf>
    <xf numFmtId="168" fontId="20" fillId="11" borderId="12" xfId="0" applyNumberFormat="1" applyFont="1" applyFill="1" applyBorder="1" applyAlignment="1">
      <alignment horizontal="center"/>
    </xf>
    <xf numFmtId="0" fontId="16" fillId="0" borderId="0" xfId="0" applyFont="1"/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3" applyFont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9" fillId="5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/>
    <xf numFmtId="9" fontId="16" fillId="0" borderId="0" xfId="0" applyNumberFormat="1" applyFont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3" fillId="0" borderId="0" xfId="0" applyFont="1"/>
    <xf numFmtId="49" fontId="35" fillId="13" borderId="0" xfId="0" applyNumberFormat="1" applyFont="1" applyFill="1" applyBorder="1" applyAlignment="1">
      <alignment horizontal="center" vertical="center"/>
    </xf>
    <xf numFmtId="49" fontId="33" fillId="13" borderId="0" xfId="0" applyNumberFormat="1" applyFont="1" applyFill="1" applyBorder="1" applyAlignment="1">
      <alignment horizontal="center" vertical="center"/>
    </xf>
    <xf numFmtId="0" fontId="33" fillId="13" borderId="0" xfId="0" applyFont="1" applyFill="1" applyBorder="1" applyAlignment="1">
      <alignment horizontal="center"/>
    </xf>
    <xf numFmtId="0" fontId="33" fillId="13" borderId="0" xfId="0" applyNumberFormat="1" applyFont="1" applyFill="1" applyBorder="1" applyAlignment="1">
      <alignment horizontal="center"/>
    </xf>
    <xf numFmtId="2" fontId="33" fillId="13" borderId="0" xfId="0" applyNumberFormat="1" applyFont="1" applyFill="1" applyBorder="1" applyAlignment="1">
      <alignment horizontal="center"/>
    </xf>
    <xf numFmtId="2" fontId="35" fillId="13" borderId="0" xfId="0" applyNumberFormat="1" applyFont="1" applyFill="1" applyBorder="1" applyAlignment="1">
      <alignment horizontal="center"/>
    </xf>
    <xf numFmtId="168" fontId="36" fillId="0" borderId="0" xfId="1" applyNumberFormat="1" applyFont="1" applyFill="1" applyBorder="1" applyAlignment="1">
      <alignment horizontal="center"/>
    </xf>
    <xf numFmtId="0" fontId="33" fillId="13" borderId="0" xfId="0" applyFont="1" applyFill="1"/>
    <xf numFmtId="168" fontId="37" fillId="0" borderId="0" xfId="1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13" borderId="16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68" fontId="33" fillId="9" borderId="0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40" fillId="9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167" fontId="35" fillId="13" borderId="19" xfId="0" applyNumberFormat="1" applyFont="1" applyFill="1" applyBorder="1" applyAlignment="1">
      <alignment horizontal="center"/>
    </xf>
    <xf numFmtId="164" fontId="40" fillId="13" borderId="0" xfId="0" applyNumberFormat="1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center"/>
    </xf>
    <xf numFmtId="167" fontId="35" fillId="13" borderId="0" xfId="0" applyNumberFormat="1" applyFont="1" applyFill="1" applyBorder="1" applyAlignment="1">
      <alignment horizontal="center"/>
    </xf>
    <xf numFmtId="167" fontId="40" fillId="13" borderId="0" xfId="0" applyNumberFormat="1" applyFont="1" applyFill="1" applyBorder="1" applyAlignment="1">
      <alignment horizontal="center"/>
    </xf>
    <xf numFmtId="0" fontId="35" fillId="13" borderId="0" xfId="0" applyNumberFormat="1" applyFont="1" applyFill="1" applyBorder="1" applyAlignment="1">
      <alignment horizontal="center"/>
    </xf>
    <xf numFmtId="17" fontId="35" fillId="13" borderId="0" xfId="0" applyNumberFormat="1" applyFont="1" applyFill="1" applyBorder="1" applyAlignment="1">
      <alignment horizontal="center"/>
    </xf>
    <xf numFmtId="9" fontId="35" fillId="13" borderId="0" xfId="0" applyNumberFormat="1" applyFont="1" applyFill="1" applyBorder="1" applyAlignment="1">
      <alignment horizontal="center"/>
    </xf>
    <xf numFmtId="164" fontId="40" fillId="13" borderId="16" xfId="0" applyNumberFormat="1" applyFont="1" applyFill="1" applyBorder="1" applyAlignment="1">
      <alignment horizontal="center"/>
    </xf>
    <xf numFmtId="0" fontId="40" fillId="13" borderId="16" xfId="0" applyFont="1" applyFill="1" applyBorder="1" applyAlignment="1">
      <alignment horizontal="center"/>
    </xf>
    <xf numFmtId="167" fontId="35" fillId="13" borderId="17" xfId="0" applyNumberFormat="1" applyFont="1" applyFill="1" applyBorder="1" applyAlignment="1">
      <alignment horizontal="center"/>
    </xf>
    <xf numFmtId="167" fontId="40" fillId="13" borderId="18" xfId="0" applyNumberFormat="1" applyFont="1" applyFill="1" applyBorder="1" applyAlignment="1">
      <alignment horizontal="center"/>
    </xf>
    <xf numFmtId="167" fontId="40" fillId="13" borderId="1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4" fillId="9" borderId="0" xfId="0" applyNumberFormat="1" applyFont="1" applyFill="1" applyBorder="1" applyAlignment="1">
      <alignment horizontal="center"/>
    </xf>
    <xf numFmtId="2" fontId="31" fillId="1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28" fillId="11" borderId="0" xfId="0" applyFont="1" applyFill="1" applyAlignment="1">
      <alignment horizontal="center"/>
    </xf>
    <xf numFmtId="0" fontId="0" fillId="0" borderId="0" xfId="0" applyAlignment="1"/>
    <xf numFmtId="167" fontId="19" fillId="8" borderId="13" xfId="0" applyNumberFormat="1" applyFont="1" applyFill="1" applyBorder="1" applyAlignment="1">
      <alignment horizontal="center"/>
    </xf>
    <xf numFmtId="167" fontId="19" fillId="8" borderId="14" xfId="0" applyNumberFormat="1" applyFont="1" applyFill="1" applyBorder="1" applyAlignment="1">
      <alignment horizontal="center"/>
    </xf>
    <xf numFmtId="167" fontId="19" fillId="8" borderId="15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2" xfId="2"/>
    <cellStyle name="Normal" xfId="0" builtinId="0"/>
    <cellStyle name="Percent" xfId="3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2029518496287697"/>
          <c:y val="0.21009431458204325"/>
          <c:w val="0.71416101432394863"/>
          <c:h val="0.44784461610167808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statement'!$B$3:$B$15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statement'!$C$3:$C$15</c:f>
              <c:numCache>
                <c:formatCode>General</c:formatCode>
                <c:ptCount val="13"/>
                <c:pt idx="0">
                  <c:v>83275</c:v>
                </c:pt>
                <c:pt idx="1">
                  <c:v>91850</c:v>
                </c:pt>
                <c:pt idx="2">
                  <c:v>92549</c:v>
                </c:pt>
                <c:pt idx="3">
                  <c:v>87395</c:v>
                </c:pt>
                <c:pt idx="4">
                  <c:v>101179</c:v>
                </c:pt>
                <c:pt idx="5">
                  <c:v>117981</c:v>
                </c:pt>
                <c:pt idx="6">
                  <c:v>72507</c:v>
                </c:pt>
                <c:pt idx="7">
                  <c:v>85934</c:v>
                </c:pt>
                <c:pt idx="8">
                  <c:v>63911</c:v>
                </c:pt>
                <c:pt idx="9">
                  <c:v>236590</c:v>
                </c:pt>
                <c:pt idx="10">
                  <c:v>282350</c:v>
                </c:pt>
                <c:pt idx="11">
                  <c:v>265150</c:v>
                </c:pt>
                <c:pt idx="12">
                  <c:v>369725</c:v>
                </c:pt>
              </c:numCache>
            </c:numRef>
          </c:val>
        </c:ser>
        <c:axId val="84653184"/>
        <c:axId val="84654720"/>
      </c:barChart>
      <c:catAx>
        <c:axId val="84653184"/>
        <c:scaling>
          <c:orientation val="minMax"/>
        </c:scaling>
        <c:axPos val="b"/>
        <c:majorTickMark val="none"/>
        <c:tickLblPos val="nextTo"/>
        <c:crossAx val="84654720"/>
        <c:crosses val="autoZero"/>
        <c:auto val="1"/>
        <c:lblAlgn val="ctr"/>
        <c:lblOffset val="100"/>
      </c:catAx>
      <c:valAx>
        <c:axId val="846547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653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statement'!$A$3:$A$15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 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statement'!$D$3:$D$15</c:f>
              <c:numCache>
                <c:formatCode>0%</c:formatCode>
                <c:ptCount val="13"/>
                <c:pt idx="0">
                  <c:v>0.83274999999999999</c:v>
                </c:pt>
                <c:pt idx="1">
                  <c:v>0.91849999999999998</c:v>
                </c:pt>
                <c:pt idx="2">
                  <c:v>0.92549000000000003</c:v>
                </c:pt>
                <c:pt idx="3">
                  <c:v>0.87395</c:v>
                </c:pt>
                <c:pt idx="4">
                  <c:v>1.01179</c:v>
                </c:pt>
                <c:pt idx="5">
                  <c:v>1.17981</c:v>
                </c:pt>
                <c:pt idx="6">
                  <c:v>0.72506999999999999</c:v>
                </c:pt>
                <c:pt idx="7">
                  <c:v>0.85933999999999999</c:v>
                </c:pt>
                <c:pt idx="8">
                  <c:v>0.63910999999999996</c:v>
                </c:pt>
                <c:pt idx="9">
                  <c:v>2.3658999999999999</c:v>
                </c:pt>
                <c:pt idx="10">
                  <c:v>2.8235000000000001</c:v>
                </c:pt>
                <c:pt idx="11">
                  <c:v>2.6515</c:v>
                </c:pt>
                <c:pt idx="12">
                  <c:v>3.6972499999999999</c:v>
                </c:pt>
              </c:numCache>
            </c:numRef>
          </c:val>
        </c:ser>
        <c:marker val="1"/>
        <c:axId val="84666624"/>
        <c:axId val="84881408"/>
      </c:lineChart>
      <c:catAx>
        <c:axId val="84666624"/>
        <c:scaling>
          <c:orientation val="minMax"/>
        </c:scaling>
        <c:axPos val="b"/>
        <c:tickLblPos val="nextTo"/>
        <c:crossAx val="84881408"/>
        <c:crosses val="autoZero"/>
        <c:auto val="1"/>
        <c:lblAlgn val="ctr"/>
        <c:lblOffset val="100"/>
      </c:catAx>
      <c:valAx>
        <c:axId val="84881408"/>
        <c:scaling>
          <c:orientation val="minMax"/>
        </c:scaling>
        <c:axPos val="l"/>
        <c:majorGridlines/>
        <c:numFmt formatCode="0%" sourceLinked="1"/>
        <c:tickLblPos val="nextTo"/>
        <c:crossAx val="846666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9754053416113518"/>
          <c:y val="0.35738591818337773"/>
          <c:w val="0.75149420867591465"/>
          <c:h val="0.3954717135320018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0.72</c:v>
                </c:pt>
                <c:pt idx="1">
                  <c:v>0.81</c:v>
                </c:pt>
                <c:pt idx="2">
                  <c:v>0.84</c:v>
                </c:pt>
                <c:pt idx="3">
                  <c:v>0.90569999999999995</c:v>
                </c:pt>
                <c:pt idx="4">
                  <c:v>0.82</c:v>
                </c:pt>
              </c:numCache>
            </c:numRef>
          </c:val>
        </c:ser>
        <c:axId val="84892672"/>
        <c:axId val="84898560"/>
      </c:barChart>
      <c:catAx>
        <c:axId val="84892672"/>
        <c:scaling>
          <c:orientation val="minMax"/>
        </c:scaling>
        <c:axPos val="b"/>
        <c:tickLblPos val="nextTo"/>
        <c:crossAx val="84898560"/>
        <c:crosses val="autoZero"/>
        <c:auto val="1"/>
        <c:lblAlgn val="ctr"/>
        <c:lblOffset val="100"/>
      </c:catAx>
      <c:valAx>
        <c:axId val="84898560"/>
        <c:scaling>
          <c:orientation val="minMax"/>
        </c:scaling>
        <c:axPos val="l"/>
        <c:majorGridlines/>
        <c:numFmt formatCode="0%" sourceLinked="1"/>
        <c:tickLblPos val="nextTo"/>
        <c:crossAx val="84892672"/>
        <c:crosses val="autoZero"/>
        <c:crossBetween val="between"/>
      </c:valAx>
    </c:plotArea>
    <c:plotVisOnly val="1"/>
    <c:dispBlanksAs val="gap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63911</c:v>
                </c:pt>
                <c:pt idx="1">
                  <c:v>78315</c:v>
                </c:pt>
                <c:pt idx="2">
                  <c:v>125450</c:v>
                </c:pt>
                <c:pt idx="3">
                  <c:v>142950</c:v>
                </c:pt>
                <c:pt idx="4">
                  <c:v>154475</c:v>
                </c:pt>
              </c:numCache>
            </c:numRef>
          </c:val>
        </c:ser>
        <c:shape val="cylinder"/>
        <c:axId val="84935808"/>
        <c:axId val="84937344"/>
        <c:axId val="0"/>
      </c:bar3DChart>
      <c:catAx>
        <c:axId val="84935808"/>
        <c:scaling>
          <c:orientation val="minMax"/>
        </c:scaling>
        <c:axPos val="b"/>
        <c:tickLblPos val="nextTo"/>
        <c:crossAx val="84937344"/>
        <c:crosses val="autoZero"/>
        <c:auto val="1"/>
        <c:lblAlgn val="ctr"/>
        <c:lblOffset val="100"/>
      </c:catAx>
      <c:valAx>
        <c:axId val="84937344"/>
        <c:scaling>
          <c:orientation val="minMax"/>
        </c:scaling>
        <c:axPos val="l"/>
        <c:majorGridlines/>
        <c:numFmt formatCode="#,##0" sourceLinked="1"/>
        <c:tickLblPos val="nextTo"/>
        <c:crossAx val="84935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0.63910999999999996</c:v>
                </c:pt>
                <c:pt idx="1">
                  <c:v>0.78315000000000001</c:v>
                </c:pt>
                <c:pt idx="2">
                  <c:v>1.2544999999999999</c:v>
                </c:pt>
                <c:pt idx="3">
                  <c:v>1.4295</c:v>
                </c:pt>
              </c:numCache>
            </c:numRef>
          </c:val>
        </c:ser>
        <c:dLbls>
          <c:showVal val="1"/>
        </c:dLbls>
        <c:marker val="1"/>
        <c:axId val="84977920"/>
        <c:axId val="84979712"/>
      </c:lineChart>
      <c:catAx>
        <c:axId val="84977920"/>
        <c:scaling>
          <c:orientation val="minMax"/>
        </c:scaling>
        <c:axPos val="b"/>
        <c:majorTickMark val="none"/>
        <c:tickLblPos val="nextTo"/>
        <c:crossAx val="84979712"/>
        <c:crosses val="autoZero"/>
        <c:auto val="1"/>
        <c:lblAlgn val="ctr"/>
        <c:lblOffset val="100"/>
      </c:catAx>
      <c:valAx>
        <c:axId val="84979712"/>
        <c:scaling>
          <c:orientation val="minMax"/>
        </c:scaling>
        <c:delete val="1"/>
        <c:axPos val="l"/>
        <c:numFmt formatCode="0%" sourceLinked="1"/>
        <c:tickLblPos val="nextTo"/>
        <c:crossAx val="84977920"/>
        <c:crosses val="autoZero"/>
        <c:crossBetween val="between"/>
      </c:valAx>
    </c:plotArea>
    <c:plotVisOnly val="1"/>
    <c:dispBlanksAs val="zero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357696</xdr:colOff>
      <xdr:row>1</xdr:row>
      <xdr:rowOff>910631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563318" cy="11011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15</xdr:row>
      <xdr:rowOff>190499</xdr:rowOff>
    </xdr:from>
    <xdr:to>
      <xdr:col>5</xdr:col>
      <xdr:colOff>419100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16</xdr:row>
      <xdr:rowOff>9524</xdr:rowOff>
    </xdr:from>
    <xdr:to>
      <xdr:col>14</xdr:col>
      <xdr:colOff>571500</xdr:colOff>
      <xdr:row>28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</xdr:row>
      <xdr:rowOff>21166</xdr:rowOff>
    </xdr:from>
    <xdr:to>
      <xdr:col>12</xdr:col>
      <xdr:colOff>349250</xdr:colOff>
      <xdr:row>12</xdr:row>
      <xdr:rowOff>179916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116418</xdr:colOff>
      <xdr:row>37</xdr:row>
      <xdr:rowOff>158751</xdr:rowOff>
    </xdr:from>
    <xdr:to>
      <xdr:col>3</xdr:col>
      <xdr:colOff>941918</xdr:colOff>
      <xdr:row>48</xdr:row>
      <xdr:rowOff>169334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476249</xdr:colOff>
      <xdr:row>38</xdr:row>
      <xdr:rowOff>21166</xdr:rowOff>
    </xdr:from>
    <xdr:to>
      <xdr:col>9</xdr:col>
      <xdr:colOff>380998</xdr:colOff>
      <xdr:row>48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50152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924425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7172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46"/>
  <sheetViews>
    <sheetView tabSelected="1" topLeftCell="A7" zoomScale="85" zoomScaleNormal="85" workbookViewId="0">
      <selection activeCell="A10" sqref="A10"/>
    </sheetView>
  </sheetViews>
  <sheetFormatPr defaultRowHeight="15"/>
  <cols>
    <col min="1" max="1" width="13.7109375" bestFit="1" customWidth="1"/>
    <col min="2" max="2" width="19.5703125" bestFit="1" customWidth="1"/>
    <col min="3" max="3" width="15" bestFit="1" customWidth="1"/>
    <col min="4" max="4" width="11.140625" bestFit="1" customWidth="1"/>
    <col min="5" max="5" width="21.85546875" bestFit="1" customWidth="1"/>
    <col min="6" max="6" width="12.28515625" bestFit="1" customWidth="1"/>
    <col min="7" max="7" width="24.28515625" bestFit="1" customWidth="1"/>
    <col min="8" max="8" width="9.28515625" bestFit="1" customWidth="1"/>
    <col min="9" max="9" width="17.28515625" bestFit="1" customWidth="1"/>
    <col min="10" max="10" width="22.28515625" bestFit="1" customWidth="1"/>
    <col min="11" max="11" width="16.28515625" bestFit="1" customWidth="1"/>
    <col min="12" max="12" width="15" bestFit="1" customWidth="1"/>
    <col min="13" max="13" width="12.28515625" bestFit="1" customWidth="1"/>
  </cols>
  <sheetData>
    <row r="1" spans="1:12">
      <c r="A1" s="140" t="s">
        <v>681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73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141" t="s">
        <v>1</v>
      </c>
      <c r="B3" s="141" t="s">
        <v>2</v>
      </c>
      <c r="C3" s="141" t="s">
        <v>3</v>
      </c>
      <c r="D3" s="142" t="s">
        <v>4</v>
      </c>
      <c r="E3" s="142" t="s">
        <v>674</v>
      </c>
      <c r="F3" s="143" t="s">
        <v>5</v>
      </c>
      <c r="G3" s="143"/>
      <c r="H3" s="143"/>
      <c r="I3" s="143" t="s">
        <v>6</v>
      </c>
      <c r="J3" s="143"/>
      <c r="K3" s="143"/>
      <c r="L3" s="90" t="s">
        <v>7</v>
      </c>
    </row>
    <row r="4" spans="1:12">
      <c r="A4" s="141"/>
      <c r="B4" s="141"/>
      <c r="C4" s="141"/>
      <c r="D4" s="142"/>
      <c r="E4" s="142"/>
      <c r="F4" s="90" t="s">
        <v>8</v>
      </c>
      <c r="G4" s="90" t="s">
        <v>9</v>
      </c>
      <c r="H4" s="90" t="s">
        <v>10</v>
      </c>
      <c r="I4" s="90" t="s">
        <v>11</v>
      </c>
      <c r="J4" s="90" t="s">
        <v>12</v>
      </c>
      <c r="K4" s="90" t="s">
        <v>13</v>
      </c>
      <c r="L4" s="90" t="s">
        <v>675</v>
      </c>
    </row>
    <row r="5" spans="1:12" ht="15.75">
      <c r="A5" s="88" t="s">
        <v>678</v>
      </c>
      <c r="B5" s="88" t="s">
        <v>840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15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>
      <c r="A7" s="89"/>
      <c r="B7" s="89"/>
      <c r="C7" s="89"/>
      <c r="D7" s="8"/>
      <c r="E7" s="8"/>
      <c r="F7" s="89"/>
      <c r="G7" s="89"/>
      <c r="H7" s="89"/>
      <c r="I7" s="89"/>
      <c r="J7" s="89"/>
      <c r="K7" s="89"/>
      <c r="L7" s="89"/>
    </row>
    <row r="8" spans="1:12" s="100" customFormat="1" ht="14.25">
      <c r="A8" s="102"/>
      <c r="B8" s="103"/>
      <c r="C8" s="103"/>
      <c r="D8" s="104"/>
      <c r="E8" s="104"/>
      <c r="F8" s="130">
        <v>43800</v>
      </c>
      <c r="G8" s="103"/>
      <c r="H8" s="103"/>
      <c r="I8" s="105"/>
      <c r="J8" s="105"/>
      <c r="K8" s="105"/>
      <c r="L8" s="105"/>
    </row>
    <row r="9" spans="1:12" s="100" customFormat="1" ht="14.25"/>
    <row r="10" spans="1:12" s="100" customFormat="1">
      <c r="A10" s="95" t="s">
        <v>979</v>
      </c>
      <c r="B10" s="96" t="s">
        <v>551</v>
      </c>
      <c r="C10" s="97" t="s">
        <v>14</v>
      </c>
      <c r="D10" s="137">
        <f t="shared" ref="D10" si="0">200000/E10</f>
        <v>176.21145374449338</v>
      </c>
      <c r="E10" s="98">
        <v>1135</v>
      </c>
      <c r="F10" s="97">
        <v>1135</v>
      </c>
      <c r="G10" s="97">
        <v>0</v>
      </c>
      <c r="H10" s="97">
        <v>0</v>
      </c>
      <c r="I10" s="99">
        <f>SUM(F10-E10)*D10</f>
        <v>0</v>
      </c>
      <c r="J10" s="97">
        <v>0</v>
      </c>
      <c r="K10" s="97">
        <f t="shared" ref="K10" si="1">SUM(H10-G10)*D10</f>
        <v>0</v>
      </c>
      <c r="L10" s="99">
        <f t="shared" ref="L10" si="2">SUM(I10:K10)</f>
        <v>0</v>
      </c>
    </row>
    <row r="11" spans="1:12" s="100" customFormat="1">
      <c r="A11" s="95" t="s">
        <v>977</v>
      </c>
      <c r="B11" s="96" t="s">
        <v>63</v>
      </c>
      <c r="C11" s="97" t="s">
        <v>14</v>
      </c>
      <c r="D11" s="137">
        <f t="shared" ref="D11" si="3">200000/E11</f>
        <v>125.78616352201257</v>
      </c>
      <c r="E11" s="98">
        <v>1590</v>
      </c>
      <c r="F11" s="97">
        <v>1578</v>
      </c>
      <c r="G11" s="97">
        <v>0</v>
      </c>
      <c r="H11" s="97">
        <v>0</v>
      </c>
      <c r="I11" s="99">
        <f>SUM(F11-E11)*D11</f>
        <v>-1509.433962264151</v>
      </c>
      <c r="J11" s="97">
        <v>0</v>
      </c>
      <c r="K11" s="97">
        <f t="shared" ref="K11" si="4">SUM(H11-G11)*D11</f>
        <v>0</v>
      </c>
      <c r="L11" s="99">
        <f t="shared" ref="L11" si="5">SUM(I11:K11)</f>
        <v>-1509.433962264151</v>
      </c>
    </row>
    <row r="12" spans="1:12" s="100" customFormat="1">
      <c r="A12" s="95" t="s">
        <v>977</v>
      </c>
      <c r="B12" s="96" t="s">
        <v>978</v>
      </c>
      <c r="C12" s="97" t="s">
        <v>14</v>
      </c>
      <c r="D12" s="137">
        <f t="shared" ref="D12" si="6">200000/E12</f>
        <v>343.05317324185251</v>
      </c>
      <c r="E12" s="98">
        <v>583</v>
      </c>
      <c r="F12" s="97">
        <v>577</v>
      </c>
      <c r="G12" s="97">
        <v>0</v>
      </c>
      <c r="H12" s="97">
        <v>0</v>
      </c>
      <c r="I12" s="99">
        <f>SUM(F12-E12)*D12</f>
        <v>-2058.3190394511148</v>
      </c>
      <c r="J12" s="97">
        <v>0</v>
      </c>
      <c r="K12" s="97">
        <f t="shared" ref="K12" si="7">SUM(H12-G12)*D12</f>
        <v>0</v>
      </c>
      <c r="L12" s="99">
        <f t="shared" ref="L12" si="8">SUM(I12:K12)</f>
        <v>-2058.3190394511148</v>
      </c>
    </row>
    <row r="13" spans="1:12" s="100" customFormat="1">
      <c r="A13" s="95" t="s">
        <v>977</v>
      </c>
      <c r="B13" s="96" t="s">
        <v>456</v>
      </c>
      <c r="C13" s="97" t="s">
        <v>14</v>
      </c>
      <c r="D13" s="137">
        <f t="shared" ref="D13" si="9">200000/E13</f>
        <v>348.43205574912889</v>
      </c>
      <c r="E13" s="98">
        <v>574</v>
      </c>
      <c r="F13" s="97">
        <v>578</v>
      </c>
      <c r="G13" s="97">
        <v>0</v>
      </c>
      <c r="H13" s="97">
        <v>0</v>
      </c>
      <c r="I13" s="99">
        <f>SUM(F13-E13)*D13</f>
        <v>1393.7282229965156</v>
      </c>
      <c r="J13" s="97">
        <v>0</v>
      </c>
      <c r="K13" s="97">
        <f t="shared" ref="K13" si="10">SUM(H13-G13)*D13</f>
        <v>0</v>
      </c>
      <c r="L13" s="99">
        <f t="shared" ref="L13" si="11">SUM(I13:K13)</f>
        <v>1393.7282229965156</v>
      </c>
    </row>
    <row r="14" spans="1:12" s="100" customFormat="1">
      <c r="A14" s="95" t="s">
        <v>975</v>
      </c>
      <c r="B14" s="96" t="s">
        <v>976</v>
      </c>
      <c r="C14" s="97" t="s">
        <v>14</v>
      </c>
      <c r="D14" s="137">
        <f t="shared" ref="D14:D17" si="12">200000/E14</f>
        <v>583.09037900874637</v>
      </c>
      <c r="E14" s="98">
        <v>343</v>
      </c>
      <c r="F14" s="97">
        <v>346</v>
      </c>
      <c r="G14" s="97">
        <v>349</v>
      </c>
      <c r="H14" s="97">
        <v>351</v>
      </c>
      <c r="I14" s="99">
        <f>SUM(F14-E14)*D14</f>
        <v>1749.2711370262391</v>
      </c>
      <c r="J14" s="97">
        <f>SUM(G14-F14)*D14</f>
        <v>1749.2711370262391</v>
      </c>
      <c r="K14" s="97">
        <f t="shared" ref="K14" si="13">SUM(H14-G14)*D14</f>
        <v>1166.1807580174927</v>
      </c>
      <c r="L14" s="99">
        <f t="shared" ref="L14" si="14">SUM(I14:K14)</f>
        <v>4664.7230320699709</v>
      </c>
    </row>
    <row r="15" spans="1:12" s="100" customFormat="1">
      <c r="A15" s="95" t="s">
        <v>975</v>
      </c>
      <c r="B15" s="96" t="s">
        <v>673</v>
      </c>
      <c r="C15" s="97" t="s">
        <v>14</v>
      </c>
      <c r="D15" s="137">
        <f t="shared" si="12"/>
        <v>366.97247706422019</v>
      </c>
      <c r="E15" s="98">
        <v>545</v>
      </c>
      <c r="F15" s="97">
        <v>548.5</v>
      </c>
      <c r="G15" s="97">
        <v>0</v>
      </c>
      <c r="H15" s="97">
        <v>0</v>
      </c>
      <c r="I15" s="99">
        <f>SUM(F15-E15)*D15</f>
        <v>1284.4036697247707</v>
      </c>
      <c r="J15" s="97">
        <v>0</v>
      </c>
      <c r="K15" s="97">
        <v>0</v>
      </c>
      <c r="L15" s="99">
        <f t="shared" ref="L15" si="15">SUM(I15:K15)</f>
        <v>1284.4036697247707</v>
      </c>
    </row>
    <row r="16" spans="1:12" s="100" customFormat="1">
      <c r="A16" s="95" t="s">
        <v>975</v>
      </c>
      <c r="B16" s="96" t="s">
        <v>243</v>
      </c>
      <c r="C16" s="97" t="s">
        <v>14</v>
      </c>
      <c r="D16" s="137">
        <f t="shared" ref="D16" si="16">200000/E16</f>
        <v>121.580547112462</v>
      </c>
      <c r="E16" s="98">
        <v>1645</v>
      </c>
      <c r="F16" s="97">
        <v>1655</v>
      </c>
      <c r="G16" s="97">
        <v>0</v>
      </c>
      <c r="H16" s="97">
        <v>0</v>
      </c>
      <c r="I16" s="99">
        <f>SUM(F16-E16)*D16</f>
        <v>1215.80547112462</v>
      </c>
      <c r="J16" s="97">
        <v>0</v>
      </c>
      <c r="K16" s="97">
        <v>0</v>
      </c>
      <c r="L16" s="99">
        <f t="shared" ref="L16" si="17">SUM(I16:K16)</f>
        <v>1215.80547112462</v>
      </c>
    </row>
    <row r="17" spans="1:12" s="100" customFormat="1">
      <c r="A17" s="95" t="s">
        <v>973</v>
      </c>
      <c r="B17" s="96" t="s">
        <v>51</v>
      </c>
      <c r="C17" s="97" t="s">
        <v>14</v>
      </c>
      <c r="D17" s="137">
        <f t="shared" si="12"/>
        <v>560.2240896358544</v>
      </c>
      <c r="E17" s="98">
        <v>357</v>
      </c>
      <c r="F17" s="97">
        <v>360</v>
      </c>
      <c r="G17" s="97">
        <v>363</v>
      </c>
      <c r="H17" s="97">
        <v>0</v>
      </c>
      <c r="I17" s="99">
        <f>SUM(F17-E17)*D17</f>
        <v>1680.6722689075632</v>
      </c>
      <c r="J17" s="97">
        <f>SUM(G17-F17)*D17</f>
        <v>1680.6722689075632</v>
      </c>
      <c r="K17" s="97">
        <v>0</v>
      </c>
      <c r="L17" s="99">
        <f t="shared" ref="L17" si="18">SUM(I17:K17)</f>
        <v>3361.3445378151264</v>
      </c>
    </row>
    <row r="18" spans="1:12" s="100" customFormat="1">
      <c r="A18" s="95" t="s">
        <v>973</v>
      </c>
      <c r="B18" s="96" t="s">
        <v>89</v>
      </c>
      <c r="C18" s="97" t="s">
        <v>18</v>
      </c>
      <c r="D18" s="137">
        <f t="shared" ref="D18:D19" si="19">200000/E18</f>
        <v>727.27272727272725</v>
      </c>
      <c r="E18" s="98">
        <v>275</v>
      </c>
      <c r="F18" s="97">
        <v>273</v>
      </c>
      <c r="G18" s="97">
        <v>271</v>
      </c>
      <c r="H18" s="97">
        <v>0</v>
      </c>
      <c r="I18" s="99">
        <f t="shared" ref="I18" si="20">SUM(E18-F18)*D18</f>
        <v>1454.5454545454545</v>
      </c>
      <c r="J18" s="97">
        <f>SUM(F18-G18)*D18</f>
        <v>1454.5454545454545</v>
      </c>
      <c r="K18" s="97">
        <v>0</v>
      </c>
      <c r="L18" s="99">
        <f t="shared" ref="L18:L19" si="21">SUM(I18:K18)</f>
        <v>2909.090909090909</v>
      </c>
    </row>
    <row r="19" spans="1:12" s="100" customFormat="1">
      <c r="A19" s="95" t="s">
        <v>973</v>
      </c>
      <c r="B19" s="96" t="s">
        <v>47</v>
      </c>
      <c r="C19" s="97" t="s">
        <v>14</v>
      </c>
      <c r="D19" s="137">
        <f t="shared" si="19"/>
        <v>142.34875444839858</v>
      </c>
      <c r="E19" s="98">
        <v>1405</v>
      </c>
      <c r="F19" s="97">
        <v>1420</v>
      </c>
      <c r="G19" s="97">
        <v>1428</v>
      </c>
      <c r="H19" s="97">
        <v>0</v>
      </c>
      <c r="I19" s="99">
        <f t="shared" ref="I19" si="22">SUM(F19-E19)*D19</f>
        <v>2135.2313167259786</v>
      </c>
      <c r="J19" s="97">
        <f>SUM(G19-F19)*D19</f>
        <v>1138.7900355871886</v>
      </c>
      <c r="K19" s="97">
        <v>0</v>
      </c>
      <c r="L19" s="99">
        <f t="shared" si="21"/>
        <v>3274.021352313167</v>
      </c>
    </row>
    <row r="20" spans="1:12" s="100" customFormat="1">
      <c r="A20" s="95" t="s">
        <v>973</v>
      </c>
      <c r="B20" s="96" t="s">
        <v>318</v>
      </c>
      <c r="C20" s="97" t="s">
        <v>14</v>
      </c>
      <c r="D20" s="137">
        <f t="shared" ref="D20" si="23">200000/E20</f>
        <v>724.63768115942025</v>
      </c>
      <c r="E20" s="98">
        <v>276</v>
      </c>
      <c r="F20" s="97">
        <v>278</v>
      </c>
      <c r="G20" s="97">
        <v>0</v>
      </c>
      <c r="H20" s="97">
        <v>0</v>
      </c>
      <c r="I20" s="99">
        <f t="shared" ref="I20" si="24">SUM(F20-E20)*D20</f>
        <v>1449.2753623188405</v>
      </c>
      <c r="J20" s="97">
        <v>0</v>
      </c>
      <c r="K20" s="97">
        <f t="shared" ref="K20" si="25">SUM(H20-G20)*D20</f>
        <v>0</v>
      </c>
      <c r="L20" s="99">
        <f t="shared" ref="L20" si="26">SUM(I20:K20)</f>
        <v>1449.2753623188405</v>
      </c>
    </row>
    <row r="21" spans="1:12" s="100" customFormat="1">
      <c r="A21" s="95" t="s">
        <v>973</v>
      </c>
      <c r="B21" s="96" t="s">
        <v>268</v>
      </c>
      <c r="C21" s="97" t="s">
        <v>14</v>
      </c>
      <c r="D21" s="137">
        <f t="shared" ref="D21" si="27">200000/E21</f>
        <v>418.41004184100416</v>
      </c>
      <c r="E21" s="98">
        <v>478</v>
      </c>
      <c r="F21" s="97">
        <v>478</v>
      </c>
      <c r="G21" s="97">
        <v>0</v>
      </c>
      <c r="H21" s="97">
        <v>0</v>
      </c>
      <c r="I21" s="99">
        <f t="shared" ref="I21" si="28">SUM(F21-E21)*D21</f>
        <v>0</v>
      </c>
      <c r="J21" s="97">
        <v>0</v>
      </c>
      <c r="K21" s="97">
        <v>0</v>
      </c>
      <c r="L21" s="99">
        <f t="shared" ref="L21" si="29">SUM(I21:K21)</f>
        <v>0</v>
      </c>
    </row>
    <row r="22" spans="1:12" s="100" customFormat="1">
      <c r="A22" s="95" t="s">
        <v>973</v>
      </c>
      <c r="B22" s="96" t="s">
        <v>281</v>
      </c>
      <c r="C22" s="97" t="s">
        <v>14</v>
      </c>
      <c r="D22" s="137">
        <f t="shared" ref="D22" si="30">200000/E22</f>
        <v>343.05317324185251</v>
      </c>
      <c r="E22" s="98">
        <v>583</v>
      </c>
      <c r="F22" s="97">
        <v>583</v>
      </c>
      <c r="G22" s="97">
        <v>0</v>
      </c>
      <c r="H22" s="97">
        <v>0</v>
      </c>
      <c r="I22" s="99">
        <f t="shared" ref="I22" si="31">SUM(F22-E22)*D22</f>
        <v>0</v>
      </c>
      <c r="J22" s="97">
        <v>0</v>
      </c>
      <c r="K22" s="97">
        <v>0</v>
      </c>
      <c r="L22" s="99">
        <f t="shared" ref="L22" si="32">SUM(I22:K22)</f>
        <v>0</v>
      </c>
    </row>
    <row r="23" spans="1:12" s="100" customFormat="1">
      <c r="A23" s="95" t="s">
        <v>972</v>
      </c>
      <c r="B23" s="96" t="s">
        <v>54</v>
      </c>
      <c r="C23" s="97" t="s">
        <v>14</v>
      </c>
      <c r="D23" s="137">
        <f t="shared" ref="D23" si="33">200000/E23</f>
        <v>61.823802163833079</v>
      </c>
      <c r="E23" s="98">
        <v>3235</v>
      </c>
      <c r="F23" s="97">
        <v>3245</v>
      </c>
      <c r="G23" s="97">
        <v>0</v>
      </c>
      <c r="H23" s="97">
        <v>0</v>
      </c>
      <c r="I23" s="99">
        <f t="shared" ref="I23" si="34">SUM(F23-E23)*D23</f>
        <v>618.23802163833079</v>
      </c>
      <c r="J23" s="97">
        <v>0</v>
      </c>
      <c r="K23" s="97">
        <f t="shared" ref="K23" si="35">SUM(H23-G23)*D23</f>
        <v>0</v>
      </c>
      <c r="L23" s="99">
        <f t="shared" ref="L23" si="36">SUM(I23:K23)</f>
        <v>618.23802163833079</v>
      </c>
    </row>
    <row r="24" spans="1:12" s="100" customFormat="1">
      <c r="A24" s="95" t="s">
        <v>972</v>
      </c>
      <c r="B24" s="96" t="s">
        <v>720</v>
      </c>
      <c r="C24" s="97" t="s">
        <v>14</v>
      </c>
      <c r="D24" s="137">
        <f t="shared" ref="D24" si="37">200000/E24</f>
        <v>115.74074074074075</v>
      </c>
      <c r="E24" s="98">
        <v>1728</v>
      </c>
      <c r="F24" s="97">
        <v>1740</v>
      </c>
      <c r="G24" s="97">
        <v>0</v>
      </c>
      <c r="H24" s="97">
        <v>0</v>
      </c>
      <c r="I24" s="99">
        <f t="shared" ref="I24" si="38">SUM(F24-E24)*D24</f>
        <v>1388.8888888888889</v>
      </c>
      <c r="J24" s="97">
        <v>0</v>
      </c>
      <c r="K24" s="97">
        <f t="shared" ref="K24" si="39">SUM(H24-G24)*D24</f>
        <v>0</v>
      </c>
      <c r="L24" s="99">
        <f t="shared" ref="L24" si="40">SUM(I24:K24)</f>
        <v>1388.8888888888889</v>
      </c>
    </row>
    <row r="25" spans="1:12" s="100" customFormat="1">
      <c r="A25" s="95" t="s">
        <v>972</v>
      </c>
      <c r="B25" s="96" t="s">
        <v>811</v>
      </c>
      <c r="C25" s="97" t="s">
        <v>14</v>
      </c>
      <c r="D25" s="137">
        <f t="shared" ref="D25" si="41">200000/E25</f>
        <v>133.15579227696404</v>
      </c>
      <c r="E25" s="98">
        <v>1502</v>
      </c>
      <c r="F25" s="97">
        <v>1490</v>
      </c>
      <c r="G25" s="97">
        <v>0</v>
      </c>
      <c r="H25" s="97">
        <v>0</v>
      </c>
      <c r="I25" s="99">
        <f t="shared" ref="I25" si="42">SUM(F25-E25)*D25</f>
        <v>-1597.8695073235685</v>
      </c>
      <c r="J25" s="97">
        <v>0</v>
      </c>
      <c r="K25" s="97">
        <f t="shared" ref="K25" si="43">SUM(H25-G25)*D25</f>
        <v>0</v>
      </c>
      <c r="L25" s="99">
        <f t="shared" ref="L25" si="44">SUM(I25:K25)</f>
        <v>-1597.8695073235685</v>
      </c>
    </row>
    <row r="26" spans="1:12" s="100" customFormat="1">
      <c r="A26" s="95" t="s">
        <v>972</v>
      </c>
      <c r="B26" s="96" t="s">
        <v>922</v>
      </c>
      <c r="C26" s="97" t="s">
        <v>14</v>
      </c>
      <c r="D26" s="137">
        <f t="shared" ref="D26" si="45">200000/E26</f>
        <v>881.05726872246692</v>
      </c>
      <c r="E26" s="98">
        <v>227</v>
      </c>
      <c r="F26" s="97">
        <v>227</v>
      </c>
      <c r="G26" s="97">
        <v>0</v>
      </c>
      <c r="H26" s="97">
        <v>0</v>
      </c>
      <c r="I26" s="99">
        <f t="shared" ref="I26" si="46">SUM(F26-E26)*D26</f>
        <v>0</v>
      </c>
      <c r="J26" s="97">
        <v>0</v>
      </c>
      <c r="K26" s="97">
        <f t="shared" ref="K26" si="47">SUM(H26-G26)*D26</f>
        <v>0</v>
      </c>
      <c r="L26" s="99">
        <f t="shared" ref="L26" si="48">SUM(I26:K26)</f>
        <v>0</v>
      </c>
    </row>
    <row r="27" spans="1:12" s="100" customFormat="1" ht="14.25">
      <c r="A27" s="124"/>
      <c r="B27" s="125"/>
      <c r="C27" s="125"/>
      <c r="D27" s="125"/>
      <c r="E27" s="125"/>
      <c r="F27" s="125"/>
      <c r="G27" s="126"/>
      <c r="H27" s="125"/>
      <c r="I27" s="127">
        <f>SUM(I10:I26)</f>
        <v>9204.4373048583675</v>
      </c>
      <c r="J27" s="128"/>
      <c r="K27" s="127" t="s">
        <v>677</v>
      </c>
      <c r="L27" s="127">
        <f>SUM(L10:L26)</f>
        <v>16393.896958942307</v>
      </c>
    </row>
    <row r="28" spans="1:12" s="100" customFormat="1" ht="14.25">
      <c r="A28" s="101" t="s">
        <v>974</v>
      </c>
      <c r="B28" s="96"/>
      <c r="C28" s="97"/>
      <c r="D28" s="98"/>
      <c r="E28" s="98"/>
      <c r="F28" s="97"/>
      <c r="G28" s="97"/>
      <c r="H28" s="97"/>
      <c r="I28" s="99"/>
      <c r="J28" s="97"/>
      <c r="K28" s="97"/>
      <c r="L28" s="99"/>
    </row>
    <row r="29" spans="1:12" s="100" customFormat="1" ht="14.25">
      <c r="A29" s="101" t="s">
        <v>759</v>
      </c>
      <c r="B29" s="126" t="s">
        <v>760</v>
      </c>
      <c r="C29" s="106" t="s">
        <v>761</v>
      </c>
      <c r="D29" s="129" t="s">
        <v>762</v>
      </c>
      <c r="E29" s="129" t="s">
        <v>763</v>
      </c>
      <c r="F29" s="106" t="s">
        <v>732</v>
      </c>
      <c r="G29" s="97"/>
      <c r="H29" s="97"/>
      <c r="I29" s="99"/>
      <c r="J29" s="97"/>
      <c r="K29" s="97"/>
      <c r="L29" s="99"/>
    </row>
    <row r="30" spans="1:12" s="100" customFormat="1" ht="14.25">
      <c r="A30" s="95" t="s">
        <v>806</v>
      </c>
      <c r="B30" s="96">
        <v>8</v>
      </c>
      <c r="C30" s="97">
        <f>SUM(A30-B30)</f>
        <v>62</v>
      </c>
      <c r="D30" s="98">
        <v>14</v>
      </c>
      <c r="E30" s="97">
        <f>SUM(C30-D30)</f>
        <v>48</v>
      </c>
      <c r="F30" s="97">
        <f>E30*100/C30</f>
        <v>77.41935483870968</v>
      </c>
      <c r="G30" s="97"/>
      <c r="H30" s="97"/>
      <c r="I30" s="99"/>
      <c r="J30" s="97"/>
      <c r="K30" s="97"/>
      <c r="L30" s="99"/>
    </row>
    <row r="31" spans="1:12" s="100" customFormat="1" ht="14.25">
      <c r="A31" s="102"/>
      <c r="B31" s="103"/>
      <c r="C31" s="103"/>
      <c r="D31" s="104"/>
      <c r="E31" s="104"/>
      <c r="F31" s="130">
        <v>43770</v>
      </c>
      <c r="G31" s="103"/>
      <c r="H31" s="103"/>
      <c r="I31" s="105"/>
      <c r="J31" s="105"/>
      <c r="K31" s="105"/>
      <c r="L31" s="105"/>
    </row>
    <row r="32" spans="1:12" s="100" customFormat="1">
      <c r="A32" s="95" t="s">
        <v>971</v>
      </c>
      <c r="B32" s="96" t="s">
        <v>268</v>
      </c>
      <c r="C32" s="97" t="s">
        <v>14</v>
      </c>
      <c r="D32" s="137">
        <f t="shared" ref="D32" si="49">200000/E32</f>
        <v>427.35042735042737</v>
      </c>
      <c r="E32" s="98">
        <v>468</v>
      </c>
      <c r="F32" s="97">
        <v>471</v>
      </c>
      <c r="G32" s="97">
        <v>475</v>
      </c>
      <c r="H32" s="97">
        <v>477.5</v>
      </c>
      <c r="I32" s="99">
        <f t="shared" ref="I32" si="50">SUM(F32-E32)*D32</f>
        <v>1282.0512820512822</v>
      </c>
      <c r="J32" s="97">
        <f>SUM(G32-F32)*D32</f>
        <v>1709.4017094017095</v>
      </c>
      <c r="K32" s="97">
        <f t="shared" ref="K32:K34" si="51">SUM(H32-G32)*D32</f>
        <v>1068.3760683760684</v>
      </c>
      <c r="L32" s="99">
        <f t="shared" ref="L32" si="52">SUM(I32:K32)</f>
        <v>4059.82905982906</v>
      </c>
    </row>
    <row r="33" spans="1:12" s="100" customFormat="1">
      <c r="A33" s="95" t="s">
        <v>971</v>
      </c>
      <c r="B33" s="96" t="s">
        <v>98</v>
      </c>
      <c r="C33" s="97" t="s">
        <v>14</v>
      </c>
      <c r="D33" s="137">
        <f t="shared" ref="D33" si="53">200000/E33</f>
        <v>2466.0912453760793</v>
      </c>
      <c r="E33" s="98">
        <v>81.099999999999994</v>
      </c>
      <c r="F33" s="97">
        <v>82</v>
      </c>
      <c r="G33" s="97">
        <v>83</v>
      </c>
      <c r="H33" s="97">
        <v>0</v>
      </c>
      <c r="I33" s="99">
        <f t="shared" ref="I33" si="54">SUM(F33-E33)*D33</f>
        <v>2219.4821208384856</v>
      </c>
      <c r="J33" s="97">
        <f>SUM(G33-F33)*D33</f>
        <v>2466.0912453760793</v>
      </c>
      <c r="K33" s="97">
        <v>0</v>
      </c>
      <c r="L33" s="99">
        <f t="shared" ref="L33" si="55">SUM(I33:K33)</f>
        <v>4685.5733662145649</v>
      </c>
    </row>
    <row r="34" spans="1:12" s="100" customFormat="1">
      <c r="A34" s="95" t="s">
        <v>970</v>
      </c>
      <c r="B34" s="96" t="s">
        <v>104</v>
      </c>
      <c r="C34" s="97" t="s">
        <v>14</v>
      </c>
      <c r="D34" s="137">
        <f t="shared" ref="D34" si="56">200000/E34</f>
        <v>1923.0769230769231</v>
      </c>
      <c r="E34" s="98">
        <v>104</v>
      </c>
      <c r="F34" s="97">
        <v>105</v>
      </c>
      <c r="G34" s="97">
        <v>106</v>
      </c>
      <c r="H34" s="97">
        <v>107</v>
      </c>
      <c r="I34" s="99">
        <f t="shared" ref="I34" si="57">SUM(F34-E34)*D34</f>
        <v>1923.0769230769231</v>
      </c>
      <c r="J34" s="97">
        <f>SUM(G34-F34)*D34</f>
        <v>1923.0769230769231</v>
      </c>
      <c r="K34" s="97">
        <f t="shared" si="51"/>
        <v>1923.0769230769231</v>
      </c>
      <c r="L34" s="99">
        <f t="shared" ref="L34" si="58">SUM(I34:K34)</f>
        <v>5769.2307692307695</v>
      </c>
    </row>
    <row r="35" spans="1:12" s="100" customFormat="1">
      <c r="A35" s="95" t="s">
        <v>970</v>
      </c>
      <c r="B35" s="96" t="s">
        <v>100</v>
      </c>
      <c r="C35" s="97" t="s">
        <v>14</v>
      </c>
      <c r="D35" s="137">
        <f t="shared" ref="D35" si="59">200000/E35</f>
        <v>1176.4705882352941</v>
      </c>
      <c r="E35" s="98">
        <v>170</v>
      </c>
      <c r="F35" s="97">
        <v>171.5</v>
      </c>
      <c r="G35" s="97">
        <v>173</v>
      </c>
      <c r="H35" s="97">
        <v>175</v>
      </c>
      <c r="I35" s="99">
        <f t="shared" ref="I35" si="60">SUM(F35-E35)*D35</f>
        <v>1764.7058823529412</v>
      </c>
      <c r="J35" s="97">
        <f>SUM(G35-F35)*D35</f>
        <v>1764.7058823529412</v>
      </c>
      <c r="K35" s="97">
        <f t="shared" ref="K35" si="61">SUM(H35-G35)*D35</f>
        <v>2352.9411764705883</v>
      </c>
      <c r="L35" s="99">
        <f t="shared" ref="L35" si="62">SUM(I35:K35)</f>
        <v>5882.3529411764703</v>
      </c>
    </row>
    <row r="36" spans="1:12" s="100" customFormat="1">
      <c r="A36" s="95" t="s">
        <v>970</v>
      </c>
      <c r="B36" s="96" t="s">
        <v>75</v>
      </c>
      <c r="C36" s="97" t="s">
        <v>14</v>
      </c>
      <c r="D36" s="137">
        <f t="shared" ref="D36" si="63">200000/E36</f>
        <v>1562.5</v>
      </c>
      <c r="E36" s="98">
        <v>128</v>
      </c>
      <c r="F36" s="97">
        <v>128.80000000000001</v>
      </c>
      <c r="G36" s="97">
        <v>0</v>
      </c>
      <c r="H36" s="97">
        <v>0</v>
      </c>
      <c r="I36" s="99">
        <f t="shared" ref="I36" si="64">SUM(F36-E36)*D36</f>
        <v>1250.0000000000177</v>
      </c>
      <c r="J36" s="97">
        <v>0</v>
      </c>
      <c r="K36" s="97">
        <v>0</v>
      </c>
      <c r="L36" s="99">
        <f t="shared" ref="L36" si="65">SUM(I36:K36)</f>
        <v>1250.0000000000177</v>
      </c>
    </row>
    <row r="37" spans="1:12" s="100" customFormat="1">
      <c r="A37" s="95" t="s">
        <v>970</v>
      </c>
      <c r="B37" s="96" t="s">
        <v>257</v>
      </c>
      <c r="C37" s="97" t="s">
        <v>14</v>
      </c>
      <c r="D37" s="137">
        <f t="shared" ref="D37" si="66">200000/E37</f>
        <v>188.85741265344666</v>
      </c>
      <c r="E37" s="98">
        <v>1059</v>
      </c>
      <c r="F37" s="97">
        <v>1050</v>
      </c>
      <c r="G37" s="97">
        <v>0</v>
      </c>
      <c r="H37" s="97">
        <v>0</v>
      </c>
      <c r="I37" s="99">
        <f t="shared" ref="I37" si="67">SUM(F37-E37)*D37</f>
        <v>-1699.71671388102</v>
      </c>
      <c r="J37" s="97">
        <v>0</v>
      </c>
      <c r="K37" s="97">
        <v>0</v>
      </c>
      <c r="L37" s="99">
        <f t="shared" ref="L37" si="68">SUM(I37:K37)</f>
        <v>-1699.71671388102</v>
      </c>
    </row>
    <row r="38" spans="1:12" s="100" customFormat="1">
      <c r="A38" s="95" t="s">
        <v>969</v>
      </c>
      <c r="B38" s="96" t="s">
        <v>745</v>
      </c>
      <c r="C38" s="97" t="s">
        <v>14</v>
      </c>
      <c r="D38" s="137">
        <f t="shared" ref="D38" si="69">200000/E38</f>
        <v>444.44444444444446</v>
      </c>
      <c r="E38" s="98">
        <v>450</v>
      </c>
      <c r="F38" s="97">
        <v>454</v>
      </c>
      <c r="G38" s="97">
        <v>457</v>
      </c>
      <c r="H38" s="97">
        <v>215</v>
      </c>
      <c r="I38" s="99">
        <f t="shared" ref="I38" si="70">SUM(F38-E38)*D38</f>
        <v>1777.7777777777778</v>
      </c>
      <c r="J38" s="97">
        <f>SUM(G38-F38)*D38</f>
        <v>1333.3333333333335</v>
      </c>
      <c r="K38" s="97">
        <v>0</v>
      </c>
      <c r="L38" s="99">
        <f t="shared" ref="L38" si="71">SUM(I38:K38)</f>
        <v>3111.1111111111113</v>
      </c>
    </row>
    <row r="39" spans="1:12" s="100" customFormat="1">
      <c r="A39" s="95" t="s">
        <v>969</v>
      </c>
      <c r="B39" s="96" t="s">
        <v>72</v>
      </c>
      <c r="C39" s="97" t="s">
        <v>14</v>
      </c>
      <c r="D39" s="137">
        <f t="shared" ref="D39" si="72">200000/E39</f>
        <v>956.93779904306223</v>
      </c>
      <c r="E39" s="98">
        <v>209</v>
      </c>
      <c r="F39" s="97">
        <v>211</v>
      </c>
      <c r="G39" s="97">
        <v>213</v>
      </c>
      <c r="H39" s="97">
        <v>215</v>
      </c>
      <c r="I39" s="99">
        <f t="shared" ref="I39" si="73">SUM(F39-E39)*D39</f>
        <v>1913.8755980861245</v>
      </c>
      <c r="J39" s="97">
        <f>SUM(G39-F39)*D39</f>
        <v>1913.8755980861245</v>
      </c>
      <c r="K39" s="97">
        <f t="shared" ref="K39" si="74">SUM(H39-G39)*D39</f>
        <v>1913.8755980861245</v>
      </c>
      <c r="L39" s="99">
        <f t="shared" ref="L39" si="75">SUM(I39:K39)</f>
        <v>5741.6267942583736</v>
      </c>
    </row>
    <row r="40" spans="1:12" s="100" customFormat="1">
      <c r="A40" s="95" t="s">
        <v>969</v>
      </c>
      <c r="B40" s="96" t="s">
        <v>939</v>
      </c>
      <c r="C40" s="97" t="s">
        <v>14</v>
      </c>
      <c r="D40" s="137">
        <f t="shared" ref="D40" si="76">200000/E40</f>
        <v>108.99182561307902</v>
      </c>
      <c r="E40" s="98">
        <v>1835</v>
      </c>
      <c r="F40" s="97">
        <v>1840</v>
      </c>
      <c r="G40" s="97">
        <v>0</v>
      </c>
      <c r="H40" s="97">
        <v>0</v>
      </c>
      <c r="I40" s="99">
        <f t="shared" ref="I40" si="77">SUM(F40-E40)*D40</f>
        <v>544.95912806539513</v>
      </c>
      <c r="J40" s="97">
        <v>0</v>
      </c>
      <c r="K40" s="97">
        <f t="shared" ref="K40" si="78">SUM(H40-G40)*D40</f>
        <v>0</v>
      </c>
      <c r="L40" s="99">
        <f t="shared" ref="L40" si="79">SUM(I40:K40)</f>
        <v>544.95912806539513</v>
      </c>
    </row>
    <row r="41" spans="1:12" s="100" customFormat="1">
      <c r="A41" s="95" t="s">
        <v>969</v>
      </c>
      <c r="B41" s="96" t="s">
        <v>268</v>
      </c>
      <c r="C41" s="97" t="s">
        <v>14</v>
      </c>
      <c r="D41" s="137">
        <f t="shared" ref="D41" si="80">200000/E41</f>
        <v>434.78260869565219</v>
      </c>
      <c r="E41" s="98">
        <v>460</v>
      </c>
      <c r="F41" s="97">
        <v>454</v>
      </c>
      <c r="G41" s="97">
        <v>0</v>
      </c>
      <c r="H41" s="97">
        <v>0</v>
      </c>
      <c r="I41" s="99">
        <f t="shared" ref="I41" si="81">SUM(F41-E41)*D41</f>
        <v>-2608.695652173913</v>
      </c>
      <c r="J41" s="97">
        <v>0</v>
      </c>
      <c r="K41" s="97">
        <f t="shared" ref="K41" si="82">SUM(H41-G41)*D41</f>
        <v>0</v>
      </c>
      <c r="L41" s="99">
        <f t="shared" ref="L41" si="83">SUM(I41:K41)</f>
        <v>-2608.695652173913</v>
      </c>
    </row>
    <row r="42" spans="1:12" s="100" customFormat="1">
      <c r="A42" s="95" t="s">
        <v>968</v>
      </c>
      <c r="B42" s="96" t="s">
        <v>47</v>
      </c>
      <c r="C42" s="97" t="s">
        <v>14</v>
      </c>
      <c r="D42" s="137">
        <f t="shared" ref="D42" si="84">200000/E42</f>
        <v>169.4915254237288</v>
      </c>
      <c r="E42" s="98">
        <v>1180</v>
      </c>
      <c r="F42" s="97">
        <v>1190</v>
      </c>
      <c r="G42" s="97">
        <v>1200</v>
      </c>
      <c r="H42" s="97">
        <v>1210</v>
      </c>
      <c r="I42" s="99">
        <f t="shared" ref="I42:I44" si="85">SUM(F42-E42)*D42</f>
        <v>1694.9152542372881</v>
      </c>
      <c r="J42" s="97">
        <f>SUM(G42-F42)*D42</f>
        <v>1694.9152542372881</v>
      </c>
      <c r="K42" s="97">
        <f t="shared" ref="K42" si="86">SUM(H42-G42)*D42</f>
        <v>1694.9152542372881</v>
      </c>
      <c r="L42" s="99">
        <f t="shared" ref="L42" si="87">SUM(I42:K42)</f>
        <v>5084.7457627118638</v>
      </c>
    </row>
    <row r="43" spans="1:12" s="100" customFormat="1">
      <c r="A43" s="95" t="s">
        <v>968</v>
      </c>
      <c r="B43" s="96" t="s">
        <v>751</v>
      </c>
      <c r="C43" s="97" t="s">
        <v>14</v>
      </c>
      <c r="D43" s="137">
        <f t="shared" ref="D43" si="88">200000/E43</f>
        <v>133.15579227696404</v>
      </c>
      <c r="E43" s="98">
        <v>1502</v>
      </c>
      <c r="F43" s="97">
        <v>1513</v>
      </c>
      <c r="G43" s="97">
        <v>0</v>
      </c>
      <c r="H43" s="97">
        <v>0</v>
      </c>
      <c r="I43" s="99">
        <f t="shared" si="85"/>
        <v>1464.7137150466044</v>
      </c>
      <c r="J43" s="97">
        <v>0</v>
      </c>
      <c r="K43" s="97">
        <f t="shared" ref="K43" si="89">SUM(H43-G43)*D43</f>
        <v>0</v>
      </c>
      <c r="L43" s="99">
        <f t="shared" ref="L43" si="90">SUM(I43:K43)</f>
        <v>1464.7137150466044</v>
      </c>
    </row>
    <row r="44" spans="1:12" s="100" customFormat="1">
      <c r="A44" s="95" t="s">
        <v>968</v>
      </c>
      <c r="B44" s="96" t="s">
        <v>866</v>
      </c>
      <c r="C44" s="97" t="s">
        <v>14</v>
      </c>
      <c r="D44" s="137">
        <f>200000/E44</f>
        <v>151.5151515151515</v>
      </c>
      <c r="E44" s="98">
        <v>1320</v>
      </c>
      <c r="F44" s="97">
        <v>1320</v>
      </c>
      <c r="G44" s="97">
        <v>0</v>
      </c>
      <c r="H44" s="97">
        <v>0</v>
      </c>
      <c r="I44" s="99">
        <f t="shared" si="85"/>
        <v>0</v>
      </c>
      <c r="J44" s="97">
        <v>0</v>
      </c>
      <c r="K44" s="97">
        <f t="shared" ref="K44" si="91">SUM(H44-G44)*D44</f>
        <v>0</v>
      </c>
      <c r="L44" s="99">
        <f t="shared" ref="L44" si="92">SUM(I44:K44)</f>
        <v>0</v>
      </c>
    </row>
    <row r="45" spans="1:12" s="100" customFormat="1">
      <c r="A45" s="95" t="s">
        <v>968</v>
      </c>
      <c r="B45" s="96" t="s">
        <v>83</v>
      </c>
      <c r="C45" s="97" t="s">
        <v>14</v>
      </c>
      <c r="D45" s="137">
        <f>200000/E45</f>
        <v>2985.0746268656717</v>
      </c>
      <c r="E45" s="98">
        <v>67</v>
      </c>
      <c r="F45" s="97">
        <v>66</v>
      </c>
      <c r="G45" s="97">
        <v>0</v>
      </c>
      <c r="H45" s="97">
        <v>0</v>
      </c>
      <c r="I45" s="99">
        <f t="shared" ref="I45" si="93">SUM(F45-E45)*D45</f>
        <v>-2985.0746268656717</v>
      </c>
      <c r="J45" s="97">
        <v>0</v>
      </c>
      <c r="K45" s="97">
        <f t="shared" ref="K45" si="94">SUM(H45-G45)*D45</f>
        <v>0</v>
      </c>
      <c r="L45" s="99">
        <f t="shared" ref="L45" si="95">SUM(I45:K45)</f>
        <v>-2985.0746268656717</v>
      </c>
    </row>
    <row r="46" spans="1:12" s="100" customFormat="1">
      <c r="A46" s="95" t="s">
        <v>967</v>
      </c>
      <c r="B46" s="96" t="s">
        <v>919</v>
      </c>
      <c r="C46" s="97" t="s">
        <v>14</v>
      </c>
      <c r="D46" s="137">
        <f t="shared" ref="D46" si="96">200000/E46</f>
        <v>112.04481792717087</v>
      </c>
      <c r="E46" s="98">
        <v>1785</v>
      </c>
      <c r="F46" s="97">
        <v>1795</v>
      </c>
      <c r="G46" s="97">
        <v>1805</v>
      </c>
      <c r="H46" s="97">
        <v>1815</v>
      </c>
      <c r="I46" s="99">
        <f>SUM(F46-E46)*D46</f>
        <v>1120.4481792717088</v>
      </c>
      <c r="J46" s="97">
        <f>SUM(G46-F46)*D46</f>
        <v>1120.4481792717088</v>
      </c>
      <c r="K46" s="97">
        <f t="shared" ref="K46:K48" si="97">SUM(H46-G46)*D46</f>
        <v>1120.4481792717088</v>
      </c>
      <c r="L46" s="99">
        <f t="shared" ref="L46" si="98">SUM(I46:K46)</f>
        <v>3361.3445378151264</v>
      </c>
    </row>
    <row r="47" spans="1:12" s="100" customFormat="1">
      <c r="A47" s="95" t="s">
        <v>967</v>
      </c>
      <c r="B47" s="96" t="s">
        <v>859</v>
      </c>
      <c r="C47" s="97" t="s">
        <v>14</v>
      </c>
      <c r="D47" s="137">
        <f t="shared" ref="D47" si="99">200000/E47</f>
        <v>1307.18954248366</v>
      </c>
      <c r="E47" s="98">
        <v>153</v>
      </c>
      <c r="F47" s="97">
        <v>154</v>
      </c>
      <c r="G47" s="97">
        <v>155</v>
      </c>
      <c r="H47" s="97">
        <v>0</v>
      </c>
      <c r="I47" s="99">
        <f>SUM(F47-E47)*D47</f>
        <v>1307.18954248366</v>
      </c>
      <c r="J47" s="97">
        <f>SUM(G47-F47)*D47</f>
        <v>1307.18954248366</v>
      </c>
      <c r="K47" s="97">
        <v>0</v>
      </c>
      <c r="L47" s="99">
        <f t="shared" ref="L47" si="100">SUM(I47:K47)</f>
        <v>2614.3790849673201</v>
      </c>
    </row>
    <row r="48" spans="1:12" s="100" customFormat="1">
      <c r="A48" s="95" t="s">
        <v>967</v>
      </c>
      <c r="B48" s="96" t="s">
        <v>26</v>
      </c>
      <c r="C48" s="97" t="s">
        <v>14</v>
      </c>
      <c r="D48" s="137">
        <f t="shared" ref="D48" si="101">200000/E48</f>
        <v>816.32653061224494</v>
      </c>
      <c r="E48" s="98">
        <v>245</v>
      </c>
      <c r="F48" s="97">
        <v>247</v>
      </c>
      <c r="G48" s="97">
        <v>249</v>
      </c>
      <c r="H48" s="97">
        <v>251</v>
      </c>
      <c r="I48" s="99">
        <f>SUM(F48-E48)*D48</f>
        <v>1632.6530612244899</v>
      </c>
      <c r="J48" s="97">
        <f>SUM(G48-F48)*D48</f>
        <v>1632.6530612244899</v>
      </c>
      <c r="K48" s="97">
        <f t="shared" si="97"/>
        <v>1632.6530612244899</v>
      </c>
      <c r="L48" s="99">
        <f t="shared" ref="L48" si="102">SUM(I48:K48)</f>
        <v>4897.9591836734699</v>
      </c>
    </row>
    <row r="49" spans="1:12" s="100" customFormat="1">
      <c r="A49" s="95" t="s">
        <v>967</v>
      </c>
      <c r="B49" s="96" t="s">
        <v>433</v>
      </c>
      <c r="C49" s="97" t="s">
        <v>14</v>
      </c>
      <c r="D49" s="137">
        <f t="shared" ref="D49" si="103">200000/E49</f>
        <v>884.95575221238937</v>
      </c>
      <c r="E49" s="98">
        <v>226</v>
      </c>
      <c r="F49" s="97">
        <v>226.7</v>
      </c>
      <c r="G49" s="97">
        <v>0</v>
      </c>
      <c r="H49" s="97">
        <v>0</v>
      </c>
      <c r="I49" s="99">
        <f>SUM(F49-E49)*D49</f>
        <v>619.46902654866255</v>
      </c>
      <c r="J49" s="97">
        <v>0</v>
      </c>
      <c r="K49" s="97">
        <f t="shared" ref="K49" si="104">SUM(H49-G49)*D49</f>
        <v>0</v>
      </c>
      <c r="L49" s="99">
        <f t="shared" ref="L49" si="105">SUM(I49:K49)</f>
        <v>619.46902654866255</v>
      </c>
    </row>
    <row r="50" spans="1:12" s="100" customFormat="1">
      <c r="A50" s="95" t="s">
        <v>966</v>
      </c>
      <c r="B50" s="96" t="s">
        <v>85</v>
      </c>
      <c r="C50" s="97" t="s">
        <v>18</v>
      </c>
      <c r="D50" s="137">
        <f t="shared" ref="D50" si="106">200000/E50</f>
        <v>1052.6315789473683</v>
      </c>
      <c r="E50" s="98">
        <v>190</v>
      </c>
      <c r="F50" s="97">
        <v>188.5</v>
      </c>
      <c r="G50" s="97">
        <v>0</v>
      </c>
      <c r="H50" s="97">
        <v>0</v>
      </c>
      <c r="I50" s="99">
        <f t="shared" ref="I50" si="107">SUM(E50-F50)*D50</f>
        <v>1578.9473684210525</v>
      </c>
      <c r="J50" s="97">
        <v>0</v>
      </c>
      <c r="K50" s="97">
        <f t="shared" ref="K50" si="108">SUM(H50-G50)*D50</f>
        <v>0</v>
      </c>
      <c r="L50" s="99">
        <f t="shared" ref="L50" si="109">SUM(I50:K50)</f>
        <v>1578.9473684210525</v>
      </c>
    </row>
    <row r="51" spans="1:12" s="100" customFormat="1">
      <c r="A51" s="95" t="s">
        <v>966</v>
      </c>
      <c r="B51" s="96" t="s">
        <v>696</v>
      </c>
      <c r="C51" s="97" t="s">
        <v>14</v>
      </c>
      <c r="D51" s="137">
        <f t="shared" ref="D51" si="110">200000/E51</f>
        <v>136.05442176870747</v>
      </c>
      <c r="E51" s="98">
        <v>1470</v>
      </c>
      <c r="F51" s="97">
        <v>1455</v>
      </c>
      <c r="G51" s="97">
        <v>0</v>
      </c>
      <c r="H51" s="97">
        <v>0</v>
      </c>
      <c r="I51" s="99">
        <f>SUM(F51-E51)*D51</f>
        <v>-2040.8163265306121</v>
      </c>
      <c r="J51" s="97">
        <v>0</v>
      </c>
      <c r="K51" s="97">
        <f t="shared" ref="K51" si="111">SUM(H51-G51)*D51</f>
        <v>0</v>
      </c>
      <c r="L51" s="99">
        <f t="shared" ref="L51" si="112">SUM(I51:K51)</f>
        <v>-2040.8163265306121</v>
      </c>
    </row>
    <row r="52" spans="1:12" s="100" customFormat="1">
      <c r="A52" s="95" t="s">
        <v>964</v>
      </c>
      <c r="B52" s="96" t="s">
        <v>696</v>
      </c>
      <c r="C52" s="97" t="s">
        <v>14</v>
      </c>
      <c r="D52" s="137">
        <f t="shared" ref="D52" si="113">200000/E52</f>
        <v>137.74104683195591</v>
      </c>
      <c r="E52" s="98">
        <v>1452</v>
      </c>
      <c r="F52" s="97">
        <v>1460</v>
      </c>
      <c r="G52" s="97">
        <v>0</v>
      </c>
      <c r="H52" s="97">
        <v>0</v>
      </c>
      <c r="I52" s="99">
        <f>SUM(F52-E52)*D52</f>
        <v>1101.9283746556473</v>
      </c>
      <c r="J52" s="97">
        <v>0</v>
      </c>
      <c r="K52" s="97">
        <f t="shared" ref="K52" si="114">SUM(H52-G52)*D52</f>
        <v>0</v>
      </c>
      <c r="L52" s="99">
        <f t="shared" ref="L52" si="115">SUM(I52:K52)</f>
        <v>1101.9283746556473</v>
      </c>
    </row>
    <row r="53" spans="1:12" s="100" customFormat="1">
      <c r="A53" s="95" t="s">
        <v>964</v>
      </c>
      <c r="B53" s="96" t="s">
        <v>936</v>
      </c>
      <c r="C53" s="97" t="s">
        <v>14</v>
      </c>
      <c r="D53" s="137">
        <f t="shared" ref="D53" si="116">200000/E53</f>
        <v>52.980132450331126</v>
      </c>
      <c r="E53" s="98">
        <v>3775</v>
      </c>
      <c r="F53" s="97">
        <v>3795</v>
      </c>
      <c r="G53" s="97">
        <v>0</v>
      </c>
      <c r="H53" s="97">
        <v>0</v>
      </c>
      <c r="I53" s="99">
        <f t="shared" ref="I53" si="117">SUM(F53-E53)*D53</f>
        <v>1059.6026490066224</v>
      </c>
      <c r="J53" s="97">
        <v>0</v>
      </c>
      <c r="K53" s="97">
        <f t="shared" ref="K53" si="118">SUM(H53-G53)*D53</f>
        <v>0</v>
      </c>
      <c r="L53" s="99">
        <f t="shared" ref="L53" si="119">SUM(I53:K53)</f>
        <v>1059.6026490066224</v>
      </c>
    </row>
    <row r="54" spans="1:12" s="100" customFormat="1">
      <c r="A54" s="95" t="s">
        <v>964</v>
      </c>
      <c r="B54" s="96" t="s">
        <v>965</v>
      </c>
      <c r="C54" s="97" t="s">
        <v>14</v>
      </c>
      <c r="D54" s="137">
        <f t="shared" ref="D54" si="120">200000/E54</f>
        <v>409.8360655737705</v>
      </c>
      <c r="E54" s="98">
        <v>488</v>
      </c>
      <c r="F54" s="97">
        <v>492</v>
      </c>
      <c r="G54" s="97">
        <v>0</v>
      </c>
      <c r="H54" s="97">
        <v>0</v>
      </c>
      <c r="I54" s="99">
        <f t="shared" ref="I54" si="121">SUM(F54-E54)*D54</f>
        <v>1639.344262295082</v>
      </c>
      <c r="J54" s="97">
        <v>0</v>
      </c>
      <c r="K54" s="97">
        <f t="shared" ref="K54" si="122">SUM(H54-G54)*D54</f>
        <v>0</v>
      </c>
      <c r="L54" s="99">
        <f t="shared" ref="L54" si="123">SUM(I54:K54)</f>
        <v>1639.344262295082</v>
      </c>
    </row>
    <row r="55" spans="1:12" s="100" customFormat="1">
      <c r="A55" s="95" t="s">
        <v>964</v>
      </c>
      <c r="B55" s="96" t="s">
        <v>92</v>
      </c>
      <c r="C55" s="97" t="s">
        <v>14</v>
      </c>
      <c r="D55" s="137">
        <f t="shared" ref="D55" si="124">200000/E55</f>
        <v>740.74074074074076</v>
      </c>
      <c r="E55" s="98">
        <v>270</v>
      </c>
      <c r="F55" s="97">
        <v>270</v>
      </c>
      <c r="G55" s="97">
        <v>0</v>
      </c>
      <c r="H55" s="97">
        <v>0</v>
      </c>
      <c r="I55" s="99">
        <f t="shared" ref="I55" si="125">SUM(F55-E55)*D55</f>
        <v>0</v>
      </c>
      <c r="J55" s="97">
        <v>0</v>
      </c>
      <c r="K55" s="97">
        <f t="shared" ref="K55" si="126">SUM(H55-G55)*D55</f>
        <v>0</v>
      </c>
      <c r="L55" s="99">
        <f t="shared" ref="L55" si="127">SUM(I55:K55)</f>
        <v>0</v>
      </c>
    </row>
    <row r="56" spans="1:12" s="100" customFormat="1">
      <c r="A56" s="95" t="s">
        <v>963</v>
      </c>
      <c r="B56" s="96" t="s">
        <v>268</v>
      </c>
      <c r="C56" s="97" t="s">
        <v>14</v>
      </c>
      <c r="D56" s="137">
        <f t="shared" ref="D56" si="128">200000/E56</f>
        <v>430.52416316865782</v>
      </c>
      <c r="E56" s="98">
        <v>464.55</v>
      </c>
      <c r="F56" s="97">
        <v>468</v>
      </c>
      <c r="G56" s="97">
        <v>0</v>
      </c>
      <c r="H56" s="97">
        <v>0</v>
      </c>
      <c r="I56" s="99">
        <f t="shared" ref="I56" si="129">SUM(F56-E56)*D56</f>
        <v>1485.3083629318646</v>
      </c>
      <c r="J56" s="97">
        <v>0</v>
      </c>
      <c r="K56" s="97">
        <f t="shared" ref="K56" si="130">SUM(H56-G56)*D56</f>
        <v>0</v>
      </c>
      <c r="L56" s="99">
        <f t="shared" ref="L56" si="131">SUM(I56:K56)</f>
        <v>1485.3083629318646</v>
      </c>
    </row>
    <row r="57" spans="1:12" s="100" customFormat="1">
      <c r="A57" s="95" t="s">
        <v>963</v>
      </c>
      <c r="B57" s="96" t="s">
        <v>96</v>
      </c>
      <c r="C57" s="97" t="s">
        <v>14</v>
      </c>
      <c r="D57" s="137">
        <f t="shared" ref="D57" si="132">200000/E57</f>
        <v>534.75935828877004</v>
      </c>
      <c r="E57" s="98">
        <v>374</v>
      </c>
      <c r="F57" s="97">
        <v>377</v>
      </c>
      <c r="G57" s="97">
        <v>0</v>
      </c>
      <c r="H57" s="97">
        <v>0</v>
      </c>
      <c r="I57" s="99">
        <f t="shared" ref="I57" si="133">SUM(F57-E57)*D57</f>
        <v>1604.2780748663101</v>
      </c>
      <c r="J57" s="97">
        <v>0</v>
      </c>
      <c r="K57" s="97">
        <f t="shared" ref="K57" si="134">SUM(H57-G57)*D57</f>
        <v>0</v>
      </c>
      <c r="L57" s="99">
        <f t="shared" ref="L57" si="135">SUM(I57:K57)</f>
        <v>1604.2780748663101</v>
      </c>
    </row>
    <row r="58" spans="1:12" s="100" customFormat="1">
      <c r="A58" s="95" t="s">
        <v>963</v>
      </c>
      <c r="B58" s="96" t="s">
        <v>936</v>
      </c>
      <c r="C58" s="97" t="s">
        <v>14</v>
      </c>
      <c r="D58" s="137">
        <f t="shared" ref="D58" si="136">200000/E58</f>
        <v>54.749520941691763</v>
      </c>
      <c r="E58" s="98">
        <v>3653</v>
      </c>
      <c r="F58" s="97">
        <v>3620</v>
      </c>
      <c r="G58" s="97">
        <v>0</v>
      </c>
      <c r="H58" s="97">
        <v>0</v>
      </c>
      <c r="I58" s="99">
        <f t="shared" ref="I58" si="137">SUM(F58-E58)*D58</f>
        <v>-1806.7341910758282</v>
      </c>
      <c r="J58" s="97">
        <v>0</v>
      </c>
      <c r="K58" s="97">
        <f t="shared" ref="K58" si="138">SUM(H58-G58)*D58</f>
        <v>0</v>
      </c>
      <c r="L58" s="99">
        <f t="shared" ref="L58" si="139">SUM(I58:K58)</f>
        <v>-1806.7341910758282</v>
      </c>
    </row>
    <row r="59" spans="1:12" s="100" customFormat="1">
      <c r="A59" s="95" t="s">
        <v>963</v>
      </c>
      <c r="B59" s="96" t="s">
        <v>90</v>
      </c>
      <c r="C59" s="97" t="s">
        <v>14</v>
      </c>
      <c r="D59" s="137">
        <f t="shared" ref="D59" si="140">200000/E59</f>
        <v>1208.4592145015106</v>
      </c>
      <c r="E59" s="98">
        <v>165.5</v>
      </c>
      <c r="F59" s="97">
        <v>164</v>
      </c>
      <c r="G59" s="97">
        <v>0</v>
      </c>
      <c r="H59" s="97">
        <v>0</v>
      </c>
      <c r="I59" s="99">
        <f t="shared" ref="I59" si="141">SUM(F59-E59)*D59</f>
        <v>-1812.688821752266</v>
      </c>
      <c r="J59" s="97">
        <v>0</v>
      </c>
      <c r="K59" s="97">
        <f t="shared" ref="K59" si="142">SUM(H59-G59)*D59</f>
        <v>0</v>
      </c>
      <c r="L59" s="99">
        <f t="shared" ref="L59" si="143">SUM(I59:K59)</f>
        <v>-1812.688821752266</v>
      </c>
    </row>
    <row r="60" spans="1:12" s="100" customFormat="1">
      <c r="A60" s="95" t="s">
        <v>962</v>
      </c>
      <c r="B60" s="96" t="s">
        <v>936</v>
      </c>
      <c r="C60" s="97" t="s">
        <v>14</v>
      </c>
      <c r="D60" s="137">
        <f t="shared" ref="D60" si="144">200000/E60</f>
        <v>56.179775280898873</v>
      </c>
      <c r="E60" s="98">
        <v>3560</v>
      </c>
      <c r="F60" s="97">
        <v>3590</v>
      </c>
      <c r="G60" s="97">
        <v>0</v>
      </c>
      <c r="H60" s="97">
        <v>0</v>
      </c>
      <c r="I60" s="99">
        <f t="shared" ref="I60" si="145">SUM(F60-E60)*D60</f>
        <v>1685.3932584269662</v>
      </c>
      <c r="J60" s="97">
        <v>0</v>
      </c>
      <c r="K60" s="97">
        <f t="shared" ref="K60" si="146">SUM(H60-G60)*D60</f>
        <v>0</v>
      </c>
      <c r="L60" s="99">
        <f t="shared" ref="L60" si="147">SUM(I60:K60)</f>
        <v>1685.3932584269662</v>
      </c>
    </row>
    <row r="61" spans="1:12" s="100" customFormat="1">
      <c r="A61" s="95" t="s">
        <v>962</v>
      </c>
      <c r="B61" s="96" t="s">
        <v>751</v>
      </c>
      <c r="C61" s="97" t="s">
        <v>14</v>
      </c>
      <c r="D61" s="137">
        <f t="shared" ref="D61" si="148">200000/E61</f>
        <v>143.67816091954023</v>
      </c>
      <c r="E61" s="98">
        <v>1392</v>
      </c>
      <c r="F61" s="97">
        <v>1402</v>
      </c>
      <c r="G61" s="97">
        <v>0</v>
      </c>
      <c r="H61" s="97">
        <v>0</v>
      </c>
      <c r="I61" s="99">
        <f t="shared" ref="I61" si="149">SUM(F61-E61)*D61</f>
        <v>1436.7816091954023</v>
      </c>
      <c r="J61" s="97">
        <v>0</v>
      </c>
      <c r="K61" s="97">
        <f t="shared" ref="K61" si="150">SUM(H61-G61)*D61</f>
        <v>0</v>
      </c>
      <c r="L61" s="99">
        <f t="shared" ref="L61" si="151">SUM(I61:K61)</f>
        <v>1436.7816091954023</v>
      </c>
    </row>
    <row r="62" spans="1:12" s="100" customFormat="1">
      <c r="A62" s="95" t="s">
        <v>960</v>
      </c>
      <c r="B62" s="96" t="s">
        <v>767</v>
      </c>
      <c r="C62" s="97" t="s">
        <v>14</v>
      </c>
      <c r="D62" s="137">
        <f t="shared" ref="D62" si="152">200000/E62</f>
        <v>74.487895716945999</v>
      </c>
      <c r="E62" s="98">
        <v>2685</v>
      </c>
      <c r="F62" s="97">
        <v>2705</v>
      </c>
      <c r="G62" s="97">
        <v>2720</v>
      </c>
      <c r="H62" s="97">
        <v>2740</v>
      </c>
      <c r="I62" s="99">
        <f t="shared" ref="I62" si="153">SUM(F62-E62)*D62</f>
        <v>1489.75791433892</v>
      </c>
      <c r="J62" s="97">
        <f>SUM(G62-F62)*D62</f>
        <v>1117.31843575419</v>
      </c>
      <c r="K62" s="97">
        <f t="shared" ref="K62" si="154">SUM(H62-G62)*D62</f>
        <v>1489.75791433892</v>
      </c>
      <c r="L62" s="99">
        <f t="shared" ref="L62" si="155">SUM(I62:K62)</f>
        <v>4096.8342644320301</v>
      </c>
    </row>
    <row r="63" spans="1:12" s="100" customFormat="1">
      <c r="A63" s="95" t="s">
        <v>960</v>
      </c>
      <c r="B63" s="96" t="s">
        <v>961</v>
      </c>
      <c r="C63" s="97" t="s">
        <v>14</v>
      </c>
      <c r="D63" s="137">
        <f t="shared" ref="D63" si="156">200000/E63</f>
        <v>48.543689320388353</v>
      </c>
      <c r="E63" s="98">
        <v>4120</v>
      </c>
      <c r="F63" s="97">
        <v>4145</v>
      </c>
      <c r="G63" s="97">
        <v>0</v>
      </c>
      <c r="H63" s="97">
        <v>0</v>
      </c>
      <c r="I63" s="99">
        <f t="shared" ref="I63" si="157">SUM(F63-E63)*D63</f>
        <v>1213.5922330097087</v>
      </c>
      <c r="J63" s="97">
        <v>0</v>
      </c>
      <c r="K63" s="97">
        <f t="shared" ref="K63" si="158">SUM(H63-G63)*D63</f>
        <v>0</v>
      </c>
      <c r="L63" s="99">
        <f t="shared" ref="L63" si="159">SUM(I63:K63)</f>
        <v>1213.5922330097087</v>
      </c>
    </row>
    <row r="64" spans="1:12" s="100" customFormat="1">
      <c r="A64" s="95" t="s">
        <v>960</v>
      </c>
      <c r="B64" s="96" t="s">
        <v>243</v>
      </c>
      <c r="C64" s="97" t="s">
        <v>14</v>
      </c>
      <c r="D64" s="137">
        <f t="shared" ref="D64" si="160">200000/E64</f>
        <v>122.54901960784314</v>
      </c>
      <c r="E64" s="98">
        <v>1632</v>
      </c>
      <c r="F64" s="97">
        <v>1622</v>
      </c>
      <c r="G64" s="97">
        <v>0</v>
      </c>
      <c r="H64" s="97">
        <v>0</v>
      </c>
      <c r="I64" s="99">
        <f>SUM(F64-E64)*D64</f>
        <v>-1225.4901960784314</v>
      </c>
      <c r="J64" s="97">
        <v>0</v>
      </c>
      <c r="K64" s="97">
        <f t="shared" ref="K64" si="161">SUM(H64-G64)*D64</f>
        <v>0</v>
      </c>
      <c r="L64" s="99">
        <f>SUM(I64:K64)</f>
        <v>-1225.4901960784314</v>
      </c>
    </row>
    <row r="65" spans="1:12" s="100" customFormat="1">
      <c r="A65" s="95" t="s">
        <v>960</v>
      </c>
      <c r="B65" s="96" t="s">
        <v>776</v>
      </c>
      <c r="C65" s="97" t="s">
        <v>14</v>
      </c>
      <c r="D65" s="137">
        <f t="shared" ref="D65" si="162">200000/E65</f>
        <v>800</v>
      </c>
      <c r="E65" s="98">
        <v>250</v>
      </c>
      <c r="F65" s="97">
        <v>250</v>
      </c>
      <c r="G65" s="97">
        <v>0</v>
      </c>
      <c r="H65" s="97">
        <v>0</v>
      </c>
      <c r="I65" s="99">
        <f t="shared" ref="I65" si="163">SUM(F65-E65)*D65</f>
        <v>0</v>
      </c>
      <c r="J65" s="97">
        <v>0</v>
      </c>
      <c r="K65" s="97">
        <f t="shared" ref="K65" si="164">SUM(H65-G65)*D65</f>
        <v>0</v>
      </c>
      <c r="L65" s="99">
        <f t="shared" ref="L65" si="165">SUM(I65:K65)</f>
        <v>0</v>
      </c>
    </row>
    <row r="66" spans="1:12" s="100" customFormat="1">
      <c r="A66" s="95" t="s">
        <v>960</v>
      </c>
      <c r="B66" s="96" t="s">
        <v>77</v>
      </c>
      <c r="C66" s="97" t="s">
        <v>18</v>
      </c>
      <c r="D66" s="137">
        <f t="shared" ref="D66" si="166">200000/E66</f>
        <v>277.77777777777777</v>
      </c>
      <c r="E66" s="98">
        <v>720</v>
      </c>
      <c r="F66" s="97">
        <v>720</v>
      </c>
      <c r="G66" s="97">
        <v>0</v>
      </c>
      <c r="H66" s="97">
        <v>0</v>
      </c>
      <c r="I66" s="99">
        <f t="shared" ref="I66" si="167">SUM(F66-E66)*D66</f>
        <v>0</v>
      </c>
      <c r="J66" s="97">
        <v>0</v>
      </c>
      <c r="K66" s="97">
        <f t="shared" ref="K66" si="168">SUM(H66-G66)*D66</f>
        <v>0</v>
      </c>
      <c r="L66" s="99">
        <f t="shared" ref="L66" si="169">SUM(I66:K66)</f>
        <v>0</v>
      </c>
    </row>
    <row r="67" spans="1:12" s="100" customFormat="1">
      <c r="A67" s="95" t="s">
        <v>959</v>
      </c>
      <c r="B67" s="96" t="s">
        <v>318</v>
      </c>
      <c r="C67" s="97" t="s">
        <v>14</v>
      </c>
      <c r="D67" s="137">
        <f t="shared" ref="D67" si="170">200000/E67</f>
        <v>600.60060060060061</v>
      </c>
      <c r="E67" s="98">
        <v>333</v>
      </c>
      <c r="F67" s="97">
        <v>329</v>
      </c>
      <c r="G67" s="97">
        <v>0</v>
      </c>
      <c r="H67" s="97">
        <v>0</v>
      </c>
      <c r="I67" s="99">
        <f t="shared" ref="I67" si="171">SUM(F67-E67)*D67</f>
        <v>-2402.4024024024025</v>
      </c>
      <c r="J67" s="97">
        <v>0</v>
      </c>
      <c r="K67" s="97">
        <v>0</v>
      </c>
      <c r="L67" s="99">
        <f t="shared" ref="L67" si="172">SUM(I67:K67)</f>
        <v>-2402.4024024024025</v>
      </c>
    </row>
    <row r="68" spans="1:12" s="100" customFormat="1">
      <c r="A68" s="95" t="s">
        <v>959</v>
      </c>
      <c r="B68" s="96" t="s">
        <v>943</v>
      </c>
      <c r="C68" s="97" t="s">
        <v>14</v>
      </c>
      <c r="D68" s="137">
        <f t="shared" ref="D68" si="173">200000/E68</f>
        <v>503.77833753148616</v>
      </c>
      <c r="E68" s="98">
        <v>397</v>
      </c>
      <c r="F68" s="97">
        <v>393</v>
      </c>
      <c r="G68" s="97">
        <v>0</v>
      </c>
      <c r="H68" s="97">
        <v>0</v>
      </c>
      <c r="I68" s="99">
        <f t="shared" ref="I68" si="174">SUM(F68-E68)*D68</f>
        <v>-2015.1133501259446</v>
      </c>
      <c r="J68" s="97">
        <v>0</v>
      </c>
      <c r="K68" s="97">
        <v>0</v>
      </c>
      <c r="L68" s="99">
        <f t="shared" ref="L68" si="175">SUM(I68:K68)</f>
        <v>-2015.1133501259446</v>
      </c>
    </row>
    <row r="69" spans="1:12" s="100" customFormat="1">
      <c r="A69" s="95" t="s">
        <v>959</v>
      </c>
      <c r="B69" s="96" t="s">
        <v>171</v>
      </c>
      <c r="C69" s="97" t="s">
        <v>14</v>
      </c>
      <c r="D69" s="137">
        <f t="shared" ref="D69" si="176">200000/E69</f>
        <v>156.61707126076743</v>
      </c>
      <c r="E69" s="98">
        <v>1277</v>
      </c>
      <c r="F69" s="97">
        <v>1285</v>
      </c>
      <c r="G69" s="97">
        <v>0</v>
      </c>
      <c r="H69" s="97">
        <v>0</v>
      </c>
      <c r="I69" s="99">
        <f t="shared" ref="I69:I71" si="177">SUM(F69-E69)*D69</f>
        <v>1252.9365700861395</v>
      </c>
      <c r="J69" s="97">
        <v>0</v>
      </c>
      <c r="K69" s="97">
        <v>0</v>
      </c>
      <c r="L69" s="99">
        <f t="shared" ref="L69" si="178">SUM(I69:K69)</f>
        <v>1252.9365700861395</v>
      </c>
    </row>
    <row r="70" spans="1:12" s="100" customFormat="1">
      <c r="A70" s="95" t="s">
        <v>958</v>
      </c>
      <c r="B70" s="96" t="s">
        <v>72</v>
      </c>
      <c r="C70" s="97" t="s">
        <v>18</v>
      </c>
      <c r="D70" s="137">
        <f t="shared" ref="D70" si="179">200000/E70</f>
        <v>1047.1204188481674</v>
      </c>
      <c r="E70" s="98">
        <v>191</v>
      </c>
      <c r="F70" s="97">
        <v>189.5</v>
      </c>
      <c r="G70" s="97">
        <v>0</v>
      </c>
      <c r="H70" s="97">
        <v>0</v>
      </c>
      <c r="I70" s="99">
        <f t="shared" ref="I70" si="180">SUM(E70-F70)*D70</f>
        <v>1570.6806282722512</v>
      </c>
      <c r="J70" s="97">
        <v>0</v>
      </c>
      <c r="K70" s="97">
        <v>0</v>
      </c>
      <c r="L70" s="99">
        <f t="shared" ref="L70:L71" si="181">SUM(I70:K70)</f>
        <v>1570.6806282722512</v>
      </c>
    </row>
    <row r="71" spans="1:12" s="100" customFormat="1">
      <c r="A71" s="95" t="s">
        <v>958</v>
      </c>
      <c r="B71" s="96" t="s">
        <v>151</v>
      </c>
      <c r="C71" s="97" t="s">
        <v>14</v>
      </c>
      <c r="D71" s="137">
        <f t="shared" ref="D71" si="182">200000/E71</f>
        <v>245.39877300613497</v>
      </c>
      <c r="E71" s="98">
        <v>815</v>
      </c>
      <c r="F71" s="97">
        <v>822</v>
      </c>
      <c r="G71" s="97">
        <v>830</v>
      </c>
      <c r="H71" s="97">
        <v>835</v>
      </c>
      <c r="I71" s="99">
        <f t="shared" si="177"/>
        <v>1717.7914110429449</v>
      </c>
      <c r="J71" s="97">
        <f>SUM(G71-F71)*D71</f>
        <v>1963.1901840490798</v>
      </c>
      <c r="K71" s="97">
        <f t="shared" ref="K71" si="183">SUM(H71-G71)*D71</f>
        <v>1226.9938650306749</v>
      </c>
      <c r="L71" s="99">
        <f t="shared" si="181"/>
        <v>4907.9754601226996</v>
      </c>
    </row>
    <row r="72" spans="1:12" s="100" customFormat="1">
      <c r="A72" s="95" t="s">
        <v>959</v>
      </c>
      <c r="B72" s="96" t="s">
        <v>62</v>
      </c>
      <c r="C72" s="97" t="s">
        <v>14</v>
      </c>
      <c r="D72" s="137">
        <f t="shared" ref="D72" si="184">200000/E72</f>
        <v>1036.2694300518135</v>
      </c>
      <c r="E72" s="98">
        <v>193</v>
      </c>
      <c r="F72" s="97">
        <v>193</v>
      </c>
      <c r="G72" s="97">
        <v>0</v>
      </c>
      <c r="H72" s="97">
        <v>0</v>
      </c>
      <c r="I72" s="99">
        <f>SUM(F72-E72)*D72</f>
        <v>0</v>
      </c>
      <c r="J72" s="97">
        <v>0</v>
      </c>
      <c r="K72" s="97">
        <v>0</v>
      </c>
      <c r="L72" s="99">
        <f t="shared" ref="L72" si="185">SUM(I72:K72)</f>
        <v>0</v>
      </c>
    </row>
    <row r="73" spans="1:12" s="100" customFormat="1">
      <c r="A73" s="95" t="s">
        <v>959</v>
      </c>
      <c r="B73" s="96" t="s">
        <v>368</v>
      </c>
      <c r="C73" s="97" t="s">
        <v>14</v>
      </c>
      <c r="D73" s="137">
        <f t="shared" ref="D73" si="186">200000/E73</f>
        <v>1904.7619047619048</v>
      </c>
      <c r="E73" s="98">
        <v>105</v>
      </c>
      <c r="F73" s="97">
        <v>103.8</v>
      </c>
      <c r="G73" s="97">
        <v>0</v>
      </c>
      <c r="H73" s="97">
        <v>0</v>
      </c>
      <c r="I73" s="99">
        <f>SUM(F73-E73)*D73</f>
        <v>-2285.7142857142912</v>
      </c>
      <c r="J73" s="97">
        <v>0</v>
      </c>
      <c r="K73" s="97">
        <v>0</v>
      </c>
      <c r="L73" s="99">
        <f t="shared" ref="L73" si="187">SUM(I73:K73)</f>
        <v>-2285.7142857142912</v>
      </c>
    </row>
    <row r="74" spans="1:12" s="100" customFormat="1">
      <c r="A74" s="95" t="s">
        <v>957</v>
      </c>
      <c r="B74" s="96" t="s">
        <v>767</v>
      </c>
      <c r="C74" s="97" t="s">
        <v>14</v>
      </c>
      <c r="D74" s="137">
        <f t="shared" ref="D74" si="188">200000/E74</f>
        <v>74.906367041198507</v>
      </c>
      <c r="E74" s="98">
        <v>2670</v>
      </c>
      <c r="F74" s="97">
        <v>2685</v>
      </c>
      <c r="G74" s="97">
        <v>0</v>
      </c>
      <c r="H74" s="97">
        <v>0</v>
      </c>
      <c r="I74" s="99">
        <f t="shared" ref="I74" si="189">SUM(F74-E74)*D74</f>
        <v>1123.5955056179776</v>
      </c>
      <c r="J74" s="97">
        <v>0</v>
      </c>
      <c r="K74" s="97">
        <f t="shared" ref="K74" si="190">SUM(H74-G74)*D74</f>
        <v>0</v>
      </c>
      <c r="L74" s="99">
        <f t="shared" ref="L74" si="191">SUM(I74:K74)</f>
        <v>1123.5955056179776</v>
      </c>
    </row>
    <row r="75" spans="1:12" s="100" customFormat="1">
      <c r="A75" s="95" t="s">
        <v>957</v>
      </c>
      <c r="B75" s="96" t="s">
        <v>77</v>
      </c>
      <c r="C75" s="97" t="s">
        <v>14</v>
      </c>
      <c r="D75" s="137">
        <f t="shared" ref="D75" si="192">200000/E75</f>
        <v>253.80710659898477</v>
      </c>
      <c r="E75" s="98">
        <v>788</v>
      </c>
      <c r="F75" s="97">
        <v>795</v>
      </c>
      <c r="G75" s="97">
        <v>815</v>
      </c>
      <c r="H75" s="97">
        <v>0</v>
      </c>
      <c r="I75" s="99">
        <f t="shared" ref="I75" si="193">SUM(F75-E75)*D75</f>
        <v>1776.6497461928934</v>
      </c>
      <c r="J75" s="97">
        <v>0</v>
      </c>
      <c r="K75" s="97">
        <v>0</v>
      </c>
      <c r="L75" s="99">
        <f t="shared" ref="L75" si="194">SUM(I75:K75)</f>
        <v>1776.6497461928934</v>
      </c>
    </row>
    <row r="76" spans="1:12" s="100" customFormat="1">
      <c r="A76" s="95" t="s">
        <v>957</v>
      </c>
      <c r="B76" s="96" t="s">
        <v>83</v>
      </c>
      <c r="C76" s="97" t="s">
        <v>14</v>
      </c>
      <c r="D76" s="137">
        <f t="shared" ref="D76" si="195">200000/E76</f>
        <v>2666.6666666666665</v>
      </c>
      <c r="E76" s="98">
        <v>75</v>
      </c>
      <c r="F76" s="97">
        <v>75</v>
      </c>
      <c r="G76" s="97">
        <v>0</v>
      </c>
      <c r="H76" s="97">
        <v>0</v>
      </c>
      <c r="I76" s="99">
        <f t="shared" ref="I76" si="196">SUM(F76-E76)*D76</f>
        <v>0</v>
      </c>
      <c r="J76" s="97">
        <v>0</v>
      </c>
      <c r="K76" s="97">
        <v>0</v>
      </c>
      <c r="L76" s="99">
        <f t="shared" ref="L76" si="197">SUM(I76:K76)</f>
        <v>0</v>
      </c>
    </row>
    <row r="77" spans="1:12" s="100" customFormat="1">
      <c r="A77" s="95" t="s">
        <v>956</v>
      </c>
      <c r="B77" s="96" t="s">
        <v>151</v>
      </c>
      <c r="C77" s="97" t="s">
        <v>14</v>
      </c>
      <c r="D77" s="137">
        <f t="shared" ref="D77" si="198">200000/E77</f>
        <v>280.50490883590464</v>
      </c>
      <c r="E77" s="98">
        <v>713</v>
      </c>
      <c r="F77" s="97">
        <v>720</v>
      </c>
      <c r="G77" s="97">
        <v>0</v>
      </c>
      <c r="H77" s="97">
        <v>0</v>
      </c>
      <c r="I77" s="99">
        <f t="shared" ref="I77" si="199">SUM(F77-E77)*D77</f>
        <v>1963.5343618513325</v>
      </c>
      <c r="J77" s="97">
        <v>0</v>
      </c>
      <c r="K77" s="97">
        <f t="shared" ref="K77" si="200">SUM(H77-G77)*D77</f>
        <v>0</v>
      </c>
      <c r="L77" s="99">
        <f t="shared" ref="L77" si="201">SUM(I77:K77)</f>
        <v>1963.5343618513325</v>
      </c>
    </row>
    <row r="78" spans="1:12" s="100" customFormat="1">
      <c r="A78" s="95" t="s">
        <v>956</v>
      </c>
      <c r="B78" s="96" t="s">
        <v>83</v>
      </c>
      <c r="C78" s="97" t="s">
        <v>14</v>
      </c>
      <c r="D78" s="137">
        <f t="shared" ref="D78:D79" si="202">200000/E78</f>
        <v>2758.6206896551726</v>
      </c>
      <c r="E78" s="98">
        <v>72.5</v>
      </c>
      <c r="F78" s="97">
        <v>73.25</v>
      </c>
      <c r="G78" s="97">
        <v>0</v>
      </c>
      <c r="H78" s="97">
        <v>0</v>
      </c>
      <c r="I78" s="99">
        <f t="shared" ref="I78" si="203">SUM(F78-E78)*D78</f>
        <v>2068.9655172413795</v>
      </c>
      <c r="J78" s="97">
        <v>0</v>
      </c>
      <c r="K78" s="97">
        <f t="shared" ref="K78" si="204">SUM(H78-G78)*D78</f>
        <v>0</v>
      </c>
      <c r="L78" s="99">
        <f t="shared" ref="L78" si="205">SUM(I78:K78)</f>
        <v>2068.9655172413795</v>
      </c>
    </row>
    <row r="79" spans="1:12" s="100" customFormat="1">
      <c r="A79" s="95" t="s">
        <v>956</v>
      </c>
      <c r="B79" s="96" t="s">
        <v>317</v>
      </c>
      <c r="C79" s="97" t="s">
        <v>14</v>
      </c>
      <c r="D79" s="137">
        <f t="shared" si="202"/>
        <v>467.28971962616822</v>
      </c>
      <c r="E79" s="98">
        <v>428</v>
      </c>
      <c r="F79" s="97">
        <v>432</v>
      </c>
      <c r="G79" s="97">
        <v>0</v>
      </c>
      <c r="H79" s="97">
        <v>0</v>
      </c>
      <c r="I79" s="99">
        <f t="shared" ref="I79" si="206">SUM(F79-E79)*D79</f>
        <v>1869.1588785046729</v>
      </c>
      <c r="J79" s="97">
        <v>0</v>
      </c>
      <c r="K79" s="97">
        <f t="shared" ref="K79" si="207">SUM(H79-G79)*D79</f>
        <v>0</v>
      </c>
      <c r="L79" s="99">
        <f t="shared" ref="L79" si="208">SUM(I79:K79)</f>
        <v>1869.1588785046729</v>
      </c>
    </row>
    <row r="80" spans="1:12" s="100" customFormat="1">
      <c r="A80" s="95" t="s">
        <v>954</v>
      </c>
      <c r="B80" s="96" t="s">
        <v>679</v>
      </c>
      <c r="C80" s="97" t="s">
        <v>14</v>
      </c>
      <c r="D80" s="137">
        <f t="shared" ref="D80" si="209">200000/E80</f>
        <v>1626.0162601626016</v>
      </c>
      <c r="E80" s="98">
        <v>123</v>
      </c>
      <c r="F80" s="97">
        <v>124</v>
      </c>
      <c r="G80" s="97">
        <v>125</v>
      </c>
      <c r="H80" s="97">
        <v>126</v>
      </c>
      <c r="I80" s="99">
        <f t="shared" ref="I80" si="210">SUM(F80-E80)*D80</f>
        <v>1626.0162601626016</v>
      </c>
      <c r="J80" s="97">
        <f>SUM(G80-F80)*D80</f>
        <v>1626.0162601626016</v>
      </c>
      <c r="K80" s="97">
        <f t="shared" ref="K80" si="211">SUM(H80-G80)*D80</f>
        <v>1626.0162601626016</v>
      </c>
      <c r="L80" s="99">
        <f t="shared" ref="L80" si="212">SUM(I80:K80)</f>
        <v>4878.0487804878048</v>
      </c>
    </row>
    <row r="81" spans="1:12" s="100" customFormat="1">
      <c r="A81" s="95" t="s">
        <v>954</v>
      </c>
      <c r="B81" s="96" t="s">
        <v>955</v>
      </c>
      <c r="C81" s="97" t="s">
        <v>14</v>
      </c>
      <c r="D81" s="137">
        <f t="shared" ref="D81" si="213">200000/E81</f>
        <v>668.89632107023408</v>
      </c>
      <c r="E81" s="98">
        <v>299</v>
      </c>
      <c r="F81" s="97">
        <v>301</v>
      </c>
      <c r="G81" s="97">
        <v>303</v>
      </c>
      <c r="H81" s="97">
        <v>486</v>
      </c>
      <c r="I81" s="99">
        <f t="shared" ref="I81" si="214">SUM(F81-E81)*D81</f>
        <v>1337.7926421404682</v>
      </c>
      <c r="J81" s="97">
        <f>SUM(G81-F81)*D81</f>
        <v>1337.7926421404682</v>
      </c>
      <c r="K81" s="97">
        <v>0</v>
      </c>
      <c r="L81" s="99">
        <f t="shared" ref="L81" si="215">SUM(I81:K81)</f>
        <v>2675.5852842809363</v>
      </c>
    </row>
    <row r="82" spans="1:12" s="100" customFormat="1">
      <c r="A82" s="95" t="s">
        <v>954</v>
      </c>
      <c r="B82" s="96" t="s">
        <v>52</v>
      </c>
      <c r="C82" s="97" t="s">
        <v>14</v>
      </c>
      <c r="D82" s="137">
        <f t="shared" ref="D82" si="216">200000/E82</f>
        <v>133.33333333333334</v>
      </c>
      <c r="E82" s="98">
        <v>1500</v>
      </c>
      <c r="F82" s="97">
        <v>1510</v>
      </c>
      <c r="G82" s="97">
        <v>1520</v>
      </c>
      <c r="H82" s="97">
        <v>0</v>
      </c>
      <c r="I82" s="99">
        <f t="shared" ref="I82" si="217">SUM(F82-E82)*D82</f>
        <v>1333.3333333333335</v>
      </c>
      <c r="J82" s="97">
        <f>SUM(G82-F82)*D82</f>
        <v>1333.3333333333335</v>
      </c>
      <c r="K82" s="97">
        <v>0</v>
      </c>
      <c r="L82" s="99">
        <f t="shared" ref="L82" si="218">SUM(I82:K82)</f>
        <v>2666.666666666667</v>
      </c>
    </row>
    <row r="83" spans="1:12" s="100" customFormat="1">
      <c r="A83" s="95" t="s">
        <v>952</v>
      </c>
      <c r="B83" s="96" t="s">
        <v>953</v>
      </c>
      <c r="C83" s="97" t="s">
        <v>14</v>
      </c>
      <c r="D83" s="137">
        <f t="shared" ref="D83" si="219">200000/E83</f>
        <v>421.49631190727081</v>
      </c>
      <c r="E83" s="98">
        <v>474.5</v>
      </c>
      <c r="F83" s="97">
        <v>478.5</v>
      </c>
      <c r="G83" s="97">
        <v>482</v>
      </c>
      <c r="H83" s="97">
        <v>486</v>
      </c>
      <c r="I83" s="99">
        <f t="shared" ref="I83" si="220">SUM(F83-E83)*D83</f>
        <v>1685.9852476290832</v>
      </c>
      <c r="J83" s="97">
        <f>SUM(G83-F83)*D83</f>
        <v>1475.2370916754478</v>
      </c>
      <c r="K83" s="97">
        <f t="shared" ref="K83" si="221">SUM(H83-G83)*D83</f>
        <v>1685.9852476290832</v>
      </c>
      <c r="L83" s="99">
        <f t="shared" ref="L83" si="222">SUM(I83:K83)</f>
        <v>4847.207586933614</v>
      </c>
    </row>
    <row r="84" spans="1:12" s="100" customFormat="1">
      <c r="A84" s="95" t="s">
        <v>952</v>
      </c>
      <c r="B84" s="96" t="s">
        <v>54</v>
      </c>
      <c r="C84" s="97" t="s">
        <v>14</v>
      </c>
      <c r="D84" s="137">
        <f t="shared" ref="D84" si="223">200000/E84</f>
        <v>63.897763578274763</v>
      </c>
      <c r="E84" s="98">
        <v>3130</v>
      </c>
      <c r="F84" s="97">
        <v>3150</v>
      </c>
      <c r="G84" s="97">
        <v>0</v>
      </c>
      <c r="H84" s="97">
        <v>0</v>
      </c>
      <c r="I84" s="99">
        <f t="shared" ref="I84" si="224">SUM(F84-E84)*D84</f>
        <v>1277.9552715654952</v>
      </c>
      <c r="J84" s="97">
        <v>0</v>
      </c>
      <c r="K84" s="97">
        <f t="shared" ref="K84" si="225">SUM(H84-G84)*D84</f>
        <v>0</v>
      </c>
      <c r="L84" s="99">
        <f t="shared" ref="L84" si="226">SUM(I84:K84)</f>
        <v>1277.9552715654952</v>
      </c>
    </row>
    <row r="85" spans="1:12" s="100" customFormat="1">
      <c r="A85" s="95" t="s">
        <v>952</v>
      </c>
      <c r="B85" s="96" t="s">
        <v>26</v>
      </c>
      <c r="C85" s="97" t="s">
        <v>14</v>
      </c>
      <c r="D85" s="137">
        <f t="shared" ref="D85" si="227">200000/E85</f>
        <v>800</v>
      </c>
      <c r="E85" s="98">
        <v>250</v>
      </c>
      <c r="F85" s="97">
        <v>252</v>
      </c>
      <c r="G85" s="97">
        <v>254</v>
      </c>
      <c r="H85" s="97">
        <v>256</v>
      </c>
      <c r="I85" s="99">
        <f t="shared" ref="I85" si="228">SUM(F85-E85)*D85</f>
        <v>1600</v>
      </c>
      <c r="J85" s="97">
        <f>SUM(G85-F85)*D85</f>
        <v>1600</v>
      </c>
      <c r="K85" s="97">
        <f t="shared" ref="K85" si="229">SUM(H85-G85)*D85</f>
        <v>1600</v>
      </c>
      <c r="L85" s="99">
        <f t="shared" ref="L85" si="230">SUM(I85:K85)</f>
        <v>4800</v>
      </c>
    </row>
    <row r="86" spans="1:12" s="100" customFormat="1">
      <c r="A86" s="95" t="s">
        <v>952</v>
      </c>
      <c r="B86" s="96" t="s">
        <v>29</v>
      </c>
      <c r="C86" s="97" t="s">
        <v>14</v>
      </c>
      <c r="D86" s="137">
        <f t="shared" ref="D86" si="231">200000/E86</f>
        <v>165.28925619834712</v>
      </c>
      <c r="E86" s="98">
        <v>1210</v>
      </c>
      <c r="F86" s="97">
        <v>1198</v>
      </c>
      <c r="G86" s="97">
        <v>0</v>
      </c>
      <c r="H86" s="97">
        <v>0</v>
      </c>
      <c r="I86" s="99">
        <f t="shared" ref="I86" si="232">SUM(F86-E86)*D86</f>
        <v>-1983.4710743801654</v>
      </c>
      <c r="J86" s="97">
        <v>0</v>
      </c>
      <c r="K86" s="97">
        <f t="shared" ref="K86" si="233">SUM(H86-G86)*D86</f>
        <v>0</v>
      </c>
      <c r="L86" s="99">
        <f t="shared" ref="L86" si="234">SUM(I86:K86)</f>
        <v>-1983.4710743801654</v>
      </c>
    </row>
    <row r="87" spans="1:12" s="100" customFormat="1">
      <c r="A87" s="95" t="s">
        <v>952</v>
      </c>
      <c r="B87" s="96" t="s">
        <v>223</v>
      </c>
      <c r="C87" s="97" t="s">
        <v>14</v>
      </c>
      <c r="D87" s="137">
        <f t="shared" ref="D87" si="235">200000/E87</f>
        <v>129.70168612191958</v>
      </c>
      <c r="E87" s="98">
        <v>1542</v>
      </c>
      <c r="F87" s="97">
        <v>1530</v>
      </c>
      <c r="G87" s="97">
        <v>0</v>
      </c>
      <c r="H87" s="97">
        <v>0</v>
      </c>
      <c r="I87" s="99">
        <f t="shared" ref="I87" si="236">SUM(F87-E87)*D87</f>
        <v>-1556.4202334630349</v>
      </c>
      <c r="J87" s="97">
        <v>0</v>
      </c>
      <c r="K87" s="97">
        <f t="shared" ref="K87" si="237">SUM(H87-G87)*D87</f>
        <v>0</v>
      </c>
      <c r="L87" s="99">
        <f t="shared" ref="L87" si="238">SUM(I87:K87)</f>
        <v>-1556.4202334630349</v>
      </c>
    </row>
    <row r="88" spans="1:12" s="100" customFormat="1">
      <c r="A88" s="95" t="s">
        <v>951</v>
      </c>
      <c r="B88" s="96" t="s">
        <v>693</v>
      </c>
      <c r="C88" s="97" t="s">
        <v>14</v>
      </c>
      <c r="D88" s="137">
        <f t="shared" ref="D88" si="239">200000/E88</f>
        <v>424.62845010615712</v>
      </c>
      <c r="E88" s="98">
        <v>471</v>
      </c>
      <c r="F88" s="97">
        <v>475</v>
      </c>
      <c r="G88" s="97">
        <v>480</v>
      </c>
      <c r="H88" s="97">
        <v>484</v>
      </c>
      <c r="I88" s="99">
        <f t="shared" ref="I88" si="240">SUM(F88-E88)*D88</f>
        <v>1698.5138004246285</v>
      </c>
      <c r="J88" s="97">
        <f>SUM(G88-F88)*D88</f>
        <v>2123.1422505307855</v>
      </c>
      <c r="K88" s="97">
        <f t="shared" ref="K88" si="241">SUM(H88-G88)*D88</f>
        <v>1698.5138004246285</v>
      </c>
      <c r="L88" s="99">
        <f t="shared" ref="L88" si="242">SUM(I88:K88)</f>
        <v>5520.169851380042</v>
      </c>
    </row>
    <row r="89" spans="1:12" s="100" customFormat="1">
      <c r="A89" s="95" t="s">
        <v>951</v>
      </c>
      <c r="B89" s="96" t="s">
        <v>77</v>
      </c>
      <c r="C89" s="97" t="s">
        <v>14</v>
      </c>
      <c r="D89" s="137">
        <f t="shared" ref="D89" si="243">200000/E89</f>
        <v>325.20325203252031</v>
      </c>
      <c r="E89" s="98">
        <v>615</v>
      </c>
      <c r="F89" s="97">
        <v>619</v>
      </c>
      <c r="G89" s="97">
        <v>624</v>
      </c>
      <c r="H89" s="97">
        <v>630</v>
      </c>
      <c r="I89" s="99">
        <f t="shared" ref="I89" si="244">SUM(F89-E89)*D89</f>
        <v>1300.8130081300812</v>
      </c>
      <c r="J89" s="97">
        <f>SUM(G89-F89)*D89</f>
        <v>1626.0162601626016</v>
      </c>
      <c r="K89" s="97">
        <f t="shared" ref="K89" si="245">SUM(H89-G89)*D89</f>
        <v>1951.2195121951218</v>
      </c>
      <c r="L89" s="99">
        <f t="shared" ref="L89" si="246">SUM(I89:K89)</f>
        <v>4878.0487804878048</v>
      </c>
    </row>
    <row r="90" spans="1:12" s="100" customFormat="1">
      <c r="A90" s="95" t="s">
        <v>951</v>
      </c>
      <c r="B90" s="96" t="s">
        <v>876</v>
      </c>
      <c r="C90" s="97" t="s">
        <v>14</v>
      </c>
      <c r="D90" s="137">
        <f t="shared" ref="D90" si="247">200000/E90</f>
        <v>61.349693251533743</v>
      </c>
      <c r="E90" s="98">
        <v>3260</v>
      </c>
      <c r="F90" s="97">
        <v>3270</v>
      </c>
      <c r="G90" s="97">
        <v>0</v>
      </c>
      <c r="H90" s="97">
        <v>0</v>
      </c>
      <c r="I90" s="99">
        <f t="shared" ref="I90" si="248">SUM(F90-E90)*D90</f>
        <v>613.49693251533745</v>
      </c>
      <c r="J90" s="97">
        <v>0</v>
      </c>
      <c r="K90" s="97">
        <f t="shared" ref="K90" si="249">SUM(H90-G90)*D90</f>
        <v>0</v>
      </c>
      <c r="L90" s="99">
        <f t="shared" ref="L90" si="250">SUM(I90:K90)</f>
        <v>613.49693251533745</v>
      </c>
    </row>
    <row r="91" spans="1:12" s="100" customFormat="1">
      <c r="A91" s="95" t="s">
        <v>951</v>
      </c>
      <c r="B91" s="96" t="s">
        <v>60</v>
      </c>
      <c r="C91" s="97" t="s">
        <v>14</v>
      </c>
      <c r="D91" s="137">
        <f t="shared" ref="D91" si="251">200000/E91</f>
        <v>985.22167487684726</v>
      </c>
      <c r="E91" s="98">
        <v>203</v>
      </c>
      <c r="F91" s="97">
        <v>203</v>
      </c>
      <c r="G91" s="97">
        <v>0</v>
      </c>
      <c r="H91" s="97">
        <v>0</v>
      </c>
      <c r="I91" s="99">
        <f t="shared" ref="I91" si="252">SUM(F91-E91)*D91</f>
        <v>0</v>
      </c>
      <c r="J91" s="97">
        <v>0</v>
      </c>
      <c r="K91" s="97">
        <f t="shared" ref="K91" si="253">SUM(H91-G91)*D91</f>
        <v>0</v>
      </c>
      <c r="L91" s="99">
        <f t="shared" ref="L91" si="254">SUM(I91:K91)</f>
        <v>0</v>
      </c>
    </row>
    <row r="92" spans="1:12" s="100" customFormat="1">
      <c r="A92" s="95" t="s">
        <v>950</v>
      </c>
      <c r="B92" s="96" t="s">
        <v>16</v>
      </c>
      <c r="C92" s="97" t="s">
        <v>14</v>
      </c>
      <c r="D92" s="137">
        <f t="shared" ref="D92" si="255">200000/E92</f>
        <v>3164.5569620253164</v>
      </c>
      <c r="E92" s="98">
        <v>63.2</v>
      </c>
      <c r="F92" s="97">
        <v>63.7</v>
      </c>
      <c r="G92" s="97">
        <v>0</v>
      </c>
      <c r="H92" s="97">
        <v>0</v>
      </c>
      <c r="I92" s="99">
        <f t="shared" ref="I92" si="256">SUM(F92-E92)*D92</f>
        <v>1582.2784810126582</v>
      </c>
      <c r="J92" s="97">
        <v>0</v>
      </c>
      <c r="K92" s="97">
        <f t="shared" ref="K92" si="257">SUM(H92-G92)*D92</f>
        <v>0</v>
      </c>
      <c r="L92" s="99">
        <f t="shared" ref="L92" si="258">SUM(I92:K92)</f>
        <v>1582.2784810126582</v>
      </c>
    </row>
    <row r="93" spans="1:12" s="100" customFormat="1">
      <c r="A93" s="95" t="s">
        <v>950</v>
      </c>
      <c r="B93" s="96" t="s">
        <v>679</v>
      </c>
      <c r="C93" s="97" t="s">
        <v>14</v>
      </c>
      <c r="D93" s="137">
        <f t="shared" ref="D93" si="259">200000/E93</f>
        <v>1680.672268907563</v>
      </c>
      <c r="E93" s="98">
        <v>119</v>
      </c>
      <c r="F93" s="97">
        <v>120.25</v>
      </c>
      <c r="G93" s="97">
        <v>0</v>
      </c>
      <c r="H93" s="97">
        <v>0</v>
      </c>
      <c r="I93" s="99">
        <f t="shared" ref="I93" si="260">SUM(F93-E93)*D93</f>
        <v>2100.8403361344535</v>
      </c>
      <c r="J93" s="97">
        <v>0</v>
      </c>
      <c r="K93" s="97">
        <f t="shared" ref="K93" si="261">SUM(H93-G93)*D93</f>
        <v>0</v>
      </c>
      <c r="L93" s="99">
        <f t="shared" ref="L93" si="262">SUM(I93:K93)</f>
        <v>2100.8403361344535</v>
      </c>
    </row>
    <row r="94" spans="1:12" s="100" customFormat="1">
      <c r="A94" s="95" t="s">
        <v>950</v>
      </c>
      <c r="B94" s="96" t="s">
        <v>26</v>
      </c>
      <c r="C94" s="97" t="s">
        <v>14</v>
      </c>
      <c r="D94" s="137">
        <f t="shared" ref="D94" si="263">200000/E94</f>
        <v>873.36244541484712</v>
      </c>
      <c r="E94" s="98">
        <v>229</v>
      </c>
      <c r="F94" s="97">
        <v>226.5</v>
      </c>
      <c r="G94" s="97">
        <v>0</v>
      </c>
      <c r="H94" s="97">
        <v>0</v>
      </c>
      <c r="I94" s="99">
        <f t="shared" ref="I94" si="264">SUM(F94-E94)*D94</f>
        <v>-2183.4061135371176</v>
      </c>
      <c r="J94" s="97">
        <v>0</v>
      </c>
      <c r="K94" s="97">
        <f t="shared" ref="K94" si="265">SUM(H94-G94)*D94</f>
        <v>0</v>
      </c>
      <c r="L94" s="99">
        <f t="shared" ref="L94" si="266">SUM(I94:K94)</f>
        <v>-2183.4061135371176</v>
      </c>
    </row>
    <row r="95" spans="1:12" s="100" customFormat="1">
      <c r="A95" s="95" t="s">
        <v>950</v>
      </c>
      <c r="B95" s="96" t="s">
        <v>26</v>
      </c>
      <c r="C95" s="97" t="s">
        <v>14</v>
      </c>
      <c r="D95" s="137">
        <f t="shared" ref="D95" si="267">200000/E95</f>
        <v>883.00220750551875</v>
      </c>
      <c r="E95" s="98">
        <v>226.5</v>
      </c>
      <c r="F95" s="97">
        <v>224</v>
      </c>
      <c r="G95" s="97">
        <v>0</v>
      </c>
      <c r="H95" s="97">
        <v>0</v>
      </c>
      <c r="I95" s="99">
        <f t="shared" ref="I95" si="268">SUM(F95-E95)*D95</f>
        <v>-2207.5055187637968</v>
      </c>
      <c r="J95" s="97">
        <v>0</v>
      </c>
      <c r="K95" s="97">
        <f t="shared" ref="K95" si="269">SUM(H95-G95)*D95</f>
        <v>0</v>
      </c>
      <c r="L95" s="99">
        <f t="shared" ref="L95" si="270">SUM(I95:K95)</f>
        <v>-2207.5055187637968</v>
      </c>
    </row>
    <row r="96" spans="1:12" s="100" customFormat="1">
      <c r="A96" s="95" t="s">
        <v>949</v>
      </c>
      <c r="B96" s="96" t="s">
        <v>90</v>
      </c>
      <c r="C96" s="97" t="s">
        <v>14</v>
      </c>
      <c r="D96" s="137">
        <f t="shared" ref="D96" si="271">200000/E96</f>
        <v>1117.31843575419</v>
      </c>
      <c r="E96" s="98">
        <v>179</v>
      </c>
      <c r="F96" s="97">
        <v>180.25</v>
      </c>
      <c r="G96" s="97">
        <v>182</v>
      </c>
      <c r="H96" s="97">
        <v>183.75</v>
      </c>
      <c r="I96" s="99">
        <f t="shared" ref="I96" si="272">SUM(F96-E96)*D96</f>
        <v>1396.6480446927376</v>
      </c>
      <c r="J96" s="97">
        <f>SUM(G96-F96)*D96</f>
        <v>1955.3072625698323</v>
      </c>
      <c r="K96" s="97">
        <f t="shared" ref="K96" si="273">SUM(H96-G96)*D96</f>
        <v>1955.3072625698323</v>
      </c>
      <c r="L96" s="99">
        <f t="shared" ref="L96" si="274">SUM(I96:K96)</f>
        <v>5307.2625698324027</v>
      </c>
    </row>
    <row r="97" spans="1:12" s="100" customFormat="1">
      <c r="A97" s="95" t="s">
        <v>949</v>
      </c>
      <c r="B97" s="96" t="s">
        <v>26</v>
      </c>
      <c r="C97" s="97" t="s">
        <v>14</v>
      </c>
      <c r="D97" s="137">
        <f t="shared" ref="D97" si="275">200000/E97</f>
        <v>892.85714285714289</v>
      </c>
      <c r="E97" s="98">
        <v>224</v>
      </c>
      <c r="F97" s="97">
        <v>226</v>
      </c>
      <c r="G97" s="97">
        <v>227.9</v>
      </c>
      <c r="H97" s="97">
        <v>0</v>
      </c>
      <c r="I97" s="99">
        <f t="shared" ref="I97" si="276">SUM(F97-E97)*D97</f>
        <v>1785.7142857142858</v>
      </c>
      <c r="J97" s="97">
        <f>SUM(G97-F97)*D97</f>
        <v>1696.4285714285766</v>
      </c>
      <c r="K97" s="97">
        <v>0</v>
      </c>
      <c r="L97" s="99">
        <f t="shared" ref="L97" si="277">SUM(I97:K97)</f>
        <v>3482.1428571428623</v>
      </c>
    </row>
    <row r="98" spans="1:12" s="100" customFormat="1">
      <c r="A98" s="95" t="s">
        <v>949</v>
      </c>
      <c r="B98" s="96" t="s">
        <v>164</v>
      </c>
      <c r="C98" s="97" t="s">
        <v>14</v>
      </c>
      <c r="D98" s="137">
        <f t="shared" ref="D98" si="278">200000/E98</f>
        <v>189.39393939393941</v>
      </c>
      <c r="E98" s="98">
        <v>1056</v>
      </c>
      <c r="F98" s="97">
        <v>1066</v>
      </c>
      <c r="G98" s="97">
        <v>0</v>
      </c>
      <c r="H98" s="97">
        <v>0</v>
      </c>
      <c r="I98" s="99">
        <f t="shared" ref="I98" si="279">SUM(F98-E98)*D98</f>
        <v>1893.939393939394</v>
      </c>
      <c r="J98" s="97">
        <v>0</v>
      </c>
      <c r="K98" s="97">
        <f t="shared" ref="K98" si="280">SUM(H98-G98)*D98</f>
        <v>0</v>
      </c>
      <c r="L98" s="99">
        <f t="shared" ref="L98" si="281">SUM(I98:K98)</f>
        <v>1893.939393939394</v>
      </c>
    </row>
    <row r="99" spans="1:12" s="100" customFormat="1">
      <c r="A99" s="95" t="s">
        <v>949</v>
      </c>
      <c r="B99" s="96" t="s">
        <v>533</v>
      </c>
      <c r="C99" s="97" t="s">
        <v>14</v>
      </c>
      <c r="D99" s="137">
        <v>1740</v>
      </c>
      <c r="E99" s="98">
        <v>1740</v>
      </c>
      <c r="F99" s="97">
        <v>0</v>
      </c>
      <c r="G99" s="97">
        <v>0</v>
      </c>
      <c r="H99" s="97">
        <v>0</v>
      </c>
      <c r="I99" s="99">
        <v>0</v>
      </c>
      <c r="J99" s="97">
        <v>0</v>
      </c>
      <c r="K99" s="97">
        <f t="shared" ref="K99" si="282">SUM(H99-G99)*D99</f>
        <v>0</v>
      </c>
      <c r="L99" s="99">
        <f t="shared" ref="L99" si="283">SUM(I99:K99)</f>
        <v>0</v>
      </c>
    </row>
    <row r="100" spans="1:12" s="100" customFormat="1">
      <c r="A100" s="95" t="s">
        <v>946</v>
      </c>
      <c r="B100" s="96" t="s">
        <v>26</v>
      </c>
      <c r="C100" s="97" t="s">
        <v>14</v>
      </c>
      <c r="D100" s="137">
        <f t="shared" ref="D100" si="284">200000/E100</f>
        <v>909.09090909090912</v>
      </c>
      <c r="E100" s="98">
        <v>220</v>
      </c>
      <c r="F100" s="97">
        <v>222</v>
      </c>
      <c r="G100" s="97">
        <v>224</v>
      </c>
      <c r="H100" s="97">
        <v>226</v>
      </c>
      <c r="I100" s="99">
        <f t="shared" ref="I100" si="285">SUM(F100-E100)*D100</f>
        <v>1818.1818181818182</v>
      </c>
      <c r="J100" s="97">
        <f>SUM(G100-F100)*D100</f>
        <v>1818.1818181818182</v>
      </c>
      <c r="K100" s="97">
        <f t="shared" ref="K100" si="286">SUM(H100-G100)*D100</f>
        <v>1818.1818181818182</v>
      </c>
      <c r="L100" s="99">
        <f t="shared" ref="L100" si="287">SUM(I100:K100)</f>
        <v>5454.545454545455</v>
      </c>
    </row>
    <row r="101" spans="1:12" s="100" customFormat="1">
      <c r="A101" s="95" t="s">
        <v>946</v>
      </c>
      <c r="B101" s="96" t="s">
        <v>26</v>
      </c>
      <c r="C101" s="97" t="s">
        <v>14</v>
      </c>
      <c r="D101" s="137">
        <f t="shared" ref="D101" si="288">200000/E101</f>
        <v>921.65898617511516</v>
      </c>
      <c r="E101" s="98">
        <v>217</v>
      </c>
      <c r="F101" s="97">
        <v>219</v>
      </c>
      <c r="G101" s="97">
        <v>0</v>
      </c>
      <c r="H101" s="97">
        <v>0</v>
      </c>
      <c r="I101" s="99">
        <f t="shared" ref="I101" si="289">SUM(F101-E101)*D101</f>
        <v>1843.3179723502303</v>
      </c>
      <c r="J101" s="97">
        <v>0</v>
      </c>
      <c r="K101" s="97">
        <f t="shared" ref="K101" si="290">SUM(H101-G101)*D101</f>
        <v>0</v>
      </c>
      <c r="L101" s="99">
        <f t="shared" ref="L101" si="291">SUM(I101:K101)</f>
        <v>1843.3179723502303</v>
      </c>
    </row>
    <row r="102" spans="1:12" s="100" customFormat="1" ht="14.25">
      <c r="A102" s="124"/>
      <c r="B102" s="125"/>
      <c r="C102" s="125"/>
      <c r="D102" s="125"/>
      <c r="E102" s="125"/>
      <c r="F102" s="125"/>
      <c r="G102" s="126"/>
      <c r="H102" s="125"/>
      <c r="I102" s="127">
        <f>SUM(I32:I101)</f>
        <v>44235.141538200638</v>
      </c>
      <c r="J102" s="128"/>
      <c r="K102" s="127" t="s">
        <v>677</v>
      </c>
      <c r="L102" s="127">
        <f>SUM(L32:L101)</f>
        <v>107531.05831830947</v>
      </c>
    </row>
    <row r="103" spans="1:12" s="100" customFormat="1" ht="14.25">
      <c r="A103" s="101" t="s">
        <v>947</v>
      </c>
      <c r="B103" s="96"/>
      <c r="C103" s="97"/>
      <c r="D103" s="98"/>
      <c r="E103" s="98"/>
      <c r="F103" s="97"/>
      <c r="G103" s="97"/>
      <c r="H103" s="97"/>
      <c r="I103" s="99"/>
      <c r="J103" s="97"/>
      <c r="K103" s="97"/>
      <c r="L103" s="99"/>
    </row>
    <row r="104" spans="1:12" s="100" customFormat="1" ht="14.25">
      <c r="A104" s="101" t="s">
        <v>759</v>
      </c>
      <c r="B104" s="126" t="s">
        <v>760</v>
      </c>
      <c r="C104" s="106" t="s">
        <v>761</v>
      </c>
      <c r="D104" s="129" t="s">
        <v>762</v>
      </c>
      <c r="E104" s="129" t="s">
        <v>763</v>
      </c>
      <c r="F104" s="106" t="s">
        <v>732</v>
      </c>
      <c r="G104" s="97"/>
      <c r="H104" s="97"/>
      <c r="I104" s="99"/>
      <c r="J104" s="97"/>
      <c r="K104" s="97"/>
      <c r="L104" s="99"/>
    </row>
    <row r="105" spans="1:12" s="100" customFormat="1" ht="14.25">
      <c r="A105" s="95" t="s">
        <v>948</v>
      </c>
      <c r="B105" s="96">
        <v>8</v>
      </c>
      <c r="C105" s="97">
        <f>SUM(A105-B105)</f>
        <v>63</v>
      </c>
      <c r="D105" s="98">
        <v>10</v>
      </c>
      <c r="E105" s="97">
        <f>SUM(C105-D105)</f>
        <v>53</v>
      </c>
      <c r="F105" s="97">
        <f>E105*100/C105</f>
        <v>84.126984126984127</v>
      </c>
      <c r="G105" s="97"/>
      <c r="H105" s="97"/>
      <c r="I105" s="99"/>
      <c r="J105" s="97"/>
      <c r="K105" s="97"/>
      <c r="L105" s="99"/>
    </row>
    <row r="106" spans="1:12" s="100" customFormat="1" ht="14.25">
      <c r="A106" s="102"/>
      <c r="B106" s="103"/>
      <c r="C106" s="103"/>
      <c r="D106" s="104"/>
      <c r="E106" s="104"/>
      <c r="F106" s="130">
        <v>43739</v>
      </c>
      <c r="G106" s="103"/>
      <c r="H106" s="103"/>
      <c r="I106" s="105"/>
      <c r="J106" s="105"/>
      <c r="K106" s="105"/>
      <c r="L106" s="105"/>
    </row>
    <row r="107" spans="1:12" s="100" customFormat="1" ht="14.25"/>
    <row r="108" spans="1:12" s="100" customFormat="1">
      <c r="A108" s="95" t="s">
        <v>944</v>
      </c>
      <c r="B108" s="96" t="s">
        <v>945</v>
      </c>
      <c r="C108" s="97" t="s">
        <v>14</v>
      </c>
      <c r="D108" s="137">
        <f t="shared" ref="D108" si="292">200000/E108</f>
        <v>793.65079365079362</v>
      </c>
      <c r="E108" s="98">
        <v>252</v>
      </c>
      <c r="F108" s="97">
        <v>254</v>
      </c>
      <c r="G108" s="97">
        <v>256</v>
      </c>
      <c r="H108" s="97">
        <v>258</v>
      </c>
      <c r="I108" s="99">
        <f t="shared" ref="I108" si="293">SUM(F108-E108)*D108</f>
        <v>1587.3015873015872</v>
      </c>
      <c r="J108" s="97">
        <f>SUM(G108-F108)*D108</f>
        <v>1587.3015873015872</v>
      </c>
      <c r="K108" s="97">
        <f t="shared" ref="K108" si="294">SUM(H108-G108)*D108</f>
        <v>1587.3015873015872</v>
      </c>
      <c r="L108" s="99">
        <f t="shared" ref="L108" si="295">SUM(I108:K108)</f>
        <v>4761.9047619047615</v>
      </c>
    </row>
    <row r="109" spans="1:12" s="100" customFormat="1">
      <c r="A109" s="95" t="s">
        <v>944</v>
      </c>
      <c r="B109" s="96" t="s">
        <v>945</v>
      </c>
      <c r="C109" s="97" t="s">
        <v>14</v>
      </c>
      <c r="D109" s="137">
        <f t="shared" ref="D109" si="296">200000/E109</f>
        <v>784.31372549019613</v>
      </c>
      <c r="E109" s="98">
        <v>255</v>
      </c>
      <c r="F109" s="97">
        <v>257</v>
      </c>
      <c r="G109" s="97">
        <v>259</v>
      </c>
      <c r="H109" s="97">
        <v>0</v>
      </c>
      <c r="I109" s="99">
        <f t="shared" ref="I109" si="297">SUM(F109-E109)*D109</f>
        <v>1568.6274509803923</v>
      </c>
      <c r="J109" s="97">
        <f>SUM(G109-F109)*D109</f>
        <v>1568.6274509803923</v>
      </c>
      <c r="K109" s="97">
        <v>0</v>
      </c>
      <c r="L109" s="99">
        <f t="shared" ref="L109" si="298">SUM(I109:K109)</f>
        <v>3137.2549019607845</v>
      </c>
    </row>
    <row r="110" spans="1:12" s="100" customFormat="1">
      <c r="A110" s="95" t="s">
        <v>944</v>
      </c>
      <c r="B110" s="96" t="s">
        <v>826</v>
      </c>
      <c r="C110" s="97" t="s">
        <v>14</v>
      </c>
      <c r="D110" s="137">
        <f t="shared" ref="D110" si="299">200000/E110</f>
        <v>269.54177897574124</v>
      </c>
      <c r="E110" s="98">
        <v>742</v>
      </c>
      <c r="F110" s="97">
        <v>742</v>
      </c>
      <c r="G110" s="97">
        <v>0</v>
      </c>
      <c r="H110" s="97">
        <v>0</v>
      </c>
      <c r="I110" s="99">
        <f t="shared" ref="I110" si="300">SUM(F110-E110)*D110</f>
        <v>0</v>
      </c>
      <c r="J110" s="97">
        <v>0</v>
      </c>
      <c r="K110" s="97">
        <v>0</v>
      </c>
      <c r="L110" s="99">
        <f t="shared" ref="L110" si="301">SUM(I110:K110)</f>
        <v>0</v>
      </c>
    </row>
    <row r="111" spans="1:12" s="100" customFormat="1">
      <c r="A111" s="95" t="s">
        <v>944</v>
      </c>
      <c r="B111" s="96" t="s">
        <v>26</v>
      </c>
      <c r="C111" s="97" t="s">
        <v>14</v>
      </c>
      <c r="D111" s="137">
        <f t="shared" ref="D111" si="302">200000/E111</f>
        <v>928.07424593967517</v>
      </c>
      <c r="E111" s="98">
        <v>215.5</v>
      </c>
      <c r="F111" s="97">
        <v>213</v>
      </c>
      <c r="G111" s="97">
        <v>0</v>
      </c>
      <c r="H111" s="97">
        <v>0</v>
      </c>
      <c r="I111" s="99">
        <f t="shared" ref="I111" si="303">SUM(F111-E111)*D111</f>
        <v>-2320.1856148491879</v>
      </c>
      <c r="J111" s="97">
        <v>0</v>
      </c>
      <c r="K111" s="97">
        <v>0</v>
      </c>
      <c r="L111" s="99">
        <f t="shared" ref="L111" si="304">SUM(I111:K111)</f>
        <v>-2320.1856148491879</v>
      </c>
    </row>
    <row r="112" spans="1:12" s="100" customFormat="1">
      <c r="A112" s="95" t="s">
        <v>941</v>
      </c>
      <c r="B112" s="96" t="s">
        <v>25</v>
      </c>
      <c r="C112" s="97" t="s">
        <v>14</v>
      </c>
      <c r="D112" s="137">
        <f t="shared" ref="D112" si="305">200000/E112</f>
        <v>1481.4814814814815</v>
      </c>
      <c r="E112" s="98">
        <v>135</v>
      </c>
      <c r="F112" s="97">
        <v>136</v>
      </c>
      <c r="G112" s="97">
        <v>137</v>
      </c>
      <c r="H112" s="97">
        <v>138</v>
      </c>
      <c r="I112" s="99">
        <f t="shared" ref="I112" si="306">SUM(F112-E112)*D112</f>
        <v>1481.4814814814815</v>
      </c>
      <c r="J112" s="97">
        <f>SUM(G112-F112)*D112</f>
        <v>1481.4814814814815</v>
      </c>
      <c r="K112" s="97">
        <f t="shared" ref="K112" si="307">SUM(H112-G112)*D112</f>
        <v>1481.4814814814815</v>
      </c>
      <c r="L112" s="99">
        <f t="shared" ref="L112" si="308">SUM(I112:K112)</f>
        <v>4444.4444444444443</v>
      </c>
    </row>
    <row r="113" spans="1:12" s="100" customFormat="1">
      <c r="A113" s="95" t="s">
        <v>941</v>
      </c>
      <c r="B113" s="96" t="s">
        <v>379</v>
      </c>
      <c r="C113" s="97" t="s">
        <v>14</v>
      </c>
      <c r="D113" s="137">
        <f t="shared" ref="D113" si="309">200000/E113</f>
        <v>2422.7740763173833</v>
      </c>
      <c r="E113" s="98">
        <v>82.55</v>
      </c>
      <c r="F113" s="97">
        <v>83.25</v>
      </c>
      <c r="G113" s="97">
        <v>84</v>
      </c>
      <c r="H113" s="97">
        <v>0</v>
      </c>
      <c r="I113" s="99">
        <f t="shared" ref="I113" si="310">SUM(F113-E113)*D113</f>
        <v>1695.9418534221752</v>
      </c>
      <c r="J113" s="97">
        <f>SUM(G113-F113)*D113</f>
        <v>1817.0805572380375</v>
      </c>
      <c r="K113" s="97">
        <v>0</v>
      </c>
      <c r="L113" s="99">
        <f t="shared" ref="L113" si="311">SUM(I113:K113)</f>
        <v>3513.0224106602127</v>
      </c>
    </row>
    <row r="114" spans="1:12" s="100" customFormat="1">
      <c r="A114" s="95" t="s">
        <v>941</v>
      </c>
      <c r="B114" s="96" t="s">
        <v>919</v>
      </c>
      <c r="C114" s="97" t="s">
        <v>14</v>
      </c>
      <c r="D114" s="137">
        <f t="shared" ref="D114" si="312">200000/E114</f>
        <v>117.99410029498524</v>
      </c>
      <c r="E114" s="98">
        <v>1695</v>
      </c>
      <c r="F114" s="97">
        <v>1705</v>
      </c>
      <c r="G114" s="97">
        <v>0</v>
      </c>
      <c r="H114" s="97">
        <v>0</v>
      </c>
      <c r="I114" s="99">
        <f t="shared" ref="I114" si="313">SUM(F114-E114)*D114</f>
        <v>1179.9410029498524</v>
      </c>
      <c r="J114" s="97">
        <v>0</v>
      </c>
      <c r="K114" s="97">
        <f t="shared" ref="K114" si="314">SUM(H114-G114)*D114</f>
        <v>0</v>
      </c>
      <c r="L114" s="99">
        <f t="shared" ref="L114" si="315">SUM(I114:K114)</f>
        <v>1179.9410029498524</v>
      </c>
    </row>
    <row r="115" spans="1:12" s="100" customFormat="1">
      <c r="A115" s="95" t="s">
        <v>940</v>
      </c>
      <c r="B115" s="96" t="s">
        <v>26</v>
      </c>
      <c r="C115" s="97" t="s">
        <v>14</v>
      </c>
      <c r="D115" s="137">
        <f t="shared" ref="D115" si="316">200000/E115</f>
        <v>1020.4081632653061</v>
      </c>
      <c r="E115" s="98">
        <v>196</v>
      </c>
      <c r="F115" s="97">
        <v>198</v>
      </c>
      <c r="G115" s="97">
        <v>200</v>
      </c>
      <c r="H115" s="97">
        <v>202</v>
      </c>
      <c r="I115" s="99">
        <f t="shared" ref="I115" si="317">SUM(F115-E115)*D115</f>
        <v>2040.8163265306123</v>
      </c>
      <c r="J115" s="97">
        <f t="shared" ref="J115" si="318">SUM(G115-F115)*D115</f>
        <v>2040.8163265306123</v>
      </c>
      <c r="K115" s="97">
        <f t="shared" ref="K115" si="319">SUM(H115-G115)*D115</f>
        <v>2040.8163265306123</v>
      </c>
      <c r="L115" s="99">
        <f t="shared" ref="L115" si="320">SUM(I115:K115)</f>
        <v>6122.4489795918371</v>
      </c>
    </row>
    <row r="116" spans="1:12" s="100" customFormat="1">
      <c r="A116" s="95" t="s">
        <v>940</v>
      </c>
      <c r="B116" s="96" t="s">
        <v>63</v>
      </c>
      <c r="C116" s="97" t="s">
        <v>14</v>
      </c>
      <c r="D116" s="137">
        <f t="shared" ref="D116" si="321">200000/E116</f>
        <v>126.58227848101266</v>
      </c>
      <c r="E116" s="98">
        <v>1580</v>
      </c>
      <c r="F116" s="97">
        <v>1590</v>
      </c>
      <c r="G116" s="97">
        <v>1600</v>
      </c>
      <c r="H116" s="97">
        <v>0</v>
      </c>
      <c r="I116" s="99">
        <f t="shared" ref="I116:I118" si="322">SUM(F116-E116)*D116</f>
        <v>1265.8227848101267</v>
      </c>
      <c r="J116" s="97">
        <f t="shared" ref="J116" si="323">SUM(G116-F116)*D116</f>
        <v>1265.8227848101267</v>
      </c>
      <c r="K116" s="97">
        <v>0</v>
      </c>
      <c r="L116" s="99">
        <f t="shared" ref="L116" si="324">SUM(I116:K116)</f>
        <v>2531.6455696202534</v>
      </c>
    </row>
    <row r="117" spans="1:12" s="100" customFormat="1">
      <c r="A117" s="95" t="s">
        <v>940</v>
      </c>
      <c r="B117" s="96" t="s">
        <v>91</v>
      </c>
      <c r="C117" s="97" t="s">
        <v>14</v>
      </c>
      <c r="D117" s="137">
        <f t="shared" ref="D117" si="325">200000/E117</f>
        <v>346.32034632034635</v>
      </c>
      <c r="E117" s="98">
        <v>577.5</v>
      </c>
      <c r="F117" s="97">
        <v>577.5</v>
      </c>
      <c r="G117" s="97">
        <v>0</v>
      </c>
      <c r="H117" s="97">
        <v>202</v>
      </c>
      <c r="I117" s="99">
        <f t="shared" ref="I117" si="326">SUM(F117-E117)*D117</f>
        <v>0</v>
      </c>
      <c r="J117" s="97">
        <v>0</v>
      </c>
      <c r="K117" s="97">
        <v>0</v>
      </c>
      <c r="L117" s="99">
        <f t="shared" ref="L117" si="327">SUM(I117:K117)</f>
        <v>0</v>
      </c>
    </row>
    <row r="118" spans="1:12" s="100" customFormat="1">
      <c r="A118" s="95" t="s">
        <v>940</v>
      </c>
      <c r="B118" s="96" t="s">
        <v>707</v>
      </c>
      <c r="C118" s="97" t="s">
        <v>14</v>
      </c>
      <c r="D118" s="137">
        <f t="shared" ref="D118" si="328">200000/E118</f>
        <v>4145.0777202072541</v>
      </c>
      <c r="E118" s="98">
        <v>48.25</v>
      </c>
      <c r="F118" s="97">
        <v>47.6</v>
      </c>
      <c r="G118" s="97">
        <v>1600</v>
      </c>
      <c r="H118" s="97">
        <v>0</v>
      </c>
      <c r="I118" s="99">
        <f t="shared" si="322"/>
        <v>-2694.3005181347094</v>
      </c>
      <c r="J118" s="97">
        <v>0</v>
      </c>
      <c r="K118" s="97">
        <v>0</v>
      </c>
      <c r="L118" s="99">
        <f t="shared" ref="L118" si="329">SUM(I118:K118)</f>
        <v>-2694.3005181347094</v>
      </c>
    </row>
    <row r="119" spans="1:12" s="100" customFormat="1">
      <c r="A119" s="95" t="s">
        <v>942</v>
      </c>
      <c r="B119" s="96" t="s">
        <v>89</v>
      </c>
      <c r="C119" s="97" t="s">
        <v>18</v>
      </c>
      <c r="D119" s="137">
        <f t="shared" ref="D119" si="330">200000/E119</f>
        <v>740.74074074074076</v>
      </c>
      <c r="E119" s="98">
        <v>270</v>
      </c>
      <c r="F119" s="97">
        <v>268</v>
      </c>
      <c r="G119" s="97">
        <v>266</v>
      </c>
      <c r="H119" s="97">
        <v>264.5</v>
      </c>
      <c r="I119" s="99">
        <f t="shared" ref="I119" si="331">SUM(E119-F119)*D119</f>
        <v>1481.4814814814815</v>
      </c>
      <c r="J119" s="97">
        <f>SUM(F119-G119)*D119</f>
        <v>1481.4814814814815</v>
      </c>
      <c r="K119" s="97">
        <f t="shared" ref="K119" si="332">SUM(G119-H119)*D119</f>
        <v>1111.1111111111111</v>
      </c>
      <c r="L119" s="99">
        <f t="shared" ref="L119" si="333">SUM(I119:K119)</f>
        <v>4074.0740740740739</v>
      </c>
    </row>
    <row r="120" spans="1:12" s="100" customFormat="1">
      <c r="A120" s="95" t="s">
        <v>942</v>
      </c>
      <c r="B120" s="96" t="s">
        <v>77</v>
      </c>
      <c r="C120" s="97" t="s">
        <v>18</v>
      </c>
      <c r="D120" s="137">
        <f t="shared" ref="D120" si="334">200000/E120</f>
        <v>337.83783783783781</v>
      </c>
      <c r="E120" s="98">
        <v>592</v>
      </c>
      <c r="F120" s="97">
        <v>588</v>
      </c>
      <c r="G120" s="97">
        <v>584</v>
      </c>
      <c r="H120" s="97">
        <v>0</v>
      </c>
      <c r="I120" s="99">
        <f t="shared" ref="I120:I122" si="335">SUM(E120-F120)*D120</f>
        <v>1351.3513513513512</v>
      </c>
      <c r="J120" s="97">
        <f>SUM(F120-G120)*D120</f>
        <v>1351.3513513513512</v>
      </c>
      <c r="K120" s="97">
        <v>0</v>
      </c>
      <c r="L120" s="99">
        <f t="shared" ref="L120" si="336">SUM(I120:K120)</f>
        <v>2702.7027027027025</v>
      </c>
    </row>
    <row r="121" spans="1:12" s="100" customFormat="1">
      <c r="A121" s="95" t="s">
        <v>942</v>
      </c>
      <c r="B121" s="96" t="s">
        <v>943</v>
      </c>
      <c r="C121" s="97" t="s">
        <v>14</v>
      </c>
      <c r="D121" s="137">
        <f t="shared" ref="D121" si="337">200000/E121</f>
        <v>531.20849933598936</v>
      </c>
      <c r="E121" s="98">
        <v>376.5</v>
      </c>
      <c r="F121" s="97">
        <v>378</v>
      </c>
      <c r="G121" s="97">
        <v>0</v>
      </c>
      <c r="H121" s="97">
        <v>0</v>
      </c>
      <c r="I121" s="99">
        <f t="shared" ref="I121:I125" si="338">SUM(F121-E121)*D121</f>
        <v>796.81274900398398</v>
      </c>
      <c r="J121" s="97">
        <v>0</v>
      </c>
      <c r="K121" s="97">
        <v>0</v>
      </c>
      <c r="L121" s="99">
        <f t="shared" ref="L121" si="339">SUM(I121:K121)</f>
        <v>796.81274900398398</v>
      </c>
    </row>
    <row r="122" spans="1:12" s="100" customFormat="1">
      <c r="A122" s="95" t="s">
        <v>942</v>
      </c>
      <c r="B122" s="96" t="s">
        <v>26</v>
      </c>
      <c r="C122" s="97" t="s">
        <v>18</v>
      </c>
      <c r="D122" s="137">
        <f t="shared" ref="D122" si="340">200000/E122</f>
        <v>1052.6315789473683</v>
      </c>
      <c r="E122" s="98">
        <v>190</v>
      </c>
      <c r="F122" s="97">
        <v>192.25</v>
      </c>
      <c r="G122" s="97">
        <v>0</v>
      </c>
      <c r="H122" s="97">
        <v>0</v>
      </c>
      <c r="I122" s="99">
        <f t="shared" si="335"/>
        <v>-2368.4210526315787</v>
      </c>
      <c r="J122" s="97">
        <v>0</v>
      </c>
      <c r="K122" s="97">
        <v>0</v>
      </c>
      <c r="L122" s="99">
        <f t="shared" ref="L122" si="341">SUM(I122:K122)</f>
        <v>-2368.4210526315787</v>
      </c>
    </row>
    <row r="123" spans="1:12" s="100" customFormat="1">
      <c r="A123" s="95" t="s">
        <v>942</v>
      </c>
      <c r="B123" s="96" t="s">
        <v>696</v>
      </c>
      <c r="C123" s="97" t="s">
        <v>18</v>
      </c>
      <c r="D123" s="137">
        <f t="shared" ref="D123" si="342">200000/E123</f>
        <v>132.4503311258278</v>
      </c>
      <c r="E123" s="98">
        <v>1510</v>
      </c>
      <c r="F123" s="97">
        <v>1515</v>
      </c>
      <c r="G123" s="97">
        <v>0</v>
      </c>
      <c r="H123" s="97">
        <v>0</v>
      </c>
      <c r="I123" s="99">
        <f t="shared" ref="I123" si="343">SUM(E123-F123)*D123</f>
        <v>-662.25165562913901</v>
      </c>
      <c r="J123" s="97">
        <v>0</v>
      </c>
      <c r="K123" s="97">
        <v>0</v>
      </c>
      <c r="L123" s="99">
        <f t="shared" ref="L123" si="344">SUM(I123:K123)</f>
        <v>-662.25165562913901</v>
      </c>
    </row>
    <row r="124" spans="1:12" s="100" customFormat="1">
      <c r="A124" s="95" t="s">
        <v>938</v>
      </c>
      <c r="B124" s="96" t="s">
        <v>26</v>
      </c>
      <c r="C124" s="97" t="s">
        <v>18</v>
      </c>
      <c r="D124" s="137">
        <f t="shared" ref="D124" si="345">200000/E124</f>
        <v>990.09900990099015</v>
      </c>
      <c r="E124" s="98">
        <v>202</v>
      </c>
      <c r="F124" s="97">
        <v>200</v>
      </c>
      <c r="G124" s="97">
        <v>198</v>
      </c>
      <c r="H124" s="97">
        <v>196</v>
      </c>
      <c r="I124" s="99">
        <f t="shared" ref="I124" si="346">SUM(E124-F124)*D124</f>
        <v>1980.1980198019803</v>
      </c>
      <c r="J124" s="97">
        <f>SUM(F124-G124)*D124</f>
        <v>1980.1980198019803</v>
      </c>
      <c r="K124" s="97">
        <f t="shared" ref="K124" si="347">SUM(G124-H124)*D124</f>
        <v>1980.1980198019803</v>
      </c>
      <c r="L124" s="99">
        <f t="shared" ref="L124" si="348">SUM(I124:K124)</f>
        <v>5940.5940594059412</v>
      </c>
    </row>
    <row r="125" spans="1:12" s="100" customFormat="1">
      <c r="A125" s="95" t="s">
        <v>938</v>
      </c>
      <c r="B125" s="96" t="s">
        <v>679</v>
      </c>
      <c r="C125" s="97" t="s">
        <v>14</v>
      </c>
      <c r="D125" s="137">
        <f t="shared" ref="D125" si="349">200000/E125</f>
        <v>1659.7510373443984</v>
      </c>
      <c r="E125" s="98">
        <v>120.5</v>
      </c>
      <c r="F125" s="97">
        <v>121.5</v>
      </c>
      <c r="G125" s="97">
        <v>122.5</v>
      </c>
      <c r="H125" s="97">
        <v>123.5</v>
      </c>
      <c r="I125" s="99">
        <f t="shared" si="338"/>
        <v>1659.7510373443984</v>
      </c>
      <c r="J125" s="97">
        <f t="shared" ref="J125" si="350">SUM(G125-F125)*D125</f>
        <v>1659.7510373443984</v>
      </c>
      <c r="K125" s="97">
        <f t="shared" ref="K125" si="351">SUM(H125-G125)*D125</f>
        <v>1659.7510373443984</v>
      </c>
      <c r="L125" s="99">
        <f t="shared" ref="L125" si="352">SUM(I125:K125)</f>
        <v>4979.2531120331951</v>
      </c>
    </row>
    <row r="126" spans="1:12" s="100" customFormat="1">
      <c r="A126" s="95" t="s">
        <v>938</v>
      </c>
      <c r="B126" s="96" t="s">
        <v>20</v>
      </c>
      <c r="C126" s="97" t="s">
        <v>14</v>
      </c>
      <c r="D126" s="137">
        <f t="shared" ref="D126" si="353">200000/E126</f>
        <v>275.48209366391183</v>
      </c>
      <c r="E126" s="98">
        <v>726</v>
      </c>
      <c r="F126" s="97">
        <v>734</v>
      </c>
      <c r="G126" s="97">
        <v>740</v>
      </c>
      <c r="H126" s="97">
        <v>750</v>
      </c>
      <c r="I126" s="99">
        <f t="shared" ref="I126" si="354">SUM(F126-E126)*D126</f>
        <v>2203.8567493112946</v>
      </c>
      <c r="J126" s="97">
        <f t="shared" ref="J126" si="355">SUM(G126-F126)*D126</f>
        <v>1652.8925619834708</v>
      </c>
      <c r="K126" s="97">
        <f t="shared" ref="K126" si="356">SUM(H126-G126)*D126</f>
        <v>2754.8209366391184</v>
      </c>
      <c r="L126" s="99">
        <f t="shared" ref="L126" si="357">SUM(I126:K126)</f>
        <v>6611.5702479338834</v>
      </c>
    </row>
    <row r="127" spans="1:12" s="100" customFormat="1">
      <c r="A127" s="95" t="s">
        <v>938</v>
      </c>
      <c r="B127" s="96" t="s">
        <v>417</v>
      </c>
      <c r="C127" s="97" t="s">
        <v>14</v>
      </c>
      <c r="D127" s="137">
        <f t="shared" ref="D127" si="358">200000/E127</f>
        <v>494.43757725587147</v>
      </c>
      <c r="E127" s="98">
        <v>404.5</v>
      </c>
      <c r="F127" s="97">
        <v>408</v>
      </c>
      <c r="G127" s="97">
        <v>0</v>
      </c>
      <c r="H127" s="97">
        <v>0</v>
      </c>
      <c r="I127" s="99">
        <f>SUM(F127-E127)*D127</f>
        <v>1730.5315203955502</v>
      </c>
      <c r="J127" s="97">
        <v>0</v>
      </c>
      <c r="K127" s="97">
        <f t="shared" ref="K127" si="359">SUM(G127-H127)*D127</f>
        <v>0</v>
      </c>
      <c r="L127" s="99">
        <f t="shared" ref="L127" si="360">SUM(I127:K127)</f>
        <v>1730.5315203955502</v>
      </c>
    </row>
    <row r="128" spans="1:12" s="100" customFormat="1">
      <c r="A128" s="95" t="s">
        <v>938</v>
      </c>
      <c r="B128" s="96" t="s">
        <v>939</v>
      </c>
      <c r="C128" s="97" t="s">
        <v>14</v>
      </c>
      <c r="D128" s="137">
        <f t="shared" ref="D128" si="361">200000/E128</f>
        <v>112.67605633802818</v>
      </c>
      <c r="E128" s="98">
        <v>1775</v>
      </c>
      <c r="F128" s="97">
        <v>1782</v>
      </c>
      <c r="G128" s="97">
        <v>0</v>
      </c>
      <c r="H128" s="97">
        <v>0</v>
      </c>
      <c r="I128" s="99">
        <f>SUM(F128-E128)*D128</f>
        <v>788.73239436619724</v>
      </c>
      <c r="J128" s="97">
        <v>0</v>
      </c>
      <c r="K128" s="97">
        <f t="shared" ref="K128" si="362">SUM(G128-H128)*D128</f>
        <v>0</v>
      </c>
      <c r="L128" s="99">
        <f t="shared" ref="L128" si="363">SUM(I128:K128)</f>
        <v>788.73239436619724</v>
      </c>
    </row>
    <row r="129" spans="1:12" s="100" customFormat="1">
      <c r="A129" s="95" t="s">
        <v>937</v>
      </c>
      <c r="B129" s="96" t="s">
        <v>90</v>
      </c>
      <c r="C129" s="97" t="s">
        <v>14</v>
      </c>
      <c r="D129" s="137">
        <f t="shared" ref="D129" si="364">200000/E129</f>
        <v>1149.4252873563219</v>
      </c>
      <c r="E129" s="98">
        <v>174</v>
      </c>
      <c r="F129" s="97">
        <v>175.25</v>
      </c>
      <c r="G129" s="97">
        <v>177</v>
      </c>
      <c r="H129" s="97">
        <v>179</v>
      </c>
      <c r="I129" s="99">
        <f t="shared" ref="I129" si="365">SUM(F129-E129)*D129</f>
        <v>1436.7816091954023</v>
      </c>
      <c r="J129" s="97">
        <f t="shared" ref="J129" si="366">SUM(G129-F129)*D129</f>
        <v>2011.4942528735633</v>
      </c>
      <c r="K129" s="97">
        <f t="shared" ref="K129" si="367">SUM(H129-G129)*D129</f>
        <v>2298.8505747126437</v>
      </c>
      <c r="L129" s="99">
        <f t="shared" ref="L129" si="368">SUM(I129:K129)</f>
        <v>5747.1264367816093</v>
      </c>
    </row>
    <row r="130" spans="1:12" s="100" customFormat="1">
      <c r="A130" s="95" t="s">
        <v>937</v>
      </c>
      <c r="B130" s="96" t="s">
        <v>673</v>
      </c>
      <c r="C130" s="97" t="s">
        <v>18</v>
      </c>
      <c r="D130" s="137">
        <f t="shared" ref="D130" si="369">200000/E130</f>
        <v>398.40637450199205</v>
      </c>
      <c r="E130" s="98">
        <v>502</v>
      </c>
      <c r="F130" s="97">
        <v>498</v>
      </c>
      <c r="G130" s="97">
        <v>494</v>
      </c>
      <c r="H130" s="97">
        <v>0</v>
      </c>
      <c r="I130" s="99">
        <f t="shared" ref="I130" si="370">SUM(E130-F130)*D130</f>
        <v>1593.6254980079682</v>
      </c>
      <c r="J130" s="97">
        <f>SUM(F130-G130)*D130</f>
        <v>1593.6254980079682</v>
      </c>
      <c r="K130" s="97">
        <v>0</v>
      </c>
      <c r="L130" s="99">
        <f t="shared" ref="L130" si="371">SUM(I130:K130)</f>
        <v>3187.2509960159364</v>
      </c>
    </row>
    <row r="131" spans="1:12" s="100" customFormat="1">
      <c r="A131" s="95" t="s">
        <v>937</v>
      </c>
      <c r="B131" s="96" t="s">
        <v>26</v>
      </c>
      <c r="C131" s="97" t="s">
        <v>18</v>
      </c>
      <c r="D131" s="137">
        <f t="shared" ref="D131" si="372">200000/E131</f>
        <v>975.60975609756099</v>
      </c>
      <c r="E131" s="98">
        <v>205</v>
      </c>
      <c r="F131" s="97">
        <v>203</v>
      </c>
      <c r="G131" s="97">
        <v>0</v>
      </c>
      <c r="H131" s="97">
        <v>0</v>
      </c>
      <c r="I131" s="99">
        <f t="shared" ref="I131" si="373">SUM(E131-F131)*D131</f>
        <v>1951.219512195122</v>
      </c>
      <c r="J131" s="97">
        <v>0</v>
      </c>
      <c r="K131" s="97">
        <v>0</v>
      </c>
      <c r="L131" s="99">
        <f t="shared" ref="L131" si="374">SUM(I131:K131)</f>
        <v>1951.219512195122</v>
      </c>
    </row>
    <row r="132" spans="1:12" s="100" customFormat="1">
      <c r="A132" s="95" t="s">
        <v>937</v>
      </c>
      <c r="B132" s="96" t="s">
        <v>26</v>
      </c>
      <c r="C132" s="97" t="s">
        <v>14</v>
      </c>
      <c r="D132" s="137">
        <f t="shared" ref="D132" si="375">200000/E132</f>
        <v>896.86098654708519</v>
      </c>
      <c r="E132" s="98">
        <v>223</v>
      </c>
      <c r="F132" s="97">
        <v>220</v>
      </c>
      <c r="G132" s="97">
        <v>0</v>
      </c>
      <c r="H132" s="97">
        <v>0</v>
      </c>
      <c r="I132" s="99">
        <f t="shared" ref="I132:I133" si="376">SUM(F132-E132)*D132</f>
        <v>-2690.5829596412555</v>
      </c>
      <c r="J132" s="97">
        <v>0</v>
      </c>
      <c r="K132" s="97">
        <v>0</v>
      </c>
      <c r="L132" s="99">
        <f t="shared" ref="L132" si="377">SUM(I132:K132)</f>
        <v>-2690.5829596412555</v>
      </c>
    </row>
    <row r="133" spans="1:12" s="100" customFormat="1">
      <c r="A133" s="95" t="s">
        <v>935</v>
      </c>
      <c r="B133" s="96" t="s">
        <v>936</v>
      </c>
      <c r="C133" s="97" t="s">
        <v>14</v>
      </c>
      <c r="D133" s="137">
        <f t="shared" ref="D133" si="378">200000/E133</f>
        <v>67.226890756302524</v>
      </c>
      <c r="E133" s="98">
        <v>2975</v>
      </c>
      <c r="F133" s="97">
        <v>3000</v>
      </c>
      <c r="G133" s="97">
        <v>3025</v>
      </c>
      <c r="H133" s="97">
        <v>3050</v>
      </c>
      <c r="I133" s="99">
        <f t="shared" si="376"/>
        <v>1680.6722689075632</v>
      </c>
      <c r="J133" s="97">
        <f t="shared" ref="J133:J139" si="379">SUM(G133-F133)*D133</f>
        <v>1680.6722689075632</v>
      </c>
      <c r="K133" s="97">
        <f t="shared" ref="K133" si="380">SUM(H133-G133)*D133</f>
        <v>1680.6722689075632</v>
      </c>
      <c r="L133" s="99">
        <f t="shared" ref="L133" si="381">SUM(I133:K133)</f>
        <v>5042.0168067226896</v>
      </c>
    </row>
    <row r="134" spans="1:12" s="100" customFormat="1">
      <c r="A134" s="95" t="s">
        <v>935</v>
      </c>
      <c r="B134" s="96" t="s">
        <v>72</v>
      </c>
      <c r="C134" s="97" t="s">
        <v>14</v>
      </c>
      <c r="D134" s="137">
        <f t="shared" ref="D134" si="382">200000/E134</f>
        <v>1041.6666666666667</v>
      </c>
      <c r="E134" s="98">
        <v>192</v>
      </c>
      <c r="F134" s="97">
        <v>193.5</v>
      </c>
      <c r="G134" s="97">
        <v>195</v>
      </c>
      <c r="H134" s="97">
        <v>195.8</v>
      </c>
      <c r="I134" s="99">
        <f t="shared" ref="I134" si="383">SUM(F134-E134)*D134</f>
        <v>1562.5</v>
      </c>
      <c r="J134" s="97">
        <f t="shared" si="379"/>
        <v>1562.5</v>
      </c>
      <c r="K134" s="97">
        <f t="shared" ref="K134" si="384">SUM(H134-G134)*D134</f>
        <v>833.33333333334519</v>
      </c>
      <c r="L134" s="99">
        <f t="shared" ref="L134" si="385">SUM(I134:K134)</f>
        <v>3958.3333333333453</v>
      </c>
    </row>
    <row r="135" spans="1:12" s="100" customFormat="1">
      <c r="A135" s="95" t="s">
        <v>935</v>
      </c>
      <c r="B135" s="96" t="s">
        <v>88</v>
      </c>
      <c r="C135" s="97" t="s">
        <v>14</v>
      </c>
      <c r="D135" s="137">
        <f t="shared" ref="D135" si="386">200000/E135</f>
        <v>113.31444759206799</v>
      </c>
      <c r="E135" s="98">
        <v>1765</v>
      </c>
      <c r="F135" s="97">
        <v>1775</v>
      </c>
      <c r="G135" s="97">
        <v>1785</v>
      </c>
      <c r="H135" s="97">
        <v>1795</v>
      </c>
      <c r="I135" s="99">
        <f t="shared" ref="I135" si="387">SUM(F135-E135)*D135</f>
        <v>1133.14447592068</v>
      </c>
      <c r="J135" s="97">
        <f t="shared" si="379"/>
        <v>1133.14447592068</v>
      </c>
      <c r="K135" s="97">
        <f t="shared" ref="K135" si="388">SUM(H135-G135)*D135</f>
        <v>1133.14447592068</v>
      </c>
      <c r="L135" s="99">
        <f t="shared" ref="L135" si="389">SUM(I135:K135)</f>
        <v>3399.4334277620401</v>
      </c>
    </row>
    <row r="136" spans="1:12" s="100" customFormat="1">
      <c r="A136" s="95" t="s">
        <v>935</v>
      </c>
      <c r="B136" s="96" t="s">
        <v>92</v>
      </c>
      <c r="C136" s="97" t="s">
        <v>14</v>
      </c>
      <c r="D136" s="137">
        <f t="shared" ref="D136" si="390">200000/E136</f>
        <v>727.27272727272725</v>
      </c>
      <c r="E136" s="98">
        <v>275</v>
      </c>
      <c r="F136" s="97">
        <v>277</v>
      </c>
      <c r="G136" s="97">
        <v>279</v>
      </c>
      <c r="H136" s="97">
        <v>0</v>
      </c>
      <c r="I136" s="99">
        <f t="shared" ref="I136" si="391">SUM(F136-E136)*D136</f>
        <v>1454.5454545454545</v>
      </c>
      <c r="J136" s="97">
        <f t="shared" si="379"/>
        <v>1454.5454545454545</v>
      </c>
      <c r="K136" s="97">
        <v>0</v>
      </c>
      <c r="L136" s="99">
        <f t="shared" ref="L136" si="392">SUM(I136:K136)</f>
        <v>2909.090909090909</v>
      </c>
    </row>
    <row r="137" spans="1:12" s="100" customFormat="1">
      <c r="A137" s="95" t="s">
        <v>934</v>
      </c>
      <c r="B137" s="96" t="s">
        <v>26</v>
      </c>
      <c r="C137" s="97" t="s">
        <v>14</v>
      </c>
      <c r="D137" s="137">
        <f t="shared" ref="D137" si="393">200000/E137</f>
        <v>934.57943925233644</v>
      </c>
      <c r="E137" s="98">
        <v>214</v>
      </c>
      <c r="F137" s="97">
        <v>215.5</v>
      </c>
      <c r="G137" s="97">
        <v>218</v>
      </c>
      <c r="H137" s="97">
        <v>221</v>
      </c>
      <c r="I137" s="99">
        <f t="shared" ref="I137" si="394">SUM(F137-E137)*D137</f>
        <v>1401.8691588785045</v>
      </c>
      <c r="J137" s="97">
        <f t="shared" si="379"/>
        <v>2336.4485981308412</v>
      </c>
      <c r="K137" s="97">
        <f t="shared" ref="K137" si="395">SUM(H137-G137)*D137</f>
        <v>2803.7383177570091</v>
      </c>
      <c r="L137" s="99">
        <f t="shared" ref="L137" si="396">SUM(I137:K137)</f>
        <v>6542.0560747663549</v>
      </c>
    </row>
    <row r="138" spans="1:12" s="100" customFormat="1">
      <c r="A138" s="95" t="s">
        <v>934</v>
      </c>
      <c r="B138" s="96" t="s">
        <v>88</v>
      </c>
      <c r="C138" s="97" t="s">
        <v>14</v>
      </c>
      <c r="D138" s="137">
        <f t="shared" ref="D138" si="397">200000/E138</f>
        <v>117.096018735363</v>
      </c>
      <c r="E138" s="98">
        <v>1708</v>
      </c>
      <c r="F138" s="97">
        <v>1718</v>
      </c>
      <c r="G138" s="97">
        <v>1728</v>
      </c>
      <c r="H138" s="97">
        <v>1738</v>
      </c>
      <c r="I138" s="99">
        <f t="shared" ref="I138" si="398">SUM(F138-E138)*D138</f>
        <v>1170.9601873536301</v>
      </c>
      <c r="J138" s="97">
        <f t="shared" si="379"/>
        <v>1170.9601873536301</v>
      </c>
      <c r="K138" s="97">
        <f t="shared" ref="K138" si="399">SUM(H138-G138)*D138</f>
        <v>1170.9601873536301</v>
      </c>
      <c r="L138" s="99">
        <f t="shared" ref="L138" si="400">SUM(I138:K138)</f>
        <v>3512.88056206089</v>
      </c>
    </row>
    <row r="139" spans="1:12" s="100" customFormat="1">
      <c r="A139" s="95" t="s">
        <v>934</v>
      </c>
      <c r="B139" s="96" t="s">
        <v>28</v>
      </c>
      <c r="C139" s="97" t="s">
        <v>14</v>
      </c>
      <c r="D139" s="137">
        <f t="shared" ref="D139" si="401">200000/E139</f>
        <v>406.5040650406504</v>
      </c>
      <c r="E139" s="98">
        <v>492</v>
      </c>
      <c r="F139" s="97">
        <v>496</v>
      </c>
      <c r="G139" s="97">
        <v>500</v>
      </c>
      <c r="H139" s="97">
        <v>0</v>
      </c>
      <c r="I139" s="99">
        <f t="shared" ref="I139" si="402">SUM(F139-E139)*D139</f>
        <v>1626.0162601626016</v>
      </c>
      <c r="J139" s="97">
        <f t="shared" si="379"/>
        <v>1626.0162601626016</v>
      </c>
      <c r="K139" s="97">
        <v>0</v>
      </c>
      <c r="L139" s="99">
        <f t="shared" ref="L139" si="403">SUM(I139:K139)</f>
        <v>3252.0325203252032</v>
      </c>
    </row>
    <row r="140" spans="1:12" s="100" customFormat="1">
      <c r="A140" s="95" t="s">
        <v>934</v>
      </c>
      <c r="B140" s="96" t="s">
        <v>101</v>
      </c>
      <c r="C140" s="97" t="s">
        <v>14</v>
      </c>
      <c r="D140" s="137">
        <f t="shared" ref="D140" si="404">200000/E140</f>
        <v>102.82776349614396</v>
      </c>
      <c r="E140" s="98">
        <v>1945</v>
      </c>
      <c r="F140" s="97">
        <v>1960</v>
      </c>
      <c r="G140" s="97">
        <v>0</v>
      </c>
      <c r="H140" s="97">
        <v>0</v>
      </c>
      <c r="I140" s="99">
        <f t="shared" ref="I140" si="405">SUM(F140-E140)*D140</f>
        <v>1542.4164524421594</v>
      </c>
      <c r="J140" s="97">
        <v>0</v>
      </c>
      <c r="K140" s="97">
        <v>0</v>
      </c>
      <c r="L140" s="99">
        <f t="shared" ref="L140" si="406">SUM(I140:K140)</f>
        <v>1542.4164524421594</v>
      </c>
    </row>
    <row r="141" spans="1:12" s="100" customFormat="1">
      <c r="A141" s="95" t="s">
        <v>933</v>
      </c>
      <c r="B141" s="96" t="s">
        <v>90</v>
      </c>
      <c r="C141" s="97" t="s">
        <v>14</v>
      </c>
      <c r="D141" s="137">
        <f t="shared" ref="D141" si="407">200000/E141</f>
        <v>1226.9938650306749</v>
      </c>
      <c r="E141" s="98">
        <v>163</v>
      </c>
      <c r="F141" s="97">
        <v>164.25</v>
      </c>
      <c r="G141" s="97">
        <v>166</v>
      </c>
      <c r="H141" s="97">
        <v>168</v>
      </c>
      <c r="I141" s="99">
        <f t="shared" ref="I141" si="408">SUM(F141-E141)*D141</f>
        <v>1533.7423312883436</v>
      </c>
      <c r="J141" s="97">
        <f>SUM(G141-F141)*D141</f>
        <v>2147.2392638036808</v>
      </c>
      <c r="K141" s="97">
        <f t="shared" ref="K141" si="409">SUM(H141-G141)*D141</f>
        <v>2453.9877300613498</v>
      </c>
      <c r="L141" s="99">
        <f t="shared" ref="L141" si="410">SUM(I141:K141)</f>
        <v>6134.9693251533745</v>
      </c>
    </row>
    <row r="142" spans="1:12" s="100" customFormat="1">
      <c r="A142" s="95" t="s">
        <v>933</v>
      </c>
      <c r="B142" s="96" t="s">
        <v>670</v>
      </c>
      <c r="C142" s="97" t="s">
        <v>14</v>
      </c>
      <c r="D142" s="137">
        <f t="shared" ref="D142" si="411">200000/E142</f>
        <v>1923.0769230769231</v>
      </c>
      <c r="E142" s="98">
        <v>104</v>
      </c>
      <c r="F142" s="97">
        <v>105</v>
      </c>
      <c r="G142" s="97">
        <v>0</v>
      </c>
      <c r="H142" s="97">
        <v>0</v>
      </c>
      <c r="I142" s="99">
        <f t="shared" ref="I142" si="412">SUM(F142-E142)*D142</f>
        <v>1923.0769230769231</v>
      </c>
      <c r="J142" s="97">
        <v>0</v>
      </c>
      <c r="K142" s="97">
        <v>0</v>
      </c>
      <c r="L142" s="99">
        <f t="shared" ref="L142" si="413">SUM(I142:K142)</f>
        <v>1923.0769230769231</v>
      </c>
    </row>
    <row r="143" spans="1:12" s="100" customFormat="1">
      <c r="A143" s="95" t="s">
        <v>933</v>
      </c>
      <c r="B143" s="96" t="s">
        <v>83</v>
      </c>
      <c r="C143" s="97" t="s">
        <v>14</v>
      </c>
      <c r="D143" s="137">
        <f t="shared" ref="D143" si="414">200000/E143</f>
        <v>4761.9047619047615</v>
      </c>
      <c r="E143" s="98">
        <v>42</v>
      </c>
      <c r="F143" s="97">
        <v>42</v>
      </c>
      <c r="G143" s="97">
        <v>0</v>
      </c>
      <c r="H143" s="97">
        <v>0</v>
      </c>
      <c r="I143" s="99">
        <f t="shared" ref="I143" si="415">SUM(F143-E143)*D143</f>
        <v>0</v>
      </c>
      <c r="J143" s="97">
        <v>0</v>
      </c>
      <c r="K143" s="97">
        <v>0</v>
      </c>
      <c r="L143" s="99">
        <f t="shared" ref="L143" si="416">SUM(I143:K143)</f>
        <v>0</v>
      </c>
    </row>
    <row r="144" spans="1:12" s="100" customFormat="1">
      <c r="A144" s="95" t="s">
        <v>933</v>
      </c>
      <c r="B144" s="96" t="s">
        <v>673</v>
      </c>
      <c r="C144" s="97" t="s">
        <v>14</v>
      </c>
      <c r="D144" s="137">
        <f t="shared" ref="D144" si="417">200000/E144</f>
        <v>386.84719535783364</v>
      </c>
      <c r="E144" s="98">
        <v>517</v>
      </c>
      <c r="F144" s="97">
        <v>517</v>
      </c>
      <c r="G144" s="97">
        <v>0</v>
      </c>
      <c r="H144" s="97">
        <v>0</v>
      </c>
      <c r="I144" s="99">
        <f t="shared" ref="I144" si="418">SUM(F144-E144)*D144</f>
        <v>0</v>
      </c>
      <c r="J144" s="97">
        <v>0</v>
      </c>
      <c r="K144" s="97">
        <v>0</v>
      </c>
      <c r="L144" s="99">
        <f t="shared" ref="L144" si="419">SUM(I144:K144)</f>
        <v>0</v>
      </c>
    </row>
    <row r="145" spans="1:12" s="100" customFormat="1">
      <c r="A145" s="95" t="s">
        <v>933</v>
      </c>
      <c r="B145" s="96" t="s">
        <v>23</v>
      </c>
      <c r="C145" s="97" t="s">
        <v>14</v>
      </c>
      <c r="D145" s="137">
        <f t="shared" ref="D145" si="420">200000/E145</f>
        <v>854.70085470085473</v>
      </c>
      <c r="E145" s="98">
        <v>234</v>
      </c>
      <c r="F145" s="97">
        <v>231</v>
      </c>
      <c r="G145" s="97">
        <v>0</v>
      </c>
      <c r="H145" s="97">
        <v>0</v>
      </c>
      <c r="I145" s="99">
        <f t="shared" ref="I145" si="421">SUM(F145-E145)*D145</f>
        <v>-2564.1025641025644</v>
      </c>
      <c r="J145" s="97">
        <v>0</v>
      </c>
      <c r="K145" s="97">
        <v>0</v>
      </c>
      <c r="L145" s="99">
        <f t="shared" ref="L145" si="422">SUM(I145:K145)</f>
        <v>-2564.1025641025644</v>
      </c>
    </row>
    <row r="146" spans="1:12" s="100" customFormat="1">
      <c r="A146" s="95" t="s">
        <v>932</v>
      </c>
      <c r="B146" s="96" t="s">
        <v>83</v>
      </c>
      <c r="C146" s="97" t="s">
        <v>14</v>
      </c>
      <c r="D146" s="137">
        <f t="shared" ref="D146" si="423">200000/E146</f>
        <v>4819.2771084337346</v>
      </c>
      <c r="E146" s="98">
        <v>41.5</v>
      </c>
      <c r="F146" s="97">
        <v>42</v>
      </c>
      <c r="G146" s="97">
        <v>0</v>
      </c>
      <c r="H146" s="97">
        <v>177</v>
      </c>
      <c r="I146" s="99">
        <f t="shared" ref="I146:I148" si="424">SUM(F146-E146)*D146</f>
        <v>2409.6385542168673</v>
      </c>
      <c r="J146" s="97">
        <v>0</v>
      </c>
      <c r="K146" s="97">
        <v>0</v>
      </c>
      <c r="L146" s="99">
        <f t="shared" ref="L146" si="425">SUM(I146:K146)</f>
        <v>2409.6385542168673</v>
      </c>
    </row>
    <row r="147" spans="1:12" s="100" customFormat="1">
      <c r="A147" s="95" t="s">
        <v>932</v>
      </c>
      <c r="B147" s="96" t="s">
        <v>26</v>
      </c>
      <c r="C147" s="97" t="s">
        <v>18</v>
      </c>
      <c r="D147" s="137">
        <f t="shared" ref="D147" si="426">200000/E147</f>
        <v>1098.901098901099</v>
      </c>
      <c r="E147" s="98">
        <v>182</v>
      </c>
      <c r="F147" s="97">
        <v>180.5</v>
      </c>
      <c r="G147" s="97">
        <v>178</v>
      </c>
      <c r="H147" s="97">
        <v>177</v>
      </c>
      <c r="I147" s="99">
        <f t="shared" ref="I147" si="427">SUM(E147-F147)*D147</f>
        <v>1648.3516483516485</v>
      </c>
      <c r="J147" s="97">
        <f>SUM(F147-G147)*D147</f>
        <v>2747.2527472527472</v>
      </c>
      <c r="K147" s="97">
        <f t="shared" ref="K147" si="428">SUM(G147-H147)*D147</f>
        <v>1098.901098901099</v>
      </c>
      <c r="L147" s="99">
        <f t="shared" ref="L147" si="429">SUM(I147:K147)</f>
        <v>5494.5054945054944</v>
      </c>
    </row>
    <row r="148" spans="1:12" s="100" customFormat="1">
      <c r="A148" s="95" t="s">
        <v>932</v>
      </c>
      <c r="B148" s="96" t="s">
        <v>693</v>
      </c>
      <c r="C148" s="97" t="s">
        <v>14</v>
      </c>
      <c r="D148" s="137">
        <f t="shared" ref="D148" si="430">200000/E148</f>
        <v>510.8556832694764</v>
      </c>
      <c r="E148" s="98">
        <v>391.5</v>
      </c>
      <c r="F148" s="97">
        <v>394</v>
      </c>
      <c r="G148" s="97">
        <v>398</v>
      </c>
      <c r="H148" s="97">
        <v>402</v>
      </c>
      <c r="I148" s="99">
        <f t="shared" si="424"/>
        <v>1277.139208173691</v>
      </c>
      <c r="J148" s="97">
        <f>SUM(G148-F148)*D148</f>
        <v>2043.4227330779056</v>
      </c>
      <c r="K148" s="97">
        <f t="shared" ref="K148" si="431">SUM(H148-G148)*D148</f>
        <v>2043.4227330779056</v>
      </c>
      <c r="L148" s="99">
        <f t="shared" ref="L148" si="432">SUM(I148:K148)</f>
        <v>5363.984674329502</v>
      </c>
    </row>
    <row r="149" spans="1:12" s="100" customFormat="1">
      <c r="A149" s="95" t="s">
        <v>932</v>
      </c>
      <c r="B149" s="96" t="s">
        <v>835</v>
      </c>
      <c r="C149" s="97" t="s">
        <v>14</v>
      </c>
      <c r="D149" s="137">
        <f t="shared" ref="D149" si="433">200000/E149</f>
        <v>1111.1111111111111</v>
      </c>
      <c r="E149" s="98">
        <v>180</v>
      </c>
      <c r="F149" s="97">
        <v>180</v>
      </c>
      <c r="G149" s="97">
        <v>0</v>
      </c>
      <c r="H149" s="97">
        <v>0</v>
      </c>
      <c r="I149" s="99">
        <f t="shared" ref="I149" si="434">SUM(F149-E149)*D149</f>
        <v>0</v>
      </c>
      <c r="J149" s="97">
        <v>0</v>
      </c>
      <c r="K149" s="97">
        <f t="shared" ref="K149" si="435">SUM(H149-G149)*D149</f>
        <v>0</v>
      </c>
      <c r="L149" s="99">
        <f t="shared" ref="L149" si="436">SUM(I149:K149)</f>
        <v>0</v>
      </c>
    </row>
    <row r="150" spans="1:12" s="100" customFormat="1">
      <c r="A150" s="95" t="s">
        <v>930</v>
      </c>
      <c r="B150" s="96" t="s">
        <v>101</v>
      </c>
      <c r="C150" s="97" t="s">
        <v>14</v>
      </c>
      <c r="D150" s="137">
        <f t="shared" ref="D150" si="437">200000/E150</f>
        <v>106.95187165775401</v>
      </c>
      <c r="E150" s="98">
        <v>1870</v>
      </c>
      <c r="F150" s="97">
        <v>1858</v>
      </c>
      <c r="G150" s="97">
        <v>0</v>
      </c>
      <c r="H150" s="97">
        <v>0</v>
      </c>
      <c r="I150" s="99">
        <f t="shared" ref="I150" si="438">SUM(F150-E150)*D150</f>
        <v>-1283.4224598930482</v>
      </c>
      <c r="J150" s="97">
        <v>0</v>
      </c>
      <c r="K150" s="97">
        <v>0</v>
      </c>
      <c r="L150" s="99">
        <f t="shared" ref="L150" si="439">SUM(I150:K150)</f>
        <v>-1283.4224598930482</v>
      </c>
    </row>
    <row r="151" spans="1:12" s="100" customFormat="1">
      <c r="A151" s="95" t="s">
        <v>930</v>
      </c>
      <c r="B151" s="96" t="s">
        <v>931</v>
      </c>
      <c r="C151" s="97" t="s">
        <v>14</v>
      </c>
      <c r="D151" s="137">
        <f t="shared" ref="D151" si="440">200000/E151</f>
        <v>498.75311720698255</v>
      </c>
      <c r="E151" s="98">
        <v>401</v>
      </c>
      <c r="F151" s="97">
        <v>404</v>
      </c>
      <c r="G151" s="97">
        <v>408</v>
      </c>
      <c r="H151" s="97">
        <v>0</v>
      </c>
      <c r="I151" s="99">
        <f t="shared" ref="I151" si="441">SUM(F151-E151)*D151</f>
        <v>1496.2593516209477</v>
      </c>
      <c r="J151" s="97">
        <f>SUM(G151-F151)*D151</f>
        <v>1995.0124688279302</v>
      </c>
      <c r="K151" s="97">
        <v>0</v>
      </c>
      <c r="L151" s="99">
        <f t="shared" ref="L151" si="442">SUM(I151:K151)</f>
        <v>3491.2718204488779</v>
      </c>
    </row>
    <row r="152" spans="1:12" s="100" customFormat="1">
      <c r="A152" s="95" t="s">
        <v>929</v>
      </c>
      <c r="B152" s="96" t="s">
        <v>29</v>
      </c>
      <c r="C152" s="97" t="s">
        <v>14</v>
      </c>
      <c r="D152" s="137">
        <f t="shared" ref="D152" si="443">200000/E152</f>
        <v>175.43859649122808</v>
      </c>
      <c r="E152" s="98">
        <v>1140</v>
      </c>
      <c r="F152" s="97">
        <v>1150</v>
      </c>
      <c r="G152" s="97">
        <v>1160</v>
      </c>
      <c r="H152" s="97">
        <v>1170</v>
      </c>
      <c r="I152" s="99">
        <f t="shared" ref="I152" si="444">SUM(F152-E152)*D152</f>
        <v>1754.3859649122808</v>
      </c>
      <c r="J152" s="97">
        <f>SUM(G152-F152)*D152</f>
        <v>1754.3859649122808</v>
      </c>
      <c r="K152" s="97">
        <f t="shared" ref="K152" si="445">SUM(H152-G152)*D152</f>
        <v>1754.3859649122808</v>
      </c>
      <c r="L152" s="99">
        <f t="shared" ref="L152" si="446">SUM(I152:K152)</f>
        <v>5263.1578947368425</v>
      </c>
    </row>
    <row r="153" spans="1:12" s="100" customFormat="1">
      <c r="A153" s="95" t="s">
        <v>929</v>
      </c>
      <c r="B153" s="96" t="s">
        <v>693</v>
      </c>
      <c r="C153" s="97" t="s">
        <v>14</v>
      </c>
      <c r="D153" s="137">
        <f t="shared" ref="D153" si="447">200000/E153</f>
        <v>544.21768707482988</v>
      </c>
      <c r="E153" s="98">
        <v>367.5</v>
      </c>
      <c r="F153" s="97">
        <v>370.5</v>
      </c>
      <c r="G153" s="97">
        <v>374</v>
      </c>
      <c r="H153" s="97">
        <v>0</v>
      </c>
      <c r="I153" s="99">
        <f t="shared" ref="I153" si="448">SUM(F153-E153)*D153</f>
        <v>1632.6530612244896</v>
      </c>
      <c r="J153" s="97">
        <f>SUM(G153-F153)*D153</f>
        <v>1904.7619047619046</v>
      </c>
      <c r="K153" s="97">
        <v>0</v>
      </c>
      <c r="L153" s="99">
        <f t="shared" ref="L153" si="449">SUM(I153:K153)</f>
        <v>3537.4149659863942</v>
      </c>
    </row>
    <row r="154" spans="1:12" s="100" customFormat="1">
      <c r="A154" s="95" t="s">
        <v>929</v>
      </c>
      <c r="B154" s="96" t="s">
        <v>511</v>
      </c>
      <c r="C154" s="97" t="s">
        <v>14</v>
      </c>
      <c r="D154" s="137">
        <f t="shared" ref="D154" si="450">200000/E154</f>
        <v>276.24309392265195</v>
      </c>
      <c r="E154" s="98">
        <v>724</v>
      </c>
      <c r="F154" s="97">
        <v>724</v>
      </c>
      <c r="G154" s="97">
        <v>0</v>
      </c>
      <c r="H154" s="97">
        <v>0</v>
      </c>
      <c r="I154" s="99">
        <f t="shared" ref="I154" si="451">SUM(F154-E154)*D154</f>
        <v>0</v>
      </c>
      <c r="J154" s="97">
        <v>0</v>
      </c>
      <c r="K154" s="97">
        <v>0</v>
      </c>
      <c r="L154" s="99">
        <f t="shared" ref="L154" si="452">SUM(I154:K154)</f>
        <v>0</v>
      </c>
    </row>
    <row r="155" spans="1:12" s="100" customFormat="1">
      <c r="A155" s="95" t="s">
        <v>927</v>
      </c>
      <c r="B155" s="96" t="s">
        <v>928</v>
      </c>
      <c r="C155" s="97" t="s">
        <v>14</v>
      </c>
      <c r="D155" s="137">
        <f t="shared" ref="D155" si="453">200000/E155</f>
        <v>272.10884353741494</v>
      </c>
      <c r="E155" s="98">
        <v>735</v>
      </c>
      <c r="F155" s="97">
        <v>742</v>
      </c>
      <c r="G155" s="97">
        <v>0</v>
      </c>
      <c r="H155" s="97">
        <v>0</v>
      </c>
      <c r="I155" s="99">
        <f t="shared" ref="I155" si="454">SUM(F155-E155)*D155</f>
        <v>1904.7619047619046</v>
      </c>
      <c r="J155" s="97">
        <v>0</v>
      </c>
      <c r="K155" s="97">
        <v>0</v>
      </c>
      <c r="L155" s="99">
        <f t="shared" ref="L155" si="455">SUM(I155:K155)</f>
        <v>1904.7619047619046</v>
      </c>
    </row>
    <row r="156" spans="1:12" s="100" customFormat="1">
      <c r="A156" s="95" t="s">
        <v>927</v>
      </c>
      <c r="B156" s="96" t="s">
        <v>29</v>
      </c>
      <c r="C156" s="97" t="s">
        <v>14</v>
      </c>
      <c r="D156" s="137">
        <f t="shared" ref="D156" si="456">200000/E156</f>
        <v>178.57142857142858</v>
      </c>
      <c r="E156" s="98">
        <v>1120</v>
      </c>
      <c r="F156" s="97">
        <v>1130</v>
      </c>
      <c r="G156" s="97">
        <v>1137</v>
      </c>
      <c r="H156" s="97">
        <v>0</v>
      </c>
      <c r="I156" s="99">
        <f t="shared" ref="I156" si="457">SUM(F156-E156)*D156</f>
        <v>1785.7142857142858</v>
      </c>
      <c r="J156" s="97">
        <f>SUM(G156-F156)*D156</f>
        <v>1250</v>
      </c>
      <c r="K156" s="97">
        <v>0</v>
      </c>
      <c r="L156" s="99">
        <f t="shared" ref="L156" si="458">SUM(I156:K156)</f>
        <v>3035.7142857142858</v>
      </c>
    </row>
    <row r="157" spans="1:12" s="100" customFormat="1">
      <c r="A157" s="95" t="s">
        <v>925</v>
      </c>
      <c r="B157" s="96" t="s">
        <v>926</v>
      </c>
      <c r="C157" s="97" t="s">
        <v>14</v>
      </c>
      <c r="D157" s="137">
        <f t="shared" ref="D157" si="459">200000/E157</f>
        <v>666.66666666666663</v>
      </c>
      <c r="E157" s="98">
        <v>300</v>
      </c>
      <c r="F157" s="97">
        <v>302.5</v>
      </c>
      <c r="G157" s="97">
        <v>0</v>
      </c>
      <c r="H157" s="97">
        <v>0</v>
      </c>
      <c r="I157" s="99">
        <f t="shared" ref="I157" si="460">SUM(F157-E157)*D157</f>
        <v>1666.6666666666665</v>
      </c>
      <c r="J157" s="97">
        <v>0</v>
      </c>
      <c r="K157" s="97">
        <v>0</v>
      </c>
      <c r="L157" s="99">
        <f t="shared" ref="L157" si="461">SUM(I157:K157)</f>
        <v>1666.6666666666665</v>
      </c>
    </row>
    <row r="158" spans="1:12" s="100" customFormat="1">
      <c r="A158" s="95" t="s">
        <v>925</v>
      </c>
      <c r="B158" s="96" t="s">
        <v>161</v>
      </c>
      <c r="C158" s="97" t="s">
        <v>14</v>
      </c>
      <c r="D158" s="137">
        <f t="shared" ref="D158" si="462">200000/E158</f>
        <v>1384.083044982699</v>
      </c>
      <c r="E158" s="98">
        <v>144.5</v>
      </c>
      <c r="F158" s="97">
        <v>145.5</v>
      </c>
      <c r="G158" s="97">
        <v>146.5</v>
      </c>
      <c r="H158" s="97">
        <v>0</v>
      </c>
      <c r="I158" s="99">
        <f t="shared" ref="I158" si="463">SUM(F158-E158)*D158</f>
        <v>1384.083044982699</v>
      </c>
      <c r="J158" s="97">
        <f>SUM(G158-F158)*D158</f>
        <v>1384.083044982699</v>
      </c>
      <c r="K158" s="97">
        <v>0</v>
      </c>
      <c r="L158" s="99">
        <f t="shared" ref="L158" si="464">SUM(I158:K158)</f>
        <v>2768.166089965398</v>
      </c>
    </row>
    <row r="159" spans="1:12" s="100" customFormat="1">
      <c r="A159" s="95" t="s">
        <v>923</v>
      </c>
      <c r="B159" s="96" t="s">
        <v>873</v>
      </c>
      <c r="C159" s="97" t="s">
        <v>14</v>
      </c>
      <c r="D159" s="137">
        <f t="shared" ref="D159" si="465">200000/E159</f>
        <v>117.64705882352941</v>
      </c>
      <c r="E159" s="98">
        <v>1700</v>
      </c>
      <c r="F159" s="97">
        <v>1710</v>
      </c>
      <c r="G159" s="97">
        <v>1720</v>
      </c>
      <c r="H159" s="97">
        <v>1730</v>
      </c>
      <c r="I159" s="99">
        <f t="shared" ref="I159" si="466">SUM(F159-E159)*D159</f>
        <v>1176.4705882352941</v>
      </c>
      <c r="J159" s="97">
        <f>SUM(G159-F159)*D159</f>
        <v>1176.4705882352941</v>
      </c>
      <c r="K159" s="97">
        <f t="shared" ref="K159" si="467">SUM(H159-G159)*D159</f>
        <v>1176.4705882352941</v>
      </c>
      <c r="L159" s="99">
        <f t="shared" ref="L159" si="468">SUM(I159:K159)</f>
        <v>3529.4117647058824</v>
      </c>
    </row>
    <row r="160" spans="1:12" s="100" customFormat="1">
      <c r="A160" s="95" t="s">
        <v>923</v>
      </c>
      <c r="B160" s="96" t="s">
        <v>72</v>
      </c>
      <c r="C160" s="97" t="s">
        <v>14</v>
      </c>
      <c r="D160" s="137">
        <f t="shared" ref="D160" si="469">200000/E160</f>
        <v>1204.8192771084337</v>
      </c>
      <c r="E160" s="98">
        <v>166</v>
      </c>
      <c r="F160" s="97">
        <v>167</v>
      </c>
      <c r="G160" s="97">
        <v>168</v>
      </c>
      <c r="H160" s="97">
        <v>169</v>
      </c>
      <c r="I160" s="99">
        <f t="shared" ref="I160" si="470">SUM(F160-E160)*D160</f>
        <v>1204.8192771084337</v>
      </c>
      <c r="J160" s="97">
        <f>SUM(G160-F160)*D160</f>
        <v>1204.8192771084337</v>
      </c>
      <c r="K160" s="97">
        <f t="shared" ref="K160" si="471">SUM(H160-G160)*D160</f>
        <v>1204.8192771084337</v>
      </c>
      <c r="L160" s="99">
        <f t="shared" ref="L160" si="472">SUM(I160:K160)</f>
        <v>3614.457831325301</v>
      </c>
    </row>
    <row r="161" spans="1:12" s="100" customFormat="1">
      <c r="A161" s="95" t="s">
        <v>923</v>
      </c>
      <c r="B161" s="96" t="s">
        <v>160</v>
      </c>
      <c r="C161" s="97" t="s">
        <v>18</v>
      </c>
      <c r="D161" s="137">
        <f t="shared" ref="D161" si="473">200000/E161</f>
        <v>760.45627376425853</v>
      </c>
      <c r="E161" s="98">
        <v>263</v>
      </c>
      <c r="F161" s="97">
        <v>261</v>
      </c>
      <c r="G161" s="97">
        <v>258</v>
      </c>
      <c r="H161" s="97">
        <v>255</v>
      </c>
      <c r="I161" s="99">
        <f t="shared" ref="I161:I167" si="474">SUM(E161-F161)*D161</f>
        <v>1520.9125475285171</v>
      </c>
      <c r="J161" s="97">
        <f>SUM(F161-G161)*D161</f>
        <v>2281.3688212927755</v>
      </c>
      <c r="K161" s="97">
        <f t="shared" ref="K161" si="475">SUM(G161-H161)*D161</f>
        <v>2281.3688212927755</v>
      </c>
      <c r="L161" s="99">
        <f t="shared" ref="L161" si="476">SUM(I161:K161)</f>
        <v>6083.6501901140682</v>
      </c>
    </row>
    <row r="162" spans="1:12" s="100" customFormat="1">
      <c r="A162" s="95" t="s">
        <v>923</v>
      </c>
      <c r="B162" s="96" t="s">
        <v>164</v>
      </c>
      <c r="C162" s="97" t="s">
        <v>18</v>
      </c>
      <c r="D162" s="137">
        <f t="shared" ref="D162" si="477">200000/E162</f>
        <v>228.31050228310502</v>
      </c>
      <c r="E162" s="98">
        <v>876</v>
      </c>
      <c r="F162" s="97">
        <v>866</v>
      </c>
      <c r="G162" s="97">
        <v>858</v>
      </c>
      <c r="H162" s="97">
        <v>0</v>
      </c>
      <c r="I162" s="99">
        <f t="shared" si="474"/>
        <v>2283.1050228310501</v>
      </c>
      <c r="J162" s="97">
        <f>SUM(F162-G162)*D162</f>
        <v>1826.4840182648402</v>
      </c>
      <c r="K162" s="97">
        <v>0</v>
      </c>
      <c r="L162" s="99">
        <f t="shared" ref="L162" si="478">SUM(I162:K162)</f>
        <v>4109.58904109589</v>
      </c>
    </row>
    <row r="163" spans="1:12" s="100" customFormat="1">
      <c r="A163" s="95" t="s">
        <v>923</v>
      </c>
      <c r="B163" s="96" t="s">
        <v>924</v>
      </c>
      <c r="C163" s="97" t="s">
        <v>14</v>
      </c>
      <c r="D163" s="137">
        <f t="shared" ref="D163" si="479">200000/E163</f>
        <v>128.2051282051282</v>
      </c>
      <c r="E163" s="98">
        <v>1560</v>
      </c>
      <c r="F163" s="97">
        <v>1560</v>
      </c>
      <c r="G163" s="97">
        <v>0</v>
      </c>
      <c r="H163" s="97">
        <v>0</v>
      </c>
      <c r="I163" s="99">
        <f t="shared" si="474"/>
        <v>0</v>
      </c>
      <c r="J163" s="97">
        <v>0</v>
      </c>
      <c r="K163" s="97">
        <v>0</v>
      </c>
      <c r="L163" s="99">
        <f t="shared" ref="L163" si="480">SUM(I163:K163)</f>
        <v>0</v>
      </c>
    </row>
    <row r="164" spans="1:12" s="100" customFormat="1">
      <c r="A164" s="95" t="s">
        <v>923</v>
      </c>
      <c r="B164" s="96" t="s">
        <v>71</v>
      </c>
      <c r="C164" s="97" t="s">
        <v>14</v>
      </c>
      <c r="D164" s="137">
        <f t="shared" ref="D164" si="481">200000/E164</f>
        <v>140.54813773717498</v>
      </c>
      <c r="E164" s="98">
        <v>1423</v>
      </c>
      <c r="F164" s="97">
        <v>1435</v>
      </c>
      <c r="G164" s="97">
        <v>0</v>
      </c>
      <c r="H164" s="97">
        <v>0</v>
      </c>
      <c r="I164" s="99">
        <f t="shared" si="474"/>
        <v>-1686.5776528460997</v>
      </c>
      <c r="J164" s="97">
        <v>0</v>
      </c>
      <c r="K164" s="97">
        <v>0</v>
      </c>
      <c r="L164" s="99">
        <f t="shared" ref="L164" si="482">SUM(I164:K164)</f>
        <v>-1686.5776528460997</v>
      </c>
    </row>
    <row r="165" spans="1:12" s="100" customFormat="1">
      <c r="A165" s="95" t="s">
        <v>921</v>
      </c>
      <c r="B165" s="96" t="s">
        <v>26</v>
      </c>
      <c r="C165" s="97" t="s">
        <v>18</v>
      </c>
      <c r="D165" s="137">
        <f t="shared" ref="D165" si="483">200000/E165</f>
        <v>877.19298245614038</v>
      </c>
      <c r="E165" s="98">
        <v>228</v>
      </c>
      <c r="F165" s="97">
        <v>226</v>
      </c>
      <c r="G165" s="97">
        <v>224</v>
      </c>
      <c r="H165" s="97">
        <v>222</v>
      </c>
      <c r="I165" s="99">
        <f t="shared" si="474"/>
        <v>1754.3859649122808</v>
      </c>
      <c r="J165" s="97">
        <f>SUM(F165-G165)*D165</f>
        <v>1754.3859649122808</v>
      </c>
      <c r="K165" s="97">
        <f t="shared" ref="K165" si="484">SUM(G165-H165)*D165</f>
        <v>1754.3859649122808</v>
      </c>
      <c r="L165" s="99">
        <f t="shared" ref="L165" si="485">SUM(I165:K165)</f>
        <v>5263.1578947368425</v>
      </c>
    </row>
    <row r="166" spans="1:12" s="100" customFormat="1">
      <c r="A166" s="95" t="s">
        <v>921</v>
      </c>
      <c r="B166" s="96" t="s">
        <v>379</v>
      </c>
      <c r="C166" s="97" t="s">
        <v>18</v>
      </c>
      <c r="D166" s="137">
        <f t="shared" ref="D166" si="486">200000/E166</f>
        <v>2919.7080291970801</v>
      </c>
      <c r="E166" s="98">
        <v>68.5</v>
      </c>
      <c r="F166" s="97">
        <v>67.8</v>
      </c>
      <c r="G166" s="97">
        <v>67</v>
      </c>
      <c r="H166" s="97">
        <v>66</v>
      </c>
      <c r="I166" s="99">
        <f t="shared" si="474"/>
        <v>2043.7956204379643</v>
      </c>
      <c r="J166" s="97">
        <f>SUM(F166-G166)*D166</f>
        <v>2335.7664233576556</v>
      </c>
      <c r="K166" s="97">
        <f t="shared" ref="K166" si="487">SUM(G166-H166)*D166</f>
        <v>2919.7080291970801</v>
      </c>
      <c r="L166" s="99">
        <f t="shared" ref="L166" si="488">SUM(I166:K166)</f>
        <v>7299.2700729927001</v>
      </c>
    </row>
    <row r="167" spans="1:12" s="100" customFormat="1">
      <c r="A167" s="95" t="s">
        <v>921</v>
      </c>
      <c r="B167" s="96" t="s">
        <v>922</v>
      </c>
      <c r="C167" s="97" t="s">
        <v>14</v>
      </c>
      <c r="D167" s="137">
        <f t="shared" ref="D167:D170" si="489">200000/E167</f>
        <v>904.97737556561083</v>
      </c>
      <c r="E167" s="98">
        <v>221</v>
      </c>
      <c r="F167" s="97">
        <v>221</v>
      </c>
      <c r="G167" s="97">
        <v>0</v>
      </c>
      <c r="H167" s="97">
        <v>0</v>
      </c>
      <c r="I167" s="99">
        <f t="shared" si="474"/>
        <v>0</v>
      </c>
      <c r="J167" s="97">
        <v>0</v>
      </c>
      <c r="K167" s="97">
        <f t="shared" ref="K167" si="490">SUM(G167-H167)*D167</f>
        <v>0</v>
      </c>
      <c r="L167" s="99">
        <f t="shared" ref="L167" si="491">SUM(I167:K167)</f>
        <v>0</v>
      </c>
    </row>
    <row r="168" spans="1:12" s="100" customFormat="1">
      <c r="A168" s="95" t="s">
        <v>921</v>
      </c>
      <c r="B168" s="96" t="s">
        <v>83</v>
      </c>
      <c r="C168" s="97" t="s">
        <v>14</v>
      </c>
      <c r="D168" s="137">
        <f t="shared" si="489"/>
        <v>4347.826086956522</v>
      </c>
      <c r="E168" s="98">
        <v>46</v>
      </c>
      <c r="F168" s="97">
        <v>45.4</v>
      </c>
      <c r="G168" s="97">
        <v>0</v>
      </c>
      <c r="H168" s="97">
        <v>0</v>
      </c>
      <c r="I168" s="99">
        <f t="shared" ref="I168:I170" si="492">SUM(F168-E168)*D168</f>
        <v>-2608.6956521739194</v>
      </c>
      <c r="J168" s="97">
        <v>0</v>
      </c>
      <c r="K168" s="97">
        <f t="shared" ref="K168" si="493">SUM(G168-H168)*D168</f>
        <v>0</v>
      </c>
      <c r="L168" s="99">
        <f t="shared" ref="L168" si="494">SUM(I168:K168)</f>
        <v>-2608.6956521739194</v>
      </c>
    </row>
    <row r="169" spans="1:12" s="100" customFormat="1">
      <c r="A169" s="95" t="s">
        <v>921</v>
      </c>
      <c r="B169" s="96" t="s">
        <v>696</v>
      </c>
      <c r="C169" s="97" t="s">
        <v>14</v>
      </c>
      <c r="D169" s="137">
        <f t="shared" ref="D169" si="495">200000/E169</f>
        <v>140.25245441795232</v>
      </c>
      <c r="E169" s="98">
        <v>1426</v>
      </c>
      <c r="F169" s="97">
        <v>1410</v>
      </c>
      <c r="G169" s="97">
        <v>0</v>
      </c>
      <c r="H169" s="97">
        <v>0</v>
      </c>
      <c r="I169" s="99">
        <f t="shared" ref="I169" si="496">SUM(F169-E169)*D169</f>
        <v>-2244.0392706872371</v>
      </c>
      <c r="J169" s="97">
        <v>0</v>
      </c>
      <c r="K169" s="97">
        <f t="shared" ref="K169" si="497">SUM(G169-H169)*D169</f>
        <v>0</v>
      </c>
      <c r="L169" s="99">
        <f t="shared" ref="L169" si="498">SUM(I169:K169)</f>
        <v>-2244.0392706872371</v>
      </c>
    </row>
    <row r="170" spans="1:12" s="100" customFormat="1">
      <c r="A170" s="95" t="s">
        <v>920</v>
      </c>
      <c r="B170" s="96" t="s">
        <v>767</v>
      </c>
      <c r="C170" s="97" t="s">
        <v>14</v>
      </c>
      <c r="D170" s="137">
        <f t="shared" si="489"/>
        <v>92.592592592592595</v>
      </c>
      <c r="E170" s="98">
        <v>2160</v>
      </c>
      <c r="F170" s="97">
        <v>2180</v>
      </c>
      <c r="G170" s="97">
        <v>2200</v>
      </c>
      <c r="H170" s="97">
        <v>2220</v>
      </c>
      <c r="I170" s="99">
        <f t="shared" si="492"/>
        <v>1851.851851851852</v>
      </c>
      <c r="J170" s="97">
        <f>SUM(G170-F170)*D170</f>
        <v>1851.851851851852</v>
      </c>
      <c r="K170" s="97">
        <f t="shared" ref="K170" si="499">SUM(H170-G170)*D170</f>
        <v>1851.851851851852</v>
      </c>
      <c r="L170" s="99">
        <f t="shared" ref="L170" si="500">SUM(I170:K170)</f>
        <v>5555.5555555555557</v>
      </c>
    </row>
    <row r="171" spans="1:12" s="100" customFormat="1">
      <c r="A171" s="95" t="s">
        <v>920</v>
      </c>
      <c r="B171" s="96" t="s">
        <v>24</v>
      </c>
      <c r="C171" s="97" t="s">
        <v>14</v>
      </c>
      <c r="D171" s="137">
        <f t="shared" ref="D171" si="501">200000/E171</f>
        <v>205.12820512820514</v>
      </c>
      <c r="E171" s="98">
        <v>975</v>
      </c>
      <c r="F171" s="97">
        <v>983</v>
      </c>
      <c r="G171" s="97">
        <v>0</v>
      </c>
      <c r="H171" s="97">
        <v>0</v>
      </c>
      <c r="I171" s="99">
        <f t="shared" ref="I171" si="502">SUM(F171-E171)*D171</f>
        <v>1641.0256410256411</v>
      </c>
      <c r="J171" s="97">
        <v>0</v>
      </c>
      <c r="K171" s="97">
        <f t="shared" ref="K171" si="503">SUM(H171-G171)*D171</f>
        <v>0</v>
      </c>
      <c r="L171" s="99">
        <f t="shared" ref="L171" si="504">SUM(I171:K171)</f>
        <v>1641.0256410256411</v>
      </c>
    </row>
    <row r="172" spans="1:12" s="100" customFormat="1">
      <c r="A172" s="95" t="s">
        <v>918</v>
      </c>
      <c r="B172" s="96" t="s">
        <v>919</v>
      </c>
      <c r="C172" s="97" t="s">
        <v>18</v>
      </c>
      <c r="D172" s="137">
        <f t="shared" ref="D172" si="505">200000/E172</f>
        <v>125</v>
      </c>
      <c r="E172" s="98">
        <v>1600</v>
      </c>
      <c r="F172" s="97">
        <v>1590</v>
      </c>
      <c r="G172" s="97">
        <v>1580</v>
      </c>
      <c r="H172" s="97">
        <v>1570</v>
      </c>
      <c r="I172" s="99">
        <f>SUM(E172-F172)*D172</f>
        <v>1250</v>
      </c>
      <c r="J172" s="97">
        <f>SUM(F172-G172)*D172</f>
        <v>1250</v>
      </c>
      <c r="K172" s="97">
        <f t="shared" ref="K172" si="506">SUM(G172-H172)*D172</f>
        <v>1250</v>
      </c>
      <c r="L172" s="99">
        <f t="shared" ref="L172" si="507">SUM(I172:K172)</f>
        <v>3750</v>
      </c>
    </row>
    <row r="173" spans="1:12" s="100" customFormat="1">
      <c r="A173" s="95" t="s">
        <v>918</v>
      </c>
      <c r="B173" s="96" t="s">
        <v>83</v>
      </c>
      <c r="C173" s="97" t="s">
        <v>14</v>
      </c>
      <c r="D173" s="137">
        <f t="shared" ref="D173" si="508">200000/E173</f>
        <v>5000</v>
      </c>
      <c r="E173" s="98">
        <v>40</v>
      </c>
      <c r="F173" s="97">
        <v>40.5</v>
      </c>
      <c r="G173" s="97">
        <v>41</v>
      </c>
      <c r="H173" s="97">
        <v>41.5</v>
      </c>
      <c r="I173" s="99">
        <f t="shared" ref="I173" si="509">SUM(F173-E173)*D173</f>
        <v>2500</v>
      </c>
      <c r="J173" s="97">
        <f>SUM(G173-F173)*D173</f>
        <v>2500</v>
      </c>
      <c r="K173" s="97">
        <f t="shared" ref="K173" si="510">SUM(H173-G173)*D173</f>
        <v>2500</v>
      </c>
      <c r="L173" s="99">
        <f t="shared" ref="L173" si="511">SUM(I173:K173)</f>
        <v>7500</v>
      </c>
    </row>
    <row r="174" spans="1:12" s="100" customFormat="1">
      <c r="A174" s="95" t="s">
        <v>914</v>
      </c>
      <c r="B174" s="96" t="s">
        <v>672</v>
      </c>
      <c r="C174" s="97" t="s">
        <v>18</v>
      </c>
      <c r="D174" s="137">
        <f t="shared" ref="D174" si="512">200000/E174</f>
        <v>1600</v>
      </c>
      <c r="E174" s="98">
        <v>125</v>
      </c>
      <c r="F174" s="97">
        <v>124</v>
      </c>
      <c r="G174" s="97">
        <v>123</v>
      </c>
      <c r="H174" s="97">
        <v>122</v>
      </c>
      <c r="I174" s="99">
        <f>SUM(E174-F174)*D174</f>
        <v>1600</v>
      </c>
      <c r="J174" s="97">
        <f>SUM(F174-G174)*D174</f>
        <v>1600</v>
      </c>
      <c r="K174" s="97">
        <f t="shared" ref="K174" si="513">SUM(G174-H174)*D174</f>
        <v>1600</v>
      </c>
      <c r="L174" s="99">
        <f t="shared" ref="L174" si="514">SUM(I174:K174)</f>
        <v>4800</v>
      </c>
    </row>
    <row r="175" spans="1:12" s="100" customFormat="1">
      <c r="A175" s="95" t="s">
        <v>914</v>
      </c>
      <c r="B175" s="96" t="s">
        <v>695</v>
      </c>
      <c r="C175" s="97" t="s">
        <v>18</v>
      </c>
      <c r="D175" s="137">
        <f t="shared" ref="D175" si="515">200000/E175</f>
        <v>1324.5033112582782</v>
      </c>
      <c r="E175" s="98">
        <v>151</v>
      </c>
      <c r="F175" s="97">
        <v>150</v>
      </c>
      <c r="G175" s="97">
        <v>149</v>
      </c>
      <c r="H175" s="97">
        <v>148</v>
      </c>
      <c r="I175" s="99">
        <f>SUM(E175-F175)*D175</f>
        <v>1324.5033112582782</v>
      </c>
      <c r="J175" s="97">
        <f>SUM(F175-G175)*D175</f>
        <v>1324.5033112582782</v>
      </c>
      <c r="K175" s="97">
        <f t="shared" ref="K175" si="516">SUM(G175-H175)*D175</f>
        <v>1324.5033112582782</v>
      </c>
      <c r="L175" s="99">
        <f t="shared" ref="L175" si="517">SUM(I175:K175)</f>
        <v>3973.5099337748347</v>
      </c>
    </row>
    <row r="176" spans="1:12" s="100" customFormat="1">
      <c r="A176" s="95" t="s">
        <v>914</v>
      </c>
      <c r="B176" s="96" t="s">
        <v>915</v>
      </c>
      <c r="C176" s="97" t="s">
        <v>18</v>
      </c>
      <c r="D176" s="137">
        <f t="shared" ref="D176" si="518">200000/E176</f>
        <v>3252.0325203252032</v>
      </c>
      <c r="E176" s="98">
        <v>61.5</v>
      </c>
      <c r="F176" s="97">
        <v>61</v>
      </c>
      <c r="G176" s="97">
        <v>60.5</v>
      </c>
      <c r="H176" s="97">
        <v>60</v>
      </c>
      <c r="I176" s="99">
        <f>SUM(E176-F176)*D176</f>
        <v>1626.0162601626016</v>
      </c>
      <c r="J176" s="97">
        <f>SUM(F176-G176)*D176</f>
        <v>1626.0162601626016</v>
      </c>
      <c r="K176" s="97">
        <f t="shared" ref="K176" si="519">SUM(G176-H176)*D176</f>
        <v>1626.0162601626016</v>
      </c>
      <c r="L176" s="99">
        <f t="shared" ref="L176" si="520">SUM(I176:K176)</f>
        <v>4878.0487804878048</v>
      </c>
    </row>
    <row r="177" spans="1:12" s="100" customFormat="1">
      <c r="A177" s="95" t="s">
        <v>914</v>
      </c>
      <c r="B177" s="96" t="s">
        <v>26</v>
      </c>
      <c r="C177" s="97" t="s">
        <v>18</v>
      </c>
      <c r="D177" s="137">
        <f t="shared" ref="D177" si="521">200000/E177</f>
        <v>833.33333333333337</v>
      </c>
      <c r="E177" s="98">
        <v>240</v>
      </c>
      <c r="F177" s="97">
        <v>238</v>
      </c>
      <c r="G177" s="97">
        <v>236</v>
      </c>
      <c r="H177" s="97">
        <v>232</v>
      </c>
      <c r="I177" s="99">
        <f>SUM(E177-F177)*D177</f>
        <v>1666.6666666666667</v>
      </c>
      <c r="J177" s="97">
        <f>SUM(F177-G177)*D177</f>
        <v>1666.6666666666667</v>
      </c>
      <c r="K177" s="97">
        <f t="shared" ref="K177" si="522">SUM(G177-H177)*D177</f>
        <v>3333.3333333333335</v>
      </c>
      <c r="L177" s="99">
        <f t="shared" ref="L177" si="523">SUM(I177:K177)</f>
        <v>6666.666666666667</v>
      </c>
    </row>
    <row r="178" spans="1:12" s="100" customFormat="1">
      <c r="A178" s="95" t="s">
        <v>914</v>
      </c>
      <c r="B178" s="96" t="s">
        <v>72</v>
      </c>
      <c r="C178" s="97" t="s">
        <v>18</v>
      </c>
      <c r="D178" s="137">
        <f t="shared" ref="D178" si="524">200000/E178</f>
        <v>1190.4761904761904</v>
      </c>
      <c r="E178" s="98">
        <v>168</v>
      </c>
      <c r="F178" s="97">
        <v>167</v>
      </c>
      <c r="G178" s="97">
        <v>166</v>
      </c>
      <c r="H178" s="97">
        <v>165</v>
      </c>
      <c r="I178" s="99">
        <f>SUM(E178-F178)*D178</f>
        <v>1190.4761904761904</v>
      </c>
      <c r="J178" s="97">
        <f>SUM(F178-G178)*D178</f>
        <v>1190.4761904761904</v>
      </c>
      <c r="K178" s="97">
        <f t="shared" ref="K178" si="525">SUM(G178-H178)*D178</f>
        <v>1190.4761904761904</v>
      </c>
      <c r="L178" s="99">
        <f t="shared" ref="L178" si="526">SUM(I178:K178)</f>
        <v>3571.4285714285711</v>
      </c>
    </row>
    <row r="179" spans="1:12" s="100" customFormat="1">
      <c r="A179" s="95"/>
      <c r="B179" s="96"/>
      <c r="C179" s="97"/>
      <c r="D179" s="137"/>
      <c r="E179" s="98"/>
      <c r="F179" s="97"/>
      <c r="G179" s="97"/>
      <c r="H179" s="97"/>
      <c r="I179" s="99"/>
      <c r="J179" s="97"/>
      <c r="K179" s="97"/>
      <c r="L179" s="99"/>
    </row>
    <row r="180" spans="1:12" s="100" customFormat="1" ht="14.25">
      <c r="A180" s="124"/>
      <c r="B180" s="125"/>
      <c r="C180" s="125"/>
      <c r="D180" s="125"/>
      <c r="E180" s="125"/>
      <c r="F180" s="125"/>
      <c r="G180" s="126"/>
      <c r="H180" s="125"/>
      <c r="I180" s="127">
        <f>SUM(I108:I178)</f>
        <v>63294.32115503832</v>
      </c>
      <c r="J180" s="128"/>
      <c r="K180" s="127" t="s">
        <v>677</v>
      </c>
      <c r="L180" s="127">
        <f>SUM(L108:L178)</f>
        <v>188465.31110542748</v>
      </c>
    </row>
    <row r="181" spans="1:12" s="100" customFormat="1" ht="14.25">
      <c r="A181" s="101" t="s">
        <v>917</v>
      </c>
      <c r="B181" s="96"/>
      <c r="C181" s="97"/>
      <c r="D181" s="98"/>
      <c r="E181" s="98"/>
      <c r="F181" s="97"/>
      <c r="G181" s="97"/>
      <c r="H181" s="97"/>
      <c r="I181" s="99"/>
      <c r="J181" s="97"/>
      <c r="K181" s="97"/>
      <c r="L181" s="99"/>
    </row>
    <row r="182" spans="1:12" s="100" customFormat="1" ht="14.25">
      <c r="A182" s="101" t="s">
        <v>759</v>
      </c>
      <c r="B182" s="126" t="s">
        <v>760</v>
      </c>
      <c r="C182" s="106" t="s">
        <v>761</v>
      </c>
      <c r="D182" s="129" t="s">
        <v>762</v>
      </c>
      <c r="E182" s="129" t="s">
        <v>763</v>
      </c>
      <c r="F182" s="106" t="s">
        <v>732</v>
      </c>
      <c r="G182" s="97"/>
      <c r="H182" s="97"/>
      <c r="I182" s="99"/>
      <c r="J182" s="97"/>
      <c r="K182" s="97"/>
      <c r="L182" s="99"/>
    </row>
    <row r="183" spans="1:12" s="100" customFormat="1" ht="14.25">
      <c r="A183" s="95" t="s">
        <v>916</v>
      </c>
      <c r="B183" s="96">
        <v>3</v>
      </c>
      <c r="C183" s="97">
        <f>SUM(A183-B183)</f>
        <v>58</v>
      </c>
      <c r="D183" s="98">
        <v>12</v>
      </c>
      <c r="E183" s="97">
        <f>SUM(C183-D183)</f>
        <v>46</v>
      </c>
      <c r="F183" s="97">
        <f>E183*100/C183</f>
        <v>79.310344827586206</v>
      </c>
      <c r="G183" s="97"/>
      <c r="H183" s="97"/>
      <c r="I183" s="99"/>
      <c r="J183" s="97"/>
      <c r="K183" s="97"/>
      <c r="L183" s="99"/>
    </row>
    <row r="184" spans="1:12" s="100" customFormat="1" ht="14.25">
      <c r="A184" s="102"/>
      <c r="B184" s="103"/>
      <c r="C184" s="103"/>
      <c r="D184" s="104"/>
      <c r="E184" s="104"/>
      <c r="F184" s="130">
        <v>43709</v>
      </c>
      <c r="G184" s="103"/>
      <c r="H184" s="103"/>
      <c r="I184" s="105"/>
      <c r="J184" s="105"/>
      <c r="K184" s="105"/>
      <c r="L184" s="105"/>
    </row>
    <row r="185" spans="1:12" s="100" customFormat="1">
      <c r="A185" s="95"/>
      <c r="B185" s="96"/>
      <c r="C185" s="97"/>
      <c r="D185" s="137"/>
      <c r="E185" s="98"/>
      <c r="F185" s="97"/>
      <c r="G185" s="97"/>
      <c r="H185" s="97"/>
      <c r="I185" s="99"/>
      <c r="J185" s="97"/>
      <c r="K185" s="97"/>
      <c r="L185" s="99"/>
    </row>
    <row r="186" spans="1:12" s="100" customFormat="1">
      <c r="A186" s="95" t="s">
        <v>913</v>
      </c>
      <c r="B186" s="96" t="s">
        <v>679</v>
      </c>
      <c r="C186" s="97" t="s">
        <v>14</v>
      </c>
      <c r="D186" s="137">
        <f t="shared" ref="D186" si="527">200000/E186</f>
        <v>1941.7475728155339</v>
      </c>
      <c r="E186" s="98">
        <v>103</v>
      </c>
      <c r="F186" s="97">
        <v>103.75</v>
      </c>
      <c r="G186" s="97">
        <v>0</v>
      </c>
      <c r="H186" s="97">
        <v>0</v>
      </c>
      <c r="I186" s="99">
        <f t="shared" ref="I186:I188" si="528">SUM(F186-E186)*D186</f>
        <v>1456.3106796116504</v>
      </c>
      <c r="J186" s="97">
        <v>0</v>
      </c>
      <c r="K186" s="97">
        <f t="shared" ref="K186" si="529">SUM(G186-H186)*D186</f>
        <v>0</v>
      </c>
      <c r="L186" s="99">
        <f t="shared" ref="L186" si="530">SUM(I186:K186)</f>
        <v>1456.3106796116504</v>
      </c>
    </row>
    <row r="187" spans="1:12" s="100" customFormat="1">
      <c r="A187" s="95" t="s">
        <v>912</v>
      </c>
      <c r="B187" s="96" t="s">
        <v>160</v>
      </c>
      <c r="C187" s="97" t="s">
        <v>18</v>
      </c>
      <c r="D187" s="137">
        <f t="shared" ref="D187" si="531">200000/E187</f>
        <v>606.06060606060601</v>
      </c>
      <c r="E187" s="98">
        <v>330</v>
      </c>
      <c r="F187" s="97">
        <v>327</v>
      </c>
      <c r="G187" s="97">
        <v>324</v>
      </c>
      <c r="H187" s="97">
        <v>320</v>
      </c>
      <c r="I187" s="99">
        <f>SUM(E187-F187)*D187</f>
        <v>1818.181818181818</v>
      </c>
      <c r="J187" s="97">
        <f>SUM(F187-G187)*D187</f>
        <v>1818.181818181818</v>
      </c>
      <c r="K187" s="97">
        <f t="shared" ref="K187" si="532">SUM(G187-H187)*D187</f>
        <v>2424.242424242424</v>
      </c>
      <c r="L187" s="99">
        <f t="shared" ref="L187" si="533">SUM(I187:K187)</f>
        <v>6060.6060606060601</v>
      </c>
    </row>
    <row r="188" spans="1:12" s="100" customFormat="1">
      <c r="A188" s="95" t="s">
        <v>912</v>
      </c>
      <c r="B188" s="96" t="s">
        <v>834</v>
      </c>
      <c r="C188" s="97" t="s">
        <v>14</v>
      </c>
      <c r="D188" s="137">
        <f t="shared" ref="D188" si="534">200000/E188</f>
        <v>242.27740763173833</v>
      </c>
      <c r="E188" s="98">
        <v>825.5</v>
      </c>
      <c r="F188" s="97">
        <v>832</v>
      </c>
      <c r="G188" s="97">
        <v>0</v>
      </c>
      <c r="H188" s="97">
        <v>0</v>
      </c>
      <c r="I188" s="99">
        <f t="shared" si="528"/>
        <v>1574.803149606299</v>
      </c>
      <c r="J188" s="97">
        <v>0</v>
      </c>
      <c r="K188" s="97">
        <v>0</v>
      </c>
      <c r="L188" s="99">
        <f t="shared" ref="L188" si="535">SUM(I188:K188)</f>
        <v>1574.803149606299</v>
      </c>
    </row>
    <row r="189" spans="1:12" s="100" customFormat="1">
      <c r="A189" s="95" t="s">
        <v>911</v>
      </c>
      <c r="B189" s="96" t="s">
        <v>49</v>
      </c>
      <c r="C189" s="97" t="s">
        <v>14</v>
      </c>
      <c r="D189" s="137">
        <f t="shared" ref="D189" si="536">200000/E189</f>
        <v>50</v>
      </c>
      <c r="E189" s="98">
        <v>4000</v>
      </c>
      <c r="F189" s="97">
        <v>3978</v>
      </c>
      <c r="G189" s="97">
        <v>0</v>
      </c>
      <c r="H189" s="97">
        <v>0</v>
      </c>
      <c r="I189" s="99">
        <f t="shared" ref="I189" si="537">SUM(F189-E189)*D189</f>
        <v>-1100</v>
      </c>
      <c r="J189" s="97">
        <v>0</v>
      </c>
      <c r="K189" s="97">
        <v>0</v>
      </c>
      <c r="L189" s="99">
        <f t="shared" ref="L189" si="538">SUM(I189:K189)</f>
        <v>-1100</v>
      </c>
    </row>
    <row r="190" spans="1:12" s="100" customFormat="1">
      <c r="A190" s="95" t="s">
        <v>911</v>
      </c>
      <c r="B190" s="96" t="s">
        <v>25</v>
      </c>
      <c r="C190" s="97" t="s">
        <v>18</v>
      </c>
      <c r="D190" s="137">
        <f t="shared" ref="D190" si="539">200000/E190</f>
        <v>1393.7282229965156</v>
      </c>
      <c r="E190" s="98">
        <v>143.5</v>
      </c>
      <c r="F190" s="97">
        <v>142.5</v>
      </c>
      <c r="G190" s="97">
        <v>141.5</v>
      </c>
      <c r="H190" s="97">
        <v>0</v>
      </c>
      <c r="I190" s="99">
        <f>SUM(E190-F190)*D190</f>
        <v>1393.7282229965156</v>
      </c>
      <c r="J190" s="97">
        <f>SUM(F190-G190)*D190</f>
        <v>1393.7282229965156</v>
      </c>
      <c r="K190" s="97">
        <v>0</v>
      </c>
      <c r="L190" s="99">
        <f t="shared" ref="L190" si="540">SUM(I190:K190)</f>
        <v>2787.4564459930311</v>
      </c>
    </row>
    <row r="191" spans="1:12" s="100" customFormat="1">
      <c r="A191" s="95" t="s">
        <v>911</v>
      </c>
      <c r="B191" s="96" t="s">
        <v>68</v>
      </c>
      <c r="C191" s="97" t="s">
        <v>14</v>
      </c>
      <c r="D191" s="137">
        <f t="shared" ref="D191" si="541">200000/E191</f>
        <v>23.829381627546766</v>
      </c>
      <c r="E191" s="98">
        <v>8393</v>
      </c>
      <c r="F191" s="97">
        <v>8420</v>
      </c>
      <c r="G191" s="97">
        <v>0</v>
      </c>
      <c r="H191" s="97">
        <v>0</v>
      </c>
      <c r="I191" s="99">
        <f t="shared" ref="I191:I194" si="542">SUM(F191-E191)*D191</f>
        <v>643.3933039437627</v>
      </c>
      <c r="J191" s="97">
        <v>0</v>
      </c>
      <c r="K191" s="97">
        <v>0</v>
      </c>
      <c r="L191" s="99">
        <f t="shared" ref="L191" si="543">SUM(I191:K191)</f>
        <v>643.3933039437627</v>
      </c>
    </row>
    <row r="192" spans="1:12" s="100" customFormat="1">
      <c r="A192" s="95" t="s">
        <v>911</v>
      </c>
      <c r="B192" s="96" t="s">
        <v>268</v>
      </c>
      <c r="C192" s="97" t="s">
        <v>14</v>
      </c>
      <c r="D192" s="137">
        <f t="shared" ref="D192" si="544">200000/E192</f>
        <v>214.13276231263384</v>
      </c>
      <c r="E192" s="98">
        <v>934</v>
      </c>
      <c r="F192" s="97">
        <v>942</v>
      </c>
      <c r="G192" s="97">
        <v>0</v>
      </c>
      <c r="H192" s="97">
        <v>0</v>
      </c>
      <c r="I192" s="99">
        <v>0</v>
      </c>
      <c r="J192" s="97">
        <v>0</v>
      </c>
      <c r="K192" s="97">
        <v>0</v>
      </c>
      <c r="L192" s="99">
        <v>0</v>
      </c>
    </row>
    <row r="193" spans="1:12" s="100" customFormat="1">
      <c r="A193" s="95" t="s">
        <v>910</v>
      </c>
      <c r="B193" s="96" t="s">
        <v>89</v>
      </c>
      <c r="C193" s="97" t="s">
        <v>18</v>
      </c>
      <c r="D193" s="137">
        <f t="shared" ref="D193" si="545">200000/E193</f>
        <v>716.84587813620067</v>
      </c>
      <c r="E193" s="98">
        <v>279</v>
      </c>
      <c r="F193" s="97">
        <v>277</v>
      </c>
      <c r="G193" s="97">
        <v>275</v>
      </c>
      <c r="H193" s="97">
        <v>0</v>
      </c>
      <c r="I193" s="99">
        <f>SUM(E193-F193)*D193</f>
        <v>1433.6917562724013</v>
      </c>
      <c r="J193" s="97">
        <f>SUM(F193-G193)*D193</f>
        <v>1433.6917562724013</v>
      </c>
      <c r="K193" s="97">
        <v>0</v>
      </c>
      <c r="L193" s="99">
        <f t="shared" ref="L193" si="546">SUM(I193:K193)</f>
        <v>2867.3835125448027</v>
      </c>
    </row>
    <row r="194" spans="1:12" s="100" customFormat="1">
      <c r="A194" s="95" t="s">
        <v>910</v>
      </c>
      <c r="B194" s="96" t="s">
        <v>77</v>
      </c>
      <c r="C194" s="97" t="s">
        <v>14</v>
      </c>
      <c r="D194" s="137">
        <f t="shared" ref="D194" si="547">200000/E194</f>
        <v>336.1344537815126</v>
      </c>
      <c r="E194" s="98">
        <v>595</v>
      </c>
      <c r="F194" s="97">
        <v>599</v>
      </c>
      <c r="G194" s="97">
        <v>0</v>
      </c>
      <c r="H194" s="97">
        <v>0</v>
      </c>
      <c r="I194" s="99">
        <f t="shared" si="542"/>
        <v>1344.5378151260504</v>
      </c>
      <c r="J194" s="97">
        <v>0</v>
      </c>
      <c r="K194" s="97">
        <f t="shared" ref="K194" si="548">SUM(H194-G194)*D194</f>
        <v>0</v>
      </c>
      <c r="L194" s="99">
        <f t="shared" ref="L194" si="549">SUM(I194:K194)</f>
        <v>1344.5378151260504</v>
      </c>
    </row>
    <row r="195" spans="1:12" s="100" customFormat="1">
      <c r="A195" s="95" t="s">
        <v>909</v>
      </c>
      <c r="B195" s="96" t="s">
        <v>72</v>
      </c>
      <c r="C195" s="97" t="s">
        <v>14</v>
      </c>
      <c r="D195" s="137">
        <f t="shared" ref="D195" si="550">200000/E195</f>
        <v>1036.2694300518135</v>
      </c>
      <c r="E195" s="98">
        <v>193</v>
      </c>
      <c r="F195" s="97">
        <v>194.25</v>
      </c>
      <c r="G195" s="97">
        <v>196</v>
      </c>
      <c r="H195" s="97">
        <v>198</v>
      </c>
      <c r="I195" s="99">
        <f t="shared" ref="I195" si="551">SUM(F195-E195)*D195</f>
        <v>1295.3367875647668</v>
      </c>
      <c r="J195" s="97">
        <f>SUM(G195-F195)*D195</f>
        <v>1813.4715025906737</v>
      </c>
      <c r="K195" s="97">
        <f t="shared" ref="K195" si="552">SUM(H195-G195)*D195</f>
        <v>2072.538860103627</v>
      </c>
      <c r="L195" s="99">
        <f t="shared" ref="L195" si="553">SUM(I195:K195)</f>
        <v>5181.3471502590673</v>
      </c>
    </row>
    <row r="196" spans="1:12" s="100" customFormat="1">
      <c r="A196" s="95" t="s">
        <v>909</v>
      </c>
      <c r="B196" s="96" t="s">
        <v>90</v>
      </c>
      <c r="C196" s="97" t="s">
        <v>14</v>
      </c>
      <c r="D196" s="137">
        <f t="shared" ref="D196" si="554">200000/E196</f>
        <v>1298.7012987012988</v>
      </c>
      <c r="E196" s="98">
        <v>154</v>
      </c>
      <c r="F196" s="97">
        <v>155</v>
      </c>
      <c r="G196" s="97">
        <v>156</v>
      </c>
      <c r="H196" s="97">
        <v>157</v>
      </c>
      <c r="I196" s="99">
        <f t="shared" ref="I196" si="555">SUM(F196-E196)*D196</f>
        <v>1298.7012987012988</v>
      </c>
      <c r="J196" s="97">
        <f>SUM(G196-F196)*D196</f>
        <v>1298.7012987012988</v>
      </c>
      <c r="K196" s="97">
        <f t="shared" ref="K196" si="556">SUM(H196-G196)*D196</f>
        <v>1298.7012987012988</v>
      </c>
      <c r="L196" s="99">
        <f t="shared" ref="L196" si="557">SUM(I196:K196)</f>
        <v>3896.1038961038967</v>
      </c>
    </row>
    <row r="197" spans="1:12" s="100" customFormat="1">
      <c r="A197" s="95" t="s">
        <v>909</v>
      </c>
      <c r="B197" s="96" t="s">
        <v>368</v>
      </c>
      <c r="C197" s="97" t="s">
        <v>14</v>
      </c>
      <c r="D197" s="137">
        <f t="shared" ref="D197" si="558">200000/E197</f>
        <v>1851.851851851852</v>
      </c>
      <c r="E197" s="98">
        <v>108</v>
      </c>
      <c r="F197" s="97">
        <v>109</v>
      </c>
      <c r="G197" s="97">
        <v>0</v>
      </c>
      <c r="H197" s="97">
        <v>0</v>
      </c>
      <c r="I197" s="99">
        <f t="shared" ref="I197" si="559">SUM(F197-E197)*D197</f>
        <v>1851.851851851852</v>
      </c>
      <c r="J197" s="97">
        <v>0</v>
      </c>
      <c r="K197" s="97">
        <v>0</v>
      </c>
      <c r="L197" s="99">
        <f t="shared" ref="L197" si="560">SUM(I197:K197)</f>
        <v>1851.851851851852</v>
      </c>
    </row>
    <row r="198" spans="1:12" s="100" customFormat="1">
      <c r="A198" s="95" t="s">
        <v>909</v>
      </c>
      <c r="B198" s="96" t="s">
        <v>736</v>
      </c>
      <c r="C198" s="97" t="s">
        <v>14</v>
      </c>
      <c r="D198" s="137">
        <f t="shared" ref="D198" si="561">200000/E198</f>
        <v>478.46889952153111</v>
      </c>
      <c r="E198" s="98">
        <v>418</v>
      </c>
      <c r="F198" s="97">
        <v>414</v>
      </c>
      <c r="G198" s="97">
        <v>0</v>
      </c>
      <c r="H198" s="97">
        <v>0</v>
      </c>
      <c r="I198" s="99">
        <f t="shared" ref="I198" si="562">SUM(F198-E198)*D198</f>
        <v>-1913.8755980861245</v>
      </c>
      <c r="J198" s="97">
        <v>0</v>
      </c>
      <c r="K198" s="97">
        <v>0</v>
      </c>
      <c r="L198" s="99">
        <f t="shared" ref="L198" si="563">SUM(I198:K198)</f>
        <v>-1913.8755980861245</v>
      </c>
    </row>
    <row r="199" spans="1:12" s="100" customFormat="1">
      <c r="A199" s="95" t="s">
        <v>907</v>
      </c>
      <c r="B199" s="96" t="s">
        <v>74</v>
      </c>
      <c r="C199" s="97" t="s">
        <v>14</v>
      </c>
      <c r="D199" s="137">
        <f t="shared" ref="D199" si="564">200000/E199</f>
        <v>109.89010989010988</v>
      </c>
      <c r="E199" s="98">
        <v>1820</v>
      </c>
      <c r="F199" s="97">
        <v>1830</v>
      </c>
      <c r="G199" s="97">
        <v>1840</v>
      </c>
      <c r="H199" s="97">
        <v>1850</v>
      </c>
      <c r="I199" s="99">
        <f t="shared" ref="I199" si="565">SUM(F199-E199)*D199</f>
        <v>1098.9010989010987</v>
      </c>
      <c r="J199" s="97">
        <f>SUM(G199-F199)*D199</f>
        <v>1098.9010989010987</v>
      </c>
      <c r="K199" s="97">
        <f t="shared" ref="K199" si="566">SUM(H199-G199)*D199</f>
        <v>1098.9010989010987</v>
      </c>
      <c r="L199" s="99">
        <f t="shared" ref="L199" si="567">SUM(I199:K199)</f>
        <v>3296.7032967032965</v>
      </c>
    </row>
    <row r="200" spans="1:12" s="100" customFormat="1">
      <c r="A200" s="95" t="s">
        <v>907</v>
      </c>
      <c r="B200" s="96" t="s">
        <v>908</v>
      </c>
      <c r="C200" s="97" t="s">
        <v>14</v>
      </c>
      <c r="D200" s="137">
        <f t="shared" ref="D200" si="568">200000/E200</f>
        <v>341.88034188034186</v>
      </c>
      <c r="E200" s="98">
        <v>585</v>
      </c>
      <c r="F200" s="97">
        <v>589</v>
      </c>
      <c r="G200" s="97">
        <v>593</v>
      </c>
      <c r="H200" s="97">
        <v>0</v>
      </c>
      <c r="I200" s="99">
        <f t="shared" ref="I200" si="569">SUM(F200-E200)*D200</f>
        <v>1367.5213675213674</v>
      </c>
      <c r="J200" s="97">
        <f>SUM(G200-F200)*D200</f>
        <v>1367.5213675213674</v>
      </c>
      <c r="K200" s="97">
        <v>0</v>
      </c>
      <c r="L200" s="99">
        <f t="shared" ref="L200" si="570">SUM(I200:K200)</f>
        <v>2735.0427350427349</v>
      </c>
    </row>
    <row r="201" spans="1:12" s="100" customFormat="1">
      <c r="A201" s="95" t="s">
        <v>907</v>
      </c>
      <c r="B201" s="96" t="s">
        <v>751</v>
      </c>
      <c r="C201" s="97" t="s">
        <v>14</v>
      </c>
      <c r="D201" s="137">
        <f t="shared" ref="D201" si="571">200000/E201</f>
        <v>129.36610608020698</v>
      </c>
      <c r="E201" s="98">
        <v>1546</v>
      </c>
      <c r="F201" s="97">
        <v>1535</v>
      </c>
      <c r="G201" s="97">
        <v>0</v>
      </c>
      <c r="H201" s="97">
        <v>0</v>
      </c>
      <c r="I201" s="99">
        <f t="shared" ref="I201" si="572">SUM(F201-E201)*D201</f>
        <v>-1423.0271668822768</v>
      </c>
      <c r="J201" s="97">
        <v>0</v>
      </c>
      <c r="K201" s="97">
        <v>0</v>
      </c>
      <c r="L201" s="99">
        <f t="shared" ref="L201" si="573">SUM(I201:K201)</f>
        <v>-1423.0271668822768</v>
      </c>
    </row>
    <row r="202" spans="1:12" s="100" customFormat="1">
      <c r="A202" s="95" t="s">
        <v>906</v>
      </c>
      <c r="B202" s="96" t="s">
        <v>695</v>
      </c>
      <c r="C202" s="97" t="s">
        <v>14</v>
      </c>
      <c r="D202" s="137">
        <f t="shared" ref="D202" si="574">200000/E202</f>
        <v>1182.0330969267141</v>
      </c>
      <c r="E202" s="98">
        <v>169.2</v>
      </c>
      <c r="F202" s="97">
        <v>170.2</v>
      </c>
      <c r="G202" s="97">
        <v>171</v>
      </c>
      <c r="H202" s="97">
        <v>173</v>
      </c>
      <c r="I202" s="99">
        <f t="shared" ref="I202:I204" si="575">SUM(F202-E202)*D202</f>
        <v>1182.0330969267141</v>
      </c>
      <c r="J202" s="97">
        <f>SUM(G202-F202)*D202</f>
        <v>945.6264775413847</v>
      </c>
      <c r="K202" s="97">
        <f t="shared" ref="K202" si="576">SUM(H202-G202)*D202</f>
        <v>2364.0661938534281</v>
      </c>
      <c r="L202" s="99">
        <f t="shared" ref="L202" si="577">SUM(I202:K202)</f>
        <v>4491.7257683215266</v>
      </c>
    </row>
    <row r="203" spans="1:12" s="100" customFormat="1">
      <c r="A203" s="95" t="s">
        <v>906</v>
      </c>
      <c r="B203" s="96" t="s">
        <v>77</v>
      </c>
      <c r="C203" s="97" t="s">
        <v>18</v>
      </c>
      <c r="D203" s="137">
        <f t="shared" ref="D203" si="578">200000/E203</f>
        <v>366.30036630036631</v>
      </c>
      <c r="E203" s="98">
        <v>546</v>
      </c>
      <c r="F203" s="97">
        <v>540.04999999999995</v>
      </c>
      <c r="G203" s="97">
        <v>0</v>
      </c>
      <c r="H203" s="97">
        <v>0</v>
      </c>
      <c r="I203" s="99">
        <f>SUM(E203-F203)*D203</f>
        <v>2179.487179487196</v>
      </c>
      <c r="J203" s="97">
        <v>0</v>
      </c>
      <c r="K203" s="97">
        <f t="shared" ref="K203" si="579">SUM(H203-G203)*D203</f>
        <v>0</v>
      </c>
      <c r="L203" s="99">
        <f t="shared" ref="L203" si="580">SUM(I203:K203)</f>
        <v>2179.487179487196</v>
      </c>
    </row>
    <row r="204" spans="1:12" s="100" customFormat="1">
      <c r="A204" s="95" t="s">
        <v>906</v>
      </c>
      <c r="B204" s="96" t="s">
        <v>46</v>
      </c>
      <c r="C204" s="97" t="s">
        <v>14</v>
      </c>
      <c r="D204" s="137">
        <f t="shared" ref="D204" si="581">200000/E204</f>
        <v>1550.3875968992247</v>
      </c>
      <c r="E204" s="98">
        <v>129</v>
      </c>
      <c r="F204" s="97">
        <v>130</v>
      </c>
      <c r="G204" s="97">
        <v>0</v>
      </c>
      <c r="H204" s="97">
        <v>0</v>
      </c>
      <c r="I204" s="99">
        <f t="shared" si="575"/>
        <v>1550.3875968992247</v>
      </c>
      <c r="J204" s="97">
        <v>0</v>
      </c>
      <c r="K204" s="97">
        <f t="shared" ref="K204" si="582">SUM(H204-G204)*D204</f>
        <v>0</v>
      </c>
      <c r="L204" s="99">
        <f t="shared" ref="L204" si="583">SUM(I204:K204)</f>
        <v>1550.3875968992247</v>
      </c>
    </row>
    <row r="205" spans="1:12" s="100" customFormat="1">
      <c r="A205" s="95" t="s">
        <v>906</v>
      </c>
      <c r="B205" s="96" t="s">
        <v>379</v>
      </c>
      <c r="C205" s="97" t="s">
        <v>14</v>
      </c>
      <c r="D205" s="137">
        <f t="shared" ref="D205" si="584">200000/E205</f>
        <v>2312.1387283236995</v>
      </c>
      <c r="E205" s="98">
        <v>86.5</v>
      </c>
      <c r="F205" s="97">
        <v>86.5</v>
      </c>
      <c r="G205" s="97">
        <v>0</v>
      </c>
      <c r="H205" s="97">
        <v>0</v>
      </c>
      <c r="I205" s="99">
        <f t="shared" ref="I205" si="585">SUM(F205-E205)*D205</f>
        <v>0</v>
      </c>
      <c r="J205" s="97">
        <v>0</v>
      </c>
      <c r="K205" s="97">
        <f t="shared" ref="K205" si="586">SUM(H205-G205)*D205</f>
        <v>0</v>
      </c>
      <c r="L205" s="99">
        <f t="shared" ref="L205" si="587">SUM(I205:K205)</f>
        <v>0</v>
      </c>
    </row>
    <row r="206" spans="1:12" s="100" customFormat="1">
      <c r="A206" s="95" t="s">
        <v>905</v>
      </c>
      <c r="B206" s="96" t="s">
        <v>25</v>
      </c>
      <c r="C206" s="97" t="s">
        <v>18</v>
      </c>
      <c r="D206" s="137">
        <f t="shared" ref="D206" si="588">200000/E206</f>
        <v>1290.3225806451612</v>
      </c>
      <c r="E206" s="98">
        <v>155</v>
      </c>
      <c r="F206" s="97">
        <v>154</v>
      </c>
      <c r="G206" s="97">
        <v>153</v>
      </c>
      <c r="H206" s="97">
        <v>152</v>
      </c>
      <c r="I206" s="99">
        <f>SUM(E206-F206)*D206</f>
        <v>1290.3225806451612</v>
      </c>
      <c r="J206" s="97">
        <f>SUM(F206-G206)*D206</f>
        <v>1290.3225806451612</v>
      </c>
      <c r="K206" s="97">
        <f t="shared" ref="K206" si="589">SUM(G206-H206)*D206</f>
        <v>1290.3225806451612</v>
      </c>
      <c r="L206" s="99">
        <f t="shared" ref="L206" si="590">SUM(I206:K206)</f>
        <v>3870.9677419354839</v>
      </c>
    </row>
    <row r="207" spans="1:12" s="100" customFormat="1">
      <c r="A207" s="95" t="s">
        <v>905</v>
      </c>
      <c r="B207" s="96" t="s">
        <v>75</v>
      </c>
      <c r="C207" s="97" t="s">
        <v>18</v>
      </c>
      <c r="D207" s="137">
        <f t="shared" ref="D207" si="591">200000/E207</f>
        <v>1290.3225806451612</v>
      </c>
      <c r="E207" s="98">
        <v>155</v>
      </c>
      <c r="F207" s="97">
        <v>154</v>
      </c>
      <c r="G207" s="97">
        <v>153</v>
      </c>
      <c r="H207" s="97">
        <v>152</v>
      </c>
      <c r="I207" s="99">
        <f>SUM(E207-F207)*D207</f>
        <v>1290.3225806451612</v>
      </c>
      <c r="J207" s="97">
        <f>SUM(F207-G207)*D207</f>
        <v>1290.3225806451612</v>
      </c>
      <c r="K207" s="97">
        <f t="shared" ref="K207" si="592">SUM(G207-H207)*D207</f>
        <v>1290.3225806451612</v>
      </c>
      <c r="L207" s="99">
        <f t="shared" ref="L207" si="593">SUM(I207:K207)</f>
        <v>3870.9677419354839</v>
      </c>
    </row>
    <row r="208" spans="1:12" s="100" customFormat="1">
      <c r="A208" s="95" t="s">
        <v>905</v>
      </c>
      <c r="B208" s="96" t="s">
        <v>193</v>
      </c>
      <c r="C208" s="97" t="s">
        <v>18</v>
      </c>
      <c r="D208" s="137">
        <f t="shared" ref="D208" si="594">200000/E208</f>
        <v>3508.7719298245615</v>
      </c>
      <c r="E208" s="98">
        <v>57</v>
      </c>
      <c r="F208" s="97">
        <v>56.5</v>
      </c>
      <c r="G208" s="97">
        <v>0</v>
      </c>
      <c r="H208" s="97">
        <v>0</v>
      </c>
      <c r="I208" s="99">
        <f>SUM(E208-F208)*D208</f>
        <v>1754.3859649122808</v>
      </c>
      <c r="J208" s="97">
        <v>0</v>
      </c>
      <c r="K208" s="97">
        <f t="shared" ref="K208" si="595">SUM(G208-H208)*D208</f>
        <v>0</v>
      </c>
      <c r="L208" s="99">
        <f t="shared" ref="L208" si="596">SUM(I208:K208)</f>
        <v>1754.3859649122808</v>
      </c>
    </row>
    <row r="209" spans="1:12" s="100" customFormat="1">
      <c r="A209" s="95" t="s">
        <v>905</v>
      </c>
      <c r="B209" s="96" t="s">
        <v>101</v>
      </c>
      <c r="C209" s="97" t="s">
        <v>14</v>
      </c>
      <c r="D209" s="137">
        <f t="shared" ref="D209" si="597">200000/E209</f>
        <v>120.84592145015105</v>
      </c>
      <c r="E209" s="98">
        <v>1655</v>
      </c>
      <c r="F209" s="97">
        <v>1645</v>
      </c>
      <c r="G209" s="97">
        <v>0</v>
      </c>
      <c r="H209" s="97">
        <v>0</v>
      </c>
      <c r="I209" s="99">
        <f t="shared" ref="I209" si="598">SUM(F209-E209)*D209</f>
        <v>-1208.4592145015106</v>
      </c>
      <c r="J209" s="97">
        <v>0</v>
      </c>
      <c r="K209" s="97">
        <f t="shared" ref="K209" si="599">SUM(G209-H209)*D209</f>
        <v>0</v>
      </c>
      <c r="L209" s="99">
        <f t="shared" ref="L209" si="600">SUM(I209:K209)</f>
        <v>-1208.4592145015106</v>
      </c>
    </row>
    <row r="210" spans="1:12" s="100" customFormat="1">
      <c r="A210" s="95" t="s">
        <v>903</v>
      </c>
      <c r="B210" s="96" t="s">
        <v>164</v>
      </c>
      <c r="C210" s="97" t="s">
        <v>18</v>
      </c>
      <c r="D210" s="137">
        <f t="shared" ref="D210" si="601">200000/E210</f>
        <v>162.60162601626016</v>
      </c>
      <c r="E210" s="98">
        <v>1230</v>
      </c>
      <c r="F210" s="97">
        <v>1220</v>
      </c>
      <c r="G210" s="97">
        <v>1210</v>
      </c>
      <c r="H210" s="97">
        <v>1200</v>
      </c>
      <c r="I210" s="99">
        <f>SUM(E210-F210)*D210</f>
        <v>1626.0162601626016</v>
      </c>
      <c r="J210" s="97">
        <f>SUM(F210-G210)*D210</f>
        <v>1626.0162601626016</v>
      </c>
      <c r="K210" s="97">
        <f t="shared" ref="K210" si="602">SUM(G210-H210)*D210</f>
        <v>1626.0162601626016</v>
      </c>
      <c r="L210" s="99">
        <f t="shared" ref="L210" si="603">SUM(I210:K210)</f>
        <v>4878.0487804878048</v>
      </c>
    </row>
    <row r="211" spans="1:12" s="100" customFormat="1">
      <c r="A211" s="95" t="s">
        <v>903</v>
      </c>
      <c r="B211" s="96" t="s">
        <v>737</v>
      </c>
      <c r="C211" s="97" t="s">
        <v>14</v>
      </c>
      <c r="D211" s="137">
        <f t="shared" ref="D211" si="604">200000/E211</f>
        <v>1307.18954248366</v>
      </c>
      <c r="E211" s="98">
        <v>153</v>
      </c>
      <c r="F211" s="97">
        <v>154</v>
      </c>
      <c r="G211" s="97">
        <v>0</v>
      </c>
      <c r="H211" s="97">
        <v>0</v>
      </c>
      <c r="I211" s="99">
        <f t="shared" ref="I211:I214" si="605">SUM(F211-E211)*D211</f>
        <v>1307.18954248366</v>
      </c>
      <c r="J211" s="97">
        <v>0</v>
      </c>
      <c r="K211" s="97">
        <v>0</v>
      </c>
      <c r="L211" s="99">
        <f t="shared" ref="L211" si="606">SUM(I211:K211)</f>
        <v>1307.18954248366</v>
      </c>
    </row>
    <row r="212" spans="1:12" s="100" customFormat="1">
      <c r="A212" s="95" t="s">
        <v>903</v>
      </c>
      <c r="B212" s="96" t="s">
        <v>904</v>
      </c>
      <c r="C212" s="97" t="s">
        <v>18</v>
      </c>
      <c r="D212" s="137">
        <f t="shared" ref="D212" si="607">200000/E212</f>
        <v>515.99587203302372</v>
      </c>
      <c r="E212" s="98">
        <v>387.6</v>
      </c>
      <c r="F212" s="97">
        <v>390</v>
      </c>
      <c r="G212" s="97">
        <v>0</v>
      </c>
      <c r="H212" s="97">
        <v>0</v>
      </c>
      <c r="I212" s="99">
        <f>SUM(E212-F212)*D212</f>
        <v>-1238.3900928792452</v>
      </c>
      <c r="J212" s="97">
        <v>0</v>
      </c>
      <c r="K212" s="97">
        <f t="shared" ref="K212" si="608">SUM(G212-H212)*D212</f>
        <v>0</v>
      </c>
      <c r="L212" s="99">
        <f t="shared" ref="L212" si="609">SUM(I212:K212)</f>
        <v>-1238.3900928792452</v>
      </c>
    </row>
    <row r="213" spans="1:12" s="100" customFormat="1">
      <c r="A213" s="95" t="s">
        <v>902</v>
      </c>
      <c r="B213" s="96" t="s">
        <v>68</v>
      </c>
      <c r="C213" s="97" t="s">
        <v>14</v>
      </c>
      <c r="D213" s="137">
        <f t="shared" ref="D213" si="610">200000/E213</f>
        <v>27.586206896551722</v>
      </c>
      <c r="E213" s="98">
        <v>7250</v>
      </c>
      <c r="F213" s="97">
        <v>7220</v>
      </c>
      <c r="G213" s="97">
        <v>7180</v>
      </c>
      <c r="H213" s="97">
        <v>0</v>
      </c>
      <c r="I213" s="99">
        <f>SUM(E213-F213)*D213</f>
        <v>827.58620689655163</v>
      </c>
      <c r="J213" s="97">
        <f>SUM(F213-G213)*D213</f>
        <v>1103.4482758620688</v>
      </c>
      <c r="K213" s="97">
        <v>0</v>
      </c>
      <c r="L213" s="99">
        <f t="shared" ref="L213" si="611">SUM(I213:K213)</f>
        <v>1931.0344827586205</v>
      </c>
    </row>
    <row r="214" spans="1:12" s="100" customFormat="1">
      <c r="A214" s="95" t="s">
        <v>902</v>
      </c>
      <c r="B214" s="96" t="s">
        <v>164</v>
      </c>
      <c r="C214" s="97" t="s">
        <v>14</v>
      </c>
      <c r="D214" s="137">
        <f t="shared" ref="D214" si="612">200000/E214</f>
        <v>140.8450704225352</v>
      </c>
      <c r="E214" s="98">
        <v>1420</v>
      </c>
      <c r="F214" s="97">
        <v>1430</v>
      </c>
      <c r="G214" s="97">
        <v>1440</v>
      </c>
      <c r="H214" s="97">
        <v>1450</v>
      </c>
      <c r="I214" s="99">
        <f t="shared" si="605"/>
        <v>1408.450704225352</v>
      </c>
      <c r="J214" s="97">
        <f>SUM(G214-F214)*D214</f>
        <v>1408.450704225352</v>
      </c>
      <c r="K214" s="97">
        <f t="shared" ref="K214" si="613">SUM(H214-G214)*D214</f>
        <v>1408.450704225352</v>
      </c>
      <c r="L214" s="99">
        <f t="shared" ref="L214" si="614">SUM(I214:K214)</f>
        <v>4225.3521126760561</v>
      </c>
    </row>
    <row r="215" spans="1:12" s="100" customFormat="1">
      <c r="A215" s="95" t="s">
        <v>902</v>
      </c>
      <c r="B215" s="96" t="s">
        <v>160</v>
      </c>
      <c r="C215" s="97" t="s">
        <v>14</v>
      </c>
      <c r="D215" s="137">
        <f t="shared" ref="D215" si="615">200000/E215</f>
        <v>535.47523427041494</v>
      </c>
      <c r="E215" s="98">
        <v>373.5</v>
      </c>
      <c r="F215" s="97">
        <v>376.5</v>
      </c>
      <c r="G215" s="97">
        <v>380</v>
      </c>
      <c r="H215" s="97">
        <v>384</v>
      </c>
      <c r="I215" s="99">
        <f t="shared" ref="I215" si="616">SUM(F215-E215)*D215</f>
        <v>1606.4257028112447</v>
      </c>
      <c r="J215" s="97">
        <f>SUM(G215-F215)*D215</f>
        <v>1874.1633199464522</v>
      </c>
      <c r="K215" s="97">
        <f t="shared" ref="K215" si="617">SUM(H215-G215)*D215</f>
        <v>2141.9009370816598</v>
      </c>
      <c r="L215" s="99">
        <f t="shared" ref="L215" si="618">SUM(I215:K215)</f>
        <v>5622.4899598393567</v>
      </c>
    </row>
    <row r="216" spans="1:12" s="100" customFormat="1">
      <c r="A216" s="95" t="s">
        <v>902</v>
      </c>
      <c r="B216" s="96" t="s">
        <v>37</v>
      </c>
      <c r="C216" s="97" t="s">
        <v>14</v>
      </c>
      <c r="D216" s="137">
        <f t="shared" ref="D216" si="619">200000/E216</f>
        <v>493.82716049382714</v>
      </c>
      <c r="E216" s="98">
        <v>405</v>
      </c>
      <c r="F216" s="97">
        <v>401</v>
      </c>
      <c r="G216" s="97">
        <v>0</v>
      </c>
      <c r="H216" s="97">
        <v>0</v>
      </c>
      <c r="I216" s="99">
        <f t="shared" ref="I216" si="620">SUM(F216-E216)*D216</f>
        <v>-1975.3086419753085</v>
      </c>
      <c r="J216" s="97">
        <v>0</v>
      </c>
      <c r="K216" s="97">
        <v>0</v>
      </c>
      <c r="L216" s="99">
        <f t="shared" ref="L216" si="621">SUM(I216:K216)</f>
        <v>-1975.3086419753085</v>
      </c>
    </row>
    <row r="217" spans="1:12" s="100" customFormat="1">
      <c r="A217" s="95" t="s">
        <v>901</v>
      </c>
      <c r="B217" s="96" t="s">
        <v>78</v>
      </c>
      <c r="C217" s="97" t="s">
        <v>18</v>
      </c>
      <c r="D217" s="137">
        <f t="shared" ref="D217" si="622">200000/E217</f>
        <v>1941.7475728155339</v>
      </c>
      <c r="E217" s="98">
        <v>103</v>
      </c>
      <c r="F217" s="97">
        <v>102</v>
      </c>
      <c r="G217" s="97">
        <v>0</v>
      </c>
      <c r="H217" s="97">
        <v>0</v>
      </c>
      <c r="I217" s="99">
        <f>SUM(E217-F217)*D217</f>
        <v>1941.7475728155339</v>
      </c>
      <c r="J217" s="97">
        <v>0</v>
      </c>
      <c r="K217" s="97">
        <v>0</v>
      </c>
      <c r="L217" s="99">
        <f t="shared" ref="L217" si="623">SUM(I217:K217)</f>
        <v>1941.7475728155339</v>
      </c>
    </row>
    <row r="218" spans="1:12" s="100" customFormat="1">
      <c r="A218" s="95" t="s">
        <v>901</v>
      </c>
      <c r="B218" s="96" t="s">
        <v>379</v>
      </c>
      <c r="C218" s="97" t="s">
        <v>14</v>
      </c>
      <c r="D218" s="137">
        <f t="shared" ref="D218" si="624">200000/E218</f>
        <v>2380.9523809523807</v>
      </c>
      <c r="E218" s="98">
        <v>84</v>
      </c>
      <c r="F218" s="97">
        <v>84.75</v>
      </c>
      <c r="G218" s="97">
        <v>85.5</v>
      </c>
      <c r="H218" s="97">
        <v>0</v>
      </c>
      <c r="I218" s="99">
        <f t="shared" ref="I218" si="625">SUM(F218-E218)*D218</f>
        <v>1785.7142857142856</v>
      </c>
      <c r="J218" s="97">
        <f>SUM(G218-F218)*D218</f>
        <v>1785.7142857142856</v>
      </c>
      <c r="K218" s="97">
        <v>0</v>
      </c>
      <c r="L218" s="99">
        <f t="shared" ref="L218" si="626">SUM(I218:K218)</f>
        <v>3571.4285714285711</v>
      </c>
    </row>
    <row r="219" spans="1:12" s="100" customFormat="1">
      <c r="A219" s="95" t="s">
        <v>901</v>
      </c>
      <c r="B219" s="96" t="s">
        <v>900</v>
      </c>
      <c r="C219" s="97" t="s">
        <v>14</v>
      </c>
      <c r="D219" s="137">
        <f t="shared" ref="D219" si="627">200000/E219</f>
        <v>386.10038610038612</v>
      </c>
      <c r="E219" s="98">
        <v>518</v>
      </c>
      <c r="F219" s="97">
        <v>522</v>
      </c>
      <c r="G219" s="97">
        <v>0</v>
      </c>
      <c r="H219" s="97">
        <v>0</v>
      </c>
      <c r="I219" s="99">
        <f t="shared" ref="I219" si="628">SUM(F219-E219)*D219</f>
        <v>1544.4015444015445</v>
      </c>
      <c r="J219" s="97">
        <v>0</v>
      </c>
      <c r="K219" s="97">
        <v>0</v>
      </c>
      <c r="L219" s="99">
        <f t="shared" ref="L219" si="629">SUM(I219:K219)</f>
        <v>1544.4015444015445</v>
      </c>
    </row>
    <row r="220" spans="1:12" s="100" customFormat="1">
      <c r="A220" s="95" t="s">
        <v>899</v>
      </c>
      <c r="B220" s="96" t="s">
        <v>723</v>
      </c>
      <c r="C220" s="97" t="s">
        <v>14</v>
      </c>
      <c r="D220" s="137">
        <f t="shared" ref="D220" si="630">200000/E220</f>
        <v>390.625</v>
      </c>
      <c r="E220" s="98">
        <v>512</v>
      </c>
      <c r="F220" s="97">
        <v>516</v>
      </c>
      <c r="G220" s="97">
        <v>0</v>
      </c>
      <c r="H220" s="97">
        <v>0</v>
      </c>
      <c r="I220" s="99">
        <f t="shared" ref="I220" si="631">SUM(F220-E220)*D220</f>
        <v>1562.5</v>
      </c>
      <c r="J220" s="97">
        <v>0</v>
      </c>
      <c r="K220" s="97">
        <v>0</v>
      </c>
      <c r="L220" s="99">
        <f t="shared" ref="L220" si="632">SUM(I220:K220)</f>
        <v>1562.5</v>
      </c>
    </row>
    <row r="221" spans="1:12" s="100" customFormat="1">
      <c r="A221" s="95" t="s">
        <v>899</v>
      </c>
      <c r="B221" s="96" t="s">
        <v>49</v>
      </c>
      <c r="C221" s="97" t="s">
        <v>14</v>
      </c>
      <c r="D221" s="137">
        <f t="shared" ref="D221:D222" si="633">200000/E221</f>
        <v>58.565153733528554</v>
      </c>
      <c r="E221" s="98">
        <v>3415</v>
      </c>
      <c r="F221" s="97">
        <v>3430</v>
      </c>
      <c r="G221" s="97">
        <v>0</v>
      </c>
      <c r="H221" s="97">
        <v>0</v>
      </c>
      <c r="I221" s="99">
        <f t="shared" ref="I221" si="634">SUM(F221-E221)*D221</f>
        <v>878.47730600292834</v>
      </c>
      <c r="J221" s="97">
        <v>0</v>
      </c>
      <c r="K221" s="97">
        <v>0</v>
      </c>
      <c r="L221" s="99">
        <f t="shared" ref="L221" si="635">SUM(I221:K221)</f>
        <v>878.47730600292834</v>
      </c>
    </row>
    <row r="222" spans="1:12" s="100" customFormat="1">
      <c r="A222" s="95" t="s">
        <v>898</v>
      </c>
      <c r="B222" s="96" t="s">
        <v>171</v>
      </c>
      <c r="C222" s="97" t="s">
        <v>14</v>
      </c>
      <c r="D222" s="137">
        <f t="shared" si="633"/>
        <v>87.912087912087912</v>
      </c>
      <c r="E222" s="98">
        <v>2275</v>
      </c>
      <c r="F222" s="97">
        <v>2285</v>
      </c>
      <c r="G222" s="97">
        <v>0</v>
      </c>
      <c r="H222" s="97">
        <v>0</v>
      </c>
      <c r="I222" s="99">
        <f t="shared" ref="I222" si="636">SUM(F222-E222)*D222</f>
        <v>879.12087912087918</v>
      </c>
      <c r="J222" s="97">
        <v>0</v>
      </c>
      <c r="K222" s="97">
        <v>0</v>
      </c>
      <c r="L222" s="99">
        <f t="shared" ref="L222" si="637">SUM(I222:K222)</f>
        <v>879.12087912087918</v>
      </c>
    </row>
    <row r="223" spans="1:12" s="100" customFormat="1">
      <c r="A223" s="95" t="s">
        <v>898</v>
      </c>
      <c r="B223" s="96" t="s">
        <v>379</v>
      </c>
      <c r="C223" s="97" t="s">
        <v>14</v>
      </c>
      <c r="D223" s="137">
        <f t="shared" ref="D223" si="638">200000/E223</f>
        <v>2375.296912114014</v>
      </c>
      <c r="E223" s="98">
        <v>84.2</v>
      </c>
      <c r="F223" s="97">
        <v>85</v>
      </c>
      <c r="G223" s="97">
        <v>86</v>
      </c>
      <c r="H223" s="97">
        <v>0</v>
      </c>
      <c r="I223" s="99">
        <f t="shared" ref="I223" si="639">SUM(F223-E223)*D223</f>
        <v>1900.2375296912046</v>
      </c>
      <c r="J223" s="97">
        <f>SUM(G223-F223)*D223</f>
        <v>2375.296912114014</v>
      </c>
      <c r="K223" s="97">
        <v>0</v>
      </c>
      <c r="L223" s="99">
        <f t="shared" ref="L223" si="640">SUM(I223:K223)</f>
        <v>4275.5344418052191</v>
      </c>
    </row>
    <row r="224" spans="1:12" s="100" customFormat="1">
      <c r="A224" s="95" t="s">
        <v>898</v>
      </c>
      <c r="B224" s="96" t="s">
        <v>693</v>
      </c>
      <c r="C224" s="97" t="s">
        <v>14</v>
      </c>
      <c r="D224" s="137">
        <f t="shared" ref="D224" si="641">200000/E224</f>
        <v>552.4861878453039</v>
      </c>
      <c r="E224" s="98">
        <v>362</v>
      </c>
      <c r="F224" s="97">
        <v>365</v>
      </c>
      <c r="G224" s="97">
        <v>368</v>
      </c>
      <c r="H224" s="97">
        <v>0</v>
      </c>
      <c r="I224" s="99">
        <f t="shared" ref="I224" si="642">SUM(F224-E224)*D224</f>
        <v>1657.4585635359117</v>
      </c>
      <c r="J224" s="97">
        <f>SUM(G224-F224)*D224</f>
        <v>1657.4585635359117</v>
      </c>
      <c r="K224" s="97">
        <v>0</v>
      </c>
      <c r="L224" s="99">
        <f t="shared" ref="L224" si="643">SUM(I224:K224)</f>
        <v>3314.9171270718234</v>
      </c>
    </row>
    <row r="225" spans="1:12" s="100" customFormat="1">
      <c r="A225" s="95" t="s">
        <v>898</v>
      </c>
      <c r="B225" s="96" t="s">
        <v>92</v>
      </c>
      <c r="C225" s="97" t="s">
        <v>14</v>
      </c>
      <c r="D225" s="137">
        <f t="shared" ref="D225" si="644">200000/E225</f>
        <v>588.23529411764707</v>
      </c>
      <c r="E225" s="98">
        <v>340</v>
      </c>
      <c r="F225" s="97">
        <v>342.5</v>
      </c>
      <c r="G225" s="97">
        <v>0</v>
      </c>
      <c r="H225" s="97">
        <v>0</v>
      </c>
      <c r="I225" s="99">
        <f t="shared" ref="I225" si="645">SUM(F225-E225)*D225</f>
        <v>1470.5882352941176</v>
      </c>
      <c r="J225" s="97">
        <v>0</v>
      </c>
      <c r="K225" s="97">
        <v>0</v>
      </c>
      <c r="L225" s="99">
        <f t="shared" ref="L225" si="646">SUM(I225:K225)</f>
        <v>1470.5882352941176</v>
      </c>
    </row>
    <row r="226" spans="1:12" s="100" customFormat="1">
      <c r="A226" s="95" t="s">
        <v>898</v>
      </c>
      <c r="B226" s="96" t="s">
        <v>193</v>
      </c>
      <c r="C226" s="97" t="s">
        <v>14</v>
      </c>
      <c r="D226" s="137">
        <f t="shared" ref="D226" si="647">200000/E226</f>
        <v>3007.5187969924814</v>
      </c>
      <c r="E226" s="98">
        <v>66.5</v>
      </c>
      <c r="F226" s="97">
        <v>66.5</v>
      </c>
      <c r="G226" s="97">
        <v>0</v>
      </c>
      <c r="H226" s="97">
        <v>0</v>
      </c>
      <c r="I226" s="99">
        <f t="shared" ref="I226" si="648">SUM(F226-E226)*D226</f>
        <v>0</v>
      </c>
      <c r="J226" s="97">
        <v>0</v>
      </c>
      <c r="K226" s="97">
        <v>0</v>
      </c>
      <c r="L226" s="99">
        <f t="shared" ref="L226" si="649">SUM(I226:K226)</f>
        <v>0</v>
      </c>
    </row>
    <row r="227" spans="1:12" s="100" customFormat="1">
      <c r="A227" s="95" t="s">
        <v>897</v>
      </c>
      <c r="B227" s="96" t="s">
        <v>368</v>
      </c>
      <c r="C227" s="97" t="s">
        <v>14</v>
      </c>
      <c r="D227" s="137">
        <f t="shared" ref="D227" si="650">200000/E227</f>
        <v>1851.851851851852</v>
      </c>
      <c r="E227" s="98">
        <v>108</v>
      </c>
      <c r="F227" s="97">
        <v>106.9</v>
      </c>
      <c r="G227" s="97">
        <v>0</v>
      </c>
      <c r="H227" s="97">
        <v>0</v>
      </c>
      <c r="I227" s="99">
        <f t="shared" ref="I227" si="651">SUM(F227-E227)*D227</f>
        <v>-2037.0370370370267</v>
      </c>
      <c r="J227" s="97">
        <v>0</v>
      </c>
      <c r="K227" s="97">
        <f t="shared" ref="K227" si="652">SUM(H227-G227)*D227</f>
        <v>0</v>
      </c>
      <c r="L227" s="99">
        <f t="shared" ref="L227" si="653">SUM(I227:K227)</f>
        <v>-2037.0370370370267</v>
      </c>
    </row>
    <row r="228" spans="1:12" s="100" customFormat="1">
      <c r="A228" s="95" t="s">
        <v>897</v>
      </c>
      <c r="B228" s="96" t="s">
        <v>38</v>
      </c>
      <c r="C228" s="97" t="s">
        <v>14</v>
      </c>
      <c r="D228" s="137">
        <f t="shared" ref="D228:D229" si="654">200000/E228</f>
        <v>826.44628099173553</v>
      </c>
      <c r="E228" s="98">
        <v>242</v>
      </c>
      <c r="F228" s="97">
        <v>239</v>
      </c>
      <c r="G228" s="97">
        <v>0</v>
      </c>
      <c r="H228" s="97">
        <v>0</v>
      </c>
      <c r="I228" s="99">
        <f t="shared" ref="I228" si="655">SUM(F228-E228)*D228</f>
        <v>-2479.3388429752067</v>
      </c>
      <c r="J228" s="97">
        <v>0</v>
      </c>
      <c r="K228" s="97">
        <f t="shared" ref="K228" si="656">SUM(H228-G228)*D228</f>
        <v>0</v>
      </c>
      <c r="L228" s="99">
        <f t="shared" ref="L228" si="657">SUM(I228:K228)</f>
        <v>-2479.3388429752067</v>
      </c>
    </row>
    <row r="229" spans="1:12" s="100" customFormat="1">
      <c r="A229" s="95" t="s">
        <v>897</v>
      </c>
      <c r="B229" s="96" t="s">
        <v>101</v>
      </c>
      <c r="C229" s="97" t="s">
        <v>14</v>
      </c>
      <c r="D229" s="137">
        <f t="shared" si="654"/>
        <v>126.58227848101266</v>
      </c>
      <c r="E229" s="98">
        <v>1580</v>
      </c>
      <c r="F229" s="97">
        <v>1568</v>
      </c>
      <c r="G229" s="97">
        <v>0</v>
      </c>
      <c r="H229" s="97">
        <v>0</v>
      </c>
      <c r="I229" s="99">
        <f t="shared" ref="I229" si="658">SUM(F229-E229)*D229</f>
        <v>-1518.9873417721519</v>
      </c>
      <c r="J229" s="97">
        <v>0</v>
      </c>
      <c r="K229" s="97">
        <f t="shared" ref="K229" si="659">SUM(H229-G229)*D229</f>
        <v>0</v>
      </c>
      <c r="L229" s="99">
        <f t="shared" ref="L229" si="660">SUM(I229:K229)</f>
        <v>-1518.9873417721519</v>
      </c>
    </row>
    <row r="230" spans="1:12" s="100" customFormat="1">
      <c r="A230" s="95" t="s">
        <v>896</v>
      </c>
      <c r="B230" s="96" t="s">
        <v>23</v>
      </c>
      <c r="C230" s="97" t="s">
        <v>14</v>
      </c>
      <c r="D230" s="137">
        <f t="shared" ref="D230" si="661">200000/E230</f>
        <v>1212.121212121212</v>
      </c>
      <c r="E230" s="98">
        <v>165</v>
      </c>
      <c r="F230" s="97">
        <v>166</v>
      </c>
      <c r="G230" s="97">
        <v>167</v>
      </c>
      <c r="H230" s="97">
        <v>168</v>
      </c>
      <c r="I230" s="99">
        <f t="shared" ref="I230" si="662">SUM(F230-E230)*D230</f>
        <v>1212.121212121212</v>
      </c>
      <c r="J230" s="97">
        <f>SUM(G230-F230)*D230</f>
        <v>1212.121212121212</v>
      </c>
      <c r="K230" s="97">
        <f t="shared" ref="K230" si="663">SUM(H230-G230)*D230</f>
        <v>1212.121212121212</v>
      </c>
      <c r="L230" s="99">
        <f t="shared" ref="L230" si="664">SUM(I230:K230)</f>
        <v>3636.363636363636</v>
      </c>
    </row>
    <row r="231" spans="1:12" s="100" customFormat="1">
      <c r="A231" s="95" t="s">
        <v>896</v>
      </c>
      <c r="B231" s="96" t="s">
        <v>368</v>
      </c>
      <c r="C231" s="97" t="s">
        <v>14</v>
      </c>
      <c r="D231" s="137">
        <f t="shared" ref="D231" si="665">200000/E231</f>
        <v>2016.1290322580644</v>
      </c>
      <c r="E231" s="98">
        <v>99.2</v>
      </c>
      <c r="F231" s="97">
        <v>100</v>
      </c>
      <c r="G231" s="97">
        <v>101</v>
      </c>
      <c r="H231" s="97">
        <v>102</v>
      </c>
      <c r="I231" s="99">
        <f t="shared" ref="I231" si="666">SUM(F231-E231)*D231</f>
        <v>1612.9032258064458</v>
      </c>
      <c r="J231" s="97">
        <f>SUM(G231-F231)*D231</f>
        <v>2016.1290322580644</v>
      </c>
      <c r="K231" s="97">
        <f t="shared" ref="K231" si="667">SUM(H231-G231)*D231</f>
        <v>2016.1290322580644</v>
      </c>
      <c r="L231" s="99">
        <f t="shared" ref="L231" si="668">SUM(I231:K231)</f>
        <v>5645.1612903225741</v>
      </c>
    </row>
    <row r="232" spans="1:12" s="100" customFormat="1">
      <c r="A232" s="95" t="s">
        <v>896</v>
      </c>
      <c r="B232" s="96" t="s">
        <v>160</v>
      </c>
      <c r="C232" s="97" t="s">
        <v>14</v>
      </c>
      <c r="D232" s="137">
        <f t="shared" ref="D232" si="669">200000/E232</f>
        <v>718.13285457809695</v>
      </c>
      <c r="E232" s="98">
        <v>278.5</v>
      </c>
      <c r="F232" s="97">
        <v>280</v>
      </c>
      <c r="G232" s="97">
        <v>283</v>
      </c>
      <c r="H232" s="97">
        <v>285</v>
      </c>
      <c r="I232" s="99">
        <f t="shared" ref="I232" si="670">SUM(F232-E232)*D232</f>
        <v>1077.1992818671454</v>
      </c>
      <c r="J232" s="97">
        <f>SUM(G232-F232)*D232</f>
        <v>2154.3985637342907</v>
      </c>
      <c r="K232" s="97">
        <f t="shared" ref="K232" si="671">SUM(H232-G232)*D232</f>
        <v>1436.2657091561939</v>
      </c>
      <c r="L232" s="99">
        <f t="shared" ref="L232" si="672">SUM(I232:K232)</f>
        <v>4667.8635547576305</v>
      </c>
    </row>
    <row r="233" spans="1:12" s="100" customFormat="1">
      <c r="A233" s="95" t="s">
        <v>896</v>
      </c>
      <c r="B233" s="96" t="s">
        <v>337</v>
      </c>
      <c r="C233" s="97" t="s">
        <v>14</v>
      </c>
      <c r="D233" s="137">
        <f t="shared" ref="D233" si="673">200000/E233</f>
        <v>149.14243102162564</v>
      </c>
      <c r="E233" s="98">
        <v>1341</v>
      </c>
      <c r="F233" s="97">
        <v>1352</v>
      </c>
      <c r="G233" s="97">
        <v>1362</v>
      </c>
      <c r="H233" s="97">
        <v>0</v>
      </c>
      <c r="I233" s="99">
        <f t="shared" ref="I233" si="674">SUM(F233-E233)*D233</f>
        <v>1640.5667412378821</v>
      </c>
      <c r="J233" s="97">
        <f>SUM(G233-F233)*D233</f>
        <v>1491.4243102162563</v>
      </c>
      <c r="K233" s="97">
        <v>0</v>
      </c>
      <c r="L233" s="99">
        <f t="shared" ref="L233" si="675">SUM(I233:K233)</f>
        <v>3131.9910514541384</v>
      </c>
    </row>
    <row r="234" spans="1:12" s="100" customFormat="1">
      <c r="A234" s="95" t="s">
        <v>896</v>
      </c>
      <c r="B234" s="96" t="s">
        <v>811</v>
      </c>
      <c r="C234" s="97" t="s">
        <v>14</v>
      </c>
      <c r="D234" s="137">
        <f t="shared" ref="D234" si="676">200000/E234</f>
        <v>162.60162601626016</v>
      </c>
      <c r="E234" s="98">
        <v>1230</v>
      </c>
      <c r="F234" s="97">
        <v>1238</v>
      </c>
      <c r="G234" s="97">
        <v>1250</v>
      </c>
      <c r="H234" s="97">
        <v>0</v>
      </c>
      <c r="I234" s="99">
        <f t="shared" ref="I234" si="677">SUM(F234-E234)*D234</f>
        <v>1300.8130081300812</v>
      </c>
      <c r="J234" s="97">
        <f>SUM(G234-F234)*D234</f>
        <v>1951.2195121951218</v>
      </c>
      <c r="K234" s="97">
        <v>0</v>
      </c>
      <c r="L234" s="99">
        <f t="shared" ref="L234" si="678">SUM(I234:K234)</f>
        <v>3252.0325203252032</v>
      </c>
    </row>
    <row r="235" spans="1:12" s="100" customFormat="1">
      <c r="A235" s="95" t="s">
        <v>895</v>
      </c>
      <c r="B235" s="96" t="s">
        <v>171</v>
      </c>
      <c r="C235" s="97" t="s">
        <v>14</v>
      </c>
      <c r="D235" s="137">
        <f t="shared" ref="D235" si="679">200000/E235</f>
        <v>89.086859688195986</v>
      </c>
      <c r="E235" s="98">
        <v>2245</v>
      </c>
      <c r="F235" s="97">
        <v>2255</v>
      </c>
      <c r="G235" s="97">
        <v>0</v>
      </c>
      <c r="H235" s="97">
        <v>0</v>
      </c>
      <c r="I235" s="99">
        <f t="shared" ref="I235" si="680">SUM(F235-E235)*D235</f>
        <v>890.86859688195989</v>
      </c>
      <c r="J235" s="97">
        <v>0</v>
      </c>
      <c r="K235" s="97">
        <f t="shared" ref="K235:K242" si="681">SUM(G235-H235)*D235</f>
        <v>0</v>
      </c>
      <c r="L235" s="99">
        <f t="shared" ref="L235" si="682">SUM(I235:K235)</f>
        <v>890.86859688195989</v>
      </c>
    </row>
    <row r="236" spans="1:12" s="100" customFormat="1">
      <c r="A236" s="95" t="s">
        <v>895</v>
      </c>
      <c r="B236" s="96" t="s">
        <v>161</v>
      </c>
      <c r="C236" s="97" t="s">
        <v>14</v>
      </c>
      <c r="D236" s="137">
        <f t="shared" ref="D236" si="683">200000/E236</f>
        <v>1673.6401673640166</v>
      </c>
      <c r="E236" s="98">
        <v>119.5</v>
      </c>
      <c r="F236" s="97">
        <v>120.5</v>
      </c>
      <c r="G236" s="97">
        <v>0</v>
      </c>
      <c r="H236" s="97">
        <v>0</v>
      </c>
      <c r="I236" s="99">
        <f t="shared" ref="I236:I237" si="684">SUM(F236-E236)*D236</f>
        <v>1673.6401673640166</v>
      </c>
      <c r="J236" s="97">
        <v>0</v>
      </c>
      <c r="K236" s="97">
        <f t="shared" si="681"/>
        <v>0</v>
      </c>
      <c r="L236" s="99">
        <f t="shared" ref="L236:L237" si="685">SUM(I236:K236)</f>
        <v>1673.6401673640166</v>
      </c>
    </row>
    <row r="237" spans="1:12" s="100" customFormat="1">
      <c r="A237" s="95" t="s">
        <v>895</v>
      </c>
      <c r="B237" s="96" t="s">
        <v>63</v>
      </c>
      <c r="C237" s="97" t="s">
        <v>14</v>
      </c>
      <c r="D237" s="137">
        <f t="shared" ref="D237:D238" si="686">200000/E237</f>
        <v>163.9344262295082</v>
      </c>
      <c r="E237" s="98">
        <v>1220</v>
      </c>
      <c r="F237" s="97">
        <v>1208</v>
      </c>
      <c r="G237" s="97">
        <v>0</v>
      </c>
      <c r="H237" s="97">
        <v>0</v>
      </c>
      <c r="I237" s="99">
        <f t="shared" si="684"/>
        <v>-1967.2131147540986</v>
      </c>
      <c r="J237" s="97">
        <v>0</v>
      </c>
      <c r="K237" s="97">
        <f t="shared" si="681"/>
        <v>0</v>
      </c>
      <c r="L237" s="99">
        <f t="shared" si="685"/>
        <v>-1967.2131147540986</v>
      </c>
    </row>
    <row r="238" spans="1:12" s="100" customFormat="1">
      <c r="A238" s="95" t="s">
        <v>895</v>
      </c>
      <c r="B238" s="96" t="s">
        <v>164</v>
      </c>
      <c r="C238" s="97" t="s">
        <v>14</v>
      </c>
      <c r="D238" s="137">
        <f t="shared" si="686"/>
        <v>193.23671497584542</v>
      </c>
      <c r="E238" s="98">
        <v>1035</v>
      </c>
      <c r="F238" s="97">
        <v>1030</v>
      </c>
      <c r="G238" s="97">
        <v>0</v>
      </c>
      <c r="H238" s="97">
        <v>0</v>
      </c>
      <c r="I238" s="99">
        <f t="shared" ref="I238" si="687">SUM(F238-E238)*D238</f>
        <v>-966.18357487922708</v>
      </c>
      <c r="J238" s="97">
        <v>0</v>
      </c>
      <c r="K238" s="97">
        <f t="shared" si="681"/>
        <v>0</v>
      </c>
      <c r="L238" s="99">
        <f t="shared" ref="L238" si="688">SUM(I238:K238)</f>
        <v>-966.18357487922708</v>
      </c>
    </row>
    <row r="239" spans="1:12" s="100" customFormat="1">
      <c r="A239" s="95" t="s">
        <v>890</v>
      </c>
      <c r="B239" s="96" t="s">
        <v>693</v>
      </c>
      <c r="C239" s="97" t="s">
        <v>14</v>
      </c>
      <c r="D239" s="137">
        <f t="shared" ref="D239" si="689">200000/E239</f>
        <v>609.7560975609756</v>
      </c>
      <c r="E239" s="98">
        <v>328</v>
      </c>
      <c r="F239" s="97">
        <v>331</v>
      </c>
      <c r="G239" s="97">
        <v>336</v>
      </c>
      <c r="H239" s="97">
        <v>339</v>
      </c>
      <c r="I239" s="99">
        <f t="shared" ref="I239" si="690">SUM(F239-E239)*D239</f>
        <v>1829.2682926829268</v>
      </c>
      <c r="J239" s="97">
        <f>SUM(G239-F239)*D239</f>
        <v>3048.7804878048782</v>
      </c>
      <c r="K239" s="97">
        <f t="shared" ref="K239" si="691">SUM(H239-G239)*D239</f>
        <v>1829.2682926829268</v>
      </c>
      <c r="L239" s="99">
        <f t="shared" ref="L239" si="692">SUM(I239:K239)</f>
        <v>6707.3170731707314</v>
      </c>
    </row>
    <row r="240" spans="1:12" s="100" customFormat="1">
      <c r="A240" s="95" t="s">
        <v>890</v>
      </c>
      <c r="B240" s="96" t="s">
        <v>98</v>
      </c>
      <c r="C240" s="97" t="s">
        <v>14</v>
      </c>
      <c r="D240" s="137">
        <f t="shared" ref="D240" si="693">200000/E240</f>
        <v>2317.4971031286213</v>
      </c>
      <c r="E240" s="98">
        <v>86.3</v>
      </c>
      <c r="F240" s="97">
        <v>87.1</v>
      </c>
      <c r="G240" s="97">
        <v>0</v>
      </c>
      <c r="H240" s="97">
        <v>0</v>
      </c>
      <c r="I240" s="99">
        <f t="shared" ref="I240" si="694">SUM(F240-E240)*D240</f>
        <v>1853.9976825028905</v>
      </c>
      <c r="J240" s="97">
        <v>0</v>
      </c>
      <c r="K240" s="97">
        <f t="shared" si="681"/>
        <v>0</v>
      </c>
      <c r="L240" s="99">
        <f t="shared" ref="L240" si="695">SUM(I240:K240)</f>
        <v>1853.9976825028905</v>
      </c>
    </row>
    <row r="241" spans="1:12" s="100" customFormat="1">
      <c r="A241" s="95" t="s">
        <v>890</v>
      </c>
      <c r="B241" s="96" t="s">
        <v>28</v>
      </c>
      <c r="C241" s="97" t="s">
        <v>14</v>
      </c>
      <c r="D241" s="137">
        <f t="shared" ref="D241" si="696">200000/E241</f>
        <v>443.45898004434588</v>
      </c>
      <c r="E241" s="98">
        <v>451</v>
      </c>
      <c r="F241" s="97">
        <v>450.5</v>
      </c>
      <c r="G241" s="97">
        <v>0</v>
      </c>
      <c r="H241" s="97">
        <v>0</v>
      </c>
      <c r="I241" s="99">
        <f t="shared" ref="I241" si="697">SUM(F241-E241)*D241</f>
        <v>-221.72949002217294</v>
      </c>
      <c r="J241" s="97">
        <v>0</v>
      </c>
      <c r="K241" s="97">
        <f t="shared" si="681"/>
        <v>0</v>
      </c>
      <c r="L241" s="99">
        <f t="shared" ref="L241" si="698">SUM(I241:K241)</f>
        <v>-221.72949002217294</v>
      </c>
    </row>
    <row r="242" spans="1:12" s="100" customFormat="1">
      <c r="A242" s="95" t="s">
        <v>889</v>
      </c>
      <c r="B242" s="96" t="s">
        <v>25</v>
      </c>
      <c r="C242" s="97" t="s">
        <v>18</v>
      </c>
      <c r="D242" s="137">
        <f t="shared" ref="D242" si="699">200000/E242</f>
        <v>1342.2818791946308</v>
      </c>
      <c r="E242" s="98">
        <v>149</v>
      </c>
      <c r="F242" s="97">
        <v>148</v>
      </c>
      <c r="G242" s="97">
        <v>147</v>
      </c>
      <c r="H242" s="97">
        <v>146</v>
      </c>
      <c r="I242" s="99">
        <f>SUM(E242-F242)*D242</f>
        <v>1342.2818791946308</v>
      </c>
      <c r="J242" s="97">
        <f>SUM(F242-G242)*D242</f>
        <v>1342.2818791946308</v>
      </c>
      <c r="K242" s="97">
        <f t="shared" si="681"/>
        <v>1342.2818791946308</v>
      </c>
      <c r="L242" s="99">
        <f t="shared" ref="L242" si="700">SUM(I242:K242)</f>
        <v>4026.8456375838923</v>
      </c>
    </row>
    <row r="243" spans="1:12" s="100" customFormat="1">
      <c r="A243" s="95" t="s">
        <v>889</v>
      </c>
      <c r="B243" s="96" t="s">
        <v>268</v>
      </c>
      <c r="C243" s="97" t="s">
        <v>14</v>
      </c>
      <c r="D243" s="137">
        <f t="shared" ref="D243" si="701">200000/E243</f>
        <v>239.23444976076556</v>
      </c>
      <c r="E243" s="98">
        <v>836</v>
      </c>
      <c r="F243" s="97">
        <v>844</v>
      </c>
      <c r="G243" s="97">
        <v>0</v>
      </c>
      <c r="H243" s="97">
        <v>0</v>
      </c>
      <c r="I243" s="99">
        <f t="shared" ref="I243" si="702">SUM(F243-E243)*D243</f>
        <v>1913.8755980861245</v>
      </c>
      <c r="J243" s="97">
        <v>0</v>
      </c>
      <c r="K243" s="97">
        <f t="shared" ref="K243:K256" si="703">SUM(H243-G243)*D243</f>
        <v>0</v>
      </c>
      <c r="L243" s="99">
        <f t="shared" ref="L243" si="704">SUM(I243:K243)</f>
        <v>1913.8755980861245</v>
      </c>
    </row>
    <row r="244" spans="1:12" s="100" customFormat="1">
      <c r="A244" s="95" t="s">
        <v>889</v>
      </c>
      <c r="B244" s="96" t="s">
        <v>51</v>
      </c>
      <c r="C244" s="97" t="s">
        <v>14</v>
      </c>
      <c r="D244" s="137">
        <f t="shared" ref="D244" si="705">200000/E244</f>
        <v>666.66666666666663</v>
      </c>
      <c r="E244" s="98">
        <v>300</v>
      </c>
      <c r="F244" s="97">
        <v>302.95</v>
      </c>
      <c r="G244" s="97">
        <v>0</v>
      </c>
      <c r="H244" s="97">
        <v>0</v>
      </c>
      <c r="I244" s="99">
        <f t="shared" ref="I244" si="706">SUM(F244-E244)*D244</f>
        <v>1966.666666666659</v>
      </c>
      <c r="J244" s="97">
        <v>0</v>
      </c>
      <c r="K244" s="97">
        <f t="shared" si="703"/>
        <v>0</v>
      </c>
      <c r="L244" s="99">
        <f t="shared" ref="L244" si="707">SUM(I244:K244)</f>
        <v>1966.666666666659</v>
      </c>
    </row>
    <row r="245" spans="1:12" s="100" customFormat="1">
      <c r="A245" s="95" t="s">
        <v>889</v>
      </c>
      <c r="B245" s="96" t="s">
        <v>26</v>
      </c>
      <c r="C245" s="97" t="s">
        <v>14</v>
      </c>
      <c r="D245" s="137">
        <f t="shared" ref="D245" si="708">200000/E245</f>
        <v>433.36944745395448</v>
      </c>
      <c r="E245" s="98">
        <v>461.5</v>
      </c>
      <c r="F245" s="97">
        <v>455</v>
      </c>
      <c r="G245" s="97">
        <v>0</v>
      </c>
      <c r="H245" s="97">
        <v>0</v>
      </c>
      <c r="I245" s="99">
        <f t="shared" ref="I245" si="709">SUM(F245-E245)*D245</f>
        <v>-2816.9014084507039</v>
      </c>
      <c r="J245" s="97">
        <v>0</v>
      </c>
      <c r="K245" s="97">
        <f t="shared" ref="K245" si="710">SUM(H245-G245)*D245</f>
        <v>0</v>
      </c>
      <c r="L245" s="99">
        <f t="shared" ref="L245" si="711">SUM(I245:K245)</f>
        <v>-2816.9014084507039</v>
      </c>
    </row>
    <row r="246" spans="1:12" s="100" customFormat="1">
      <c r="A246" s="95" t="s">
        <v>889</v>
      </c>
      <c r="B246" s="96" t="s">
        <v>891</v>
      </c>
      <c r="C246" s="97" t="s">
        <v>18</v>
      </c>
      <c r="D246" s="137">
        <f t="shared" ref="D246" si="712">200000/E246</f>
        <v>1030.9278350515465</v>
      </c>
      <c r="E246" s="98">
        <v>194</v>
      </c>
      <c r="F246" s="97">
        <v>193</v>
      </c>
      <c r="G246" s="97">
        <v>0</v>
      </c>
      <c r="H246" s="97">
        <v>0</v>
      </c>
      <c r="I246" s="99">
        <f>SUM(E246-F246)*D246</f>
        <v>1030.9278350515465</v>
      </c>
      <c r="J246" s="97">
        <v>0</v>
      </c>
      <c r="K246" s="97">
        <f t="shared" ref="K246" si="713">SUM(H246-G246)*D246</f>
        <v>0</v>
      </c>
      <c r="L246" s="99">
        <f t="shared" ref="L246" si="714">SUM(I246:K246)</f>
        <v>1030.9278350515465</v>
      </c>
    </row>
    <row r="247" spans="1:12" s="100" customFormat="1" ht="14.25">
      <c r="A247" s="124"/>
      <c r="B247" s="125"/>
      <c r="C247" s="125"/>
      <c r="D247" s="125"/>
      <c r="E247" s="125"/>
      <c r="F247" s="125"/>
      <c r="G247" s="126"/>
      <c r="H247" s="125"/>
      <c r="I247" s="127">
        <f>SUM(I186:I246)</f>
        <v>44698.491146328895</v>
      </c>
      <c r="J247" s="128"/>
      <c r="K247" s="127" t="s">
        <v>677</v>
      </c>
      <c r="L247" s="127">
        <f>SUM(L9:L246)</f>
        <v>733127.92499874416</v>
      </c>
    </row>
    <row r="248" spans="1:12" s="100" customFormat="1" ht="14.25">
      <c r="A248" s="101" t="s">
        <v>894</v>
      </c>
      <c r="B248" s="96"/>
      <c r="C248" s="97"/>
      <c r="D248" s="98"/>
      <c r="E248" s="98"/>
      <c r="F248" s="97"/>
      <c r="G248" s="97"/>
      <c r="H248" s="97"/>
      <c r="I248" s="99"/>
      <c r="J248" s="97"/>
      <c r="K248" s="97"/>
      <c r="L248" s="99"/>
    </row>
    <row r="249" spans="1:12" s="100" customFormat="1" ht="14.25">
      <c r="A249" s="101" t="s">
        <v>759</v>
      </c>
      <c r="B249" s="126" t="s">
        <v>760</v>
      </c>
      <c r="C249" s="106" t="s">
        <v>761</v>
      </c>
      <c r="D249" s="129" t="s">
        <v>762</v>
      </c>
      <c r="E249" s="129" t="s">
        <v>763</v>
      </c>
      <c r="F249" s="106" t="s">
        <v>732</v>
      </c>
      <c r="G249" s="97"/>
      <c r="H249" s="97"/>
      <c r="I249" s="99"/>
      <c r="J249" s="97"/>
      <c r="K249" s="97"/>
      <c r="L249" s="99"/>
    </row>
    <row r="250" spans="1:12" s="100" customFormat="1" ht="14.25">
      <c r="A250" s="95" t="s">
        <v>892</v>
      </c>
      <c r="B250" s="96">
        <v>10</v>
      </c>
      <c r="C250" s="97">
        <f>SUM(A250-B250)</f>
        <v>63</v>
      </c>
      <c r="D250" s="98">
        <v>15</v>
      </c>
      <c r="E250" s="97">
        <f>SUM(C250-D250)</f>
        <v>48</v>
      </c>
      <c r="F250" s="97">
        <f>E250*100/C250</f>
        <v>76.19047619047619</v>
      </c>
      <c r="G250" s="97"/>
      <c r="H250" s="97"/>
      <c r="I250" s="99"/>
      <c r="J250" s="97"/>
      <c r="K250" s="97"/>
      <c r="L250" s="99"/>
    </row>
    <row r="251" spans="1:12" s="100" customFormat="1" ht="14.25">
      <c r="A251" s="102"/>
      <c r="B251" s="103"/>
      <c r="C251" s="103"/>
      <c r="D251" s="104"/>
      <c r="E251" s="104"/>
      <c r="F251" s="130">
        <v>43678</v>
      </c>
      <c r="G251" s="103"/>
      <c r="H251" s="103"/>
      <c r="I251" s="105"/>
      <c r="J251" s="105"/>
      <c r="K251" s="105"/>
      <c r="L251" s="105"/>
    </row>
    <row r="252" spans="1:12" s="100" customFormat="1">
      <c r="A252" s="95"/>
      <c r="B252" s="96"/>
      <c r="C252" s="97"/>
      <c r="D252" s="137"/>
      <c r="E252" s="98"/>
      <c r="F252" s="97"/>
      <c r="G252" s="97"/>
      <c r="H252" s="97"/>
      <c r="I252" s="99"/>
      <c r="J252" s="97"/>
      <c r="K252" s="97"/>
      <c r="L252" s="99"/>
    </row>
    <row r="253" spans="1:12" s="100" customFormat="1">
      <c r="A253" s="95" t="s">
        <v>888</v>
      </c>
      <c r="B253" s="96" t="s">
        <v>72</v>
      </c>
      <c r="C253" s="97" t="s">
        <v>14</v>
      </c>
      <c r="D253" s="137">
        <f t="shared" ref="D253" si="715">200000/E253</f>
        <v>1152.7377521613832</v>
      </c>
      <c r="E253" s="98">
        <v>173.5</v>
      </c>
      <c r="F253" s="97">
        <v>175</v>
      </c>
      <c r="G253" s="97">
        <v>177</v>
      </c>
      <c r="H253" s="97">
        <v>178</v>
      </c>
      <c r="I253" s="99">
        <f t="shared" ref="I253" si="716">SUM(F253-E253)*D253</f>
        <v>1729.1066282420747</v>
      </c>
      <c r="J253" s="97">
        <f>SUM(G253-F253)*D253</f>
        <v>2305.4755043227665</v>
      </c>
      <c r="K253" s="97">
        <f t="shared" si="703"/>
        <v>1152.7377521613832</v>
      </c>
      <c r="L253" s="99">
        <f t="shared" ref="L253" si="717">SUM(I253:K253)</f>
        <v>5187.3198847262247</v>
      </c>
    </row>
    <row r="254" spans="1:12" s="100" customFormat="1">
      <c r="A254" s="95" t="s">
        <v>888</v>
      </c>
      <c r="B254" s="96" t="s">
        <v>98</v>
      </c>
      <c r="C254" s="97" t="s">
        <v>14</v>
      </c>
      <c r="D254" s="137">
        <f t="shared" ref="D254" si="718">200000/E254</f>
        <v>2439.0243902439024</v>
      </c>
      <c r="E254" s="98">
        <v>82</v>
      </c>
      <c r="F254" s="97">
        <v>83</v>
      </c>
      <c r="G254" s="97">
        <v>84</v>
      </c>
      <c r="H254" s="97">
        <v>85</v>
      </c>
      <c r="I254" s="99">
        <f t="shared" ref="I254" si="719">SUM(F254-E254)*D254</f>
        <v>2439.0243902439024</v>
      </c>
      <c r="J254" s="97">
        <f>SUM(G254-F254)*D254</f>
        <v>2439.0243902439024</v>
      </c>
      <c r="K254" s="97">
        <f t="shared" si="703"/>
        <v>2439.0243902439024</v>
      </c>
      <c r="L254" s="99">
        <f t="shared" ref="L254" si="720">SUM(I254:K254)</f>
        <v>7317.0731707317073</v>
      </c>
    </row>
    <row r="255" spans="1:12" s="100" customFormat="1">
      <c r="A255" s="95" t="s">
        <v>888</v>
      </c>
      <c r="B255" s="96" t="s">
        <v>305</v>
      </c>
      <c r="C255" s="97" t="s">
        <v>14</v>
      </c>
      <c r="D255" s="137">
        <f t="shared" ref="D255" si="721">200000/E255</f>
        <v>197.04433497536945</v>
      </c>
      <c r="E255" s="98">
        <v>1015</v>
      </c>
      <c r="F255" s="97">
        <v>1022</v>
      </c>
      <c r="G255" s="97">
        <v>0</v>
      </c>
      <c r="H255" s="97">
        <v>0</v>
      </c>
      <c r="I255" s="99">
        <f t="shared" ref="I255" si="722">SUM(F255-E255)*D255</f>
        <v>1379.3103448275861</v>
      </c>
      <c r="J255" s="97">
        <v>0</v>
      </c>
      <c r="K255" s="97">
        <f t="shared" si="703"/>
        <v>0</v>
      </c>
      <c r="L255" s="99">
        <f t="shared" ref="L255" si="723">SUM(I255:K255)</f>
        <v>1379.3103448275861</v>
      </c>
    </row>
    <row r="256" spans="1:12" s="100" customFormat="1">
      <c r="A256" s="95" t="s">
        <v>888</v>
      </c>
      <c r="B256" s="96" t="s">
        <v>98</v>
      </c>
      <c r="C256" s="97" t="s">
        <v>14</v>
      </c>
      <c r="D256" s="137">
        <f t="shared" ref="D256" si="724">200000/E256</f>
        <v>2339.1812865497077</v>
      </c>
      <c r="E256" s="98">
        <v>85.5</v>
      </c>
      <c r="F256" s="97">
        <v>84.5</v>
      </c>
      <c r="G256" s="97">
        <v>0</v>
      </c>
      <c r="H256" s="97">
        <v>0</v>
      </c>
      <c r="I256" s="99">
        <f t="shared" ref="I256" si="725">SUM(F256-E256)*D256</f>
        <v>-2339.1812865497077</v>
      </c>
      <c r="J256" s="97">
        <v>0</v>
      </c>
      <c r="K256" s="97">
        <f t="shared" si="703"/>
        <v>0</v>
      </c>
      <c r="L256" s="99">
        <f t="shared" ref="L256" si="726">SUM(I256:K256)</f>
        <v>-2339.1812865497077</v>
      </c>
    </row>
    <row r="257" spans="1:12" s="100" customFormat="1">
      <c r="A257" s="95" t="s">
        <v>885</v>
      </c>
      <c r="B257" s="96" t="s">
        <v>887</v>
      </c>
      <c r="C257" s="97" t="s">
        <v>18</v>
      </c>
      <c r="D257" s="137">
        <f t="shared" ref="D257" si="727">200000/E257</f>
        <v>148.14814814814815</v>
      </c>
      <c r="E257" s="98">
        <v>1350</v>
      </c>
      <c r="F257" s="97">
        <v>1338</v>
      </c>
      <c r="G257" s="97">
        <v>0</v>
      </c>
      <c r="H257" s="97">
        <v>0</v>
      </c>
      <c r="I257" s="99">
        <f>SUM(E257-F257)*D257</f>
        <v>1777.7777777777778</v>
      </c>
      <c r="J257" s="97">
        <v>0</v>
      </c>
      <c r="K257" s="97">
        <v>0</v>
      </c>
      <c r="L257" s="99">
        <f t="shared" ref="L257" si="728">SUM(I257:K257)</f>
        <v>1777.7777777777778</v>
      </c>
    </row>
    <row r="258" spans="1:12" s="100" customFormat="1">
      <c r="A258" s="95" t="s">
        <v>885</v>
      </c>
      <c r="B258" s="96" t="s">
        <v>886</v>
      </c>
      <c r="C258" s="97" t="s">
        <v>18</v>
      </c>
      <c r="D258" s="137">
        <f t="shared" ref="D258:D259" si="729">200000/E258</f>
        <v>460.82949308755758</v>
      </c>
      <c r="E258" s="98">
        <v>434</v>
      </c>
      <c r="F258" s="97">
        <v>438</v>
      </c>
      <c r="G258" s="97">
        <v>0</v>
      </c>
      <c r="H258" s="97">
        <v>0</v>
      </c>
      <c r="I258" s="99">
        <f>SUM(E258-F258)*D258</f>
        <v>-1843.3179723502303</v>
      </c>
      <c r="J258" s="97">
        <v>0</v>
      </c>
      <c r="K258" s="97">
        <v>0</v>
      </c>
      <c r="L258" s="99">
        <f t="shared" ref="L258" si="730">SUM(I258:K258)</f>
        <v>-1843.3179723502303</v>
      </c>
    </row>
    <row r="259" spans="1:12" s="100" customFormat="1">
      <c r="A259" s="95" t="s">
        <v>884</v>
      </c>
      <c r="B259" s="96" t="s">
        <v>243</v>
      </c>
      <c r="C259" s="97" t="s">
        <v>14</v>
      </c>
      <c r="D259" s="137">
        <f t="shared" si="729"/>
        <v>134.68013468013467</v>
      </c>
      <c r="E259" s="98">
        <v>1485</v>
      </c>
      <c r="F259" s="97">
        <v>1485</v>
      </c>
      <c r="G259" s="97">
        <v>0</v>
      </c>
      <c r="H259" s="97">
        <v>0</v>
      </c>
      <c r="I259" s="99">
        <f t="shared" ref="I259" si="731">SUM(F259-E259)*D259</f>
        <v>0</v>
      </c>
      <c r="J259" s="97">
        <v>0</v>
      </c>
      <c r="K259" s="97">
        <v>0</v>
      </c>
      <c r="L259" s="99">
        <f t="shared" ref="L259" si="732">SUM(I259:K259)</f>
        <v>0</v>
      </c>
    </row>
    <row r="260" spans="1:12" s="100" customFormat="1">
      <c r="A260" s="95" t="s">
        <v>884</v>
      </c>
      <c r="B260" s="96" t="s">
        <v>71</v>
      </c>
      <c r="C260" s="97" t="s">
        <v>14</v>
      </c>
      <c r="D260" s="137">
        <f>200000/E260</f>
        <v>129.28248222365869</v>
      </c>
      <c r="E260" s="98">
        <v>1547</v>
      </c>
      <c r="F260" s="97">
        <v>1535</v>
      </c>
      <c r="G260" s="97">
        <v>0</v>
      </c>
      <c r="H260" s="97">
        <v>0</v>
      </c>
      <c r="I260" s="99">
        <f t="shared" ref="I260" si="733">SUM(F260-E260)*D260</f>
        <v>-1551.3897866839043</v>
      </c>
      <c r="J260" s="97">
        <v>0</v>
      </c>
      <c r="K260" s="97">
        <v>0</v>
      </c>
      <c r="L260" s="99">
        <f t="shared" ref="L260" si="734">SUM(I260:K260)</f>
        <v>-1551.3897866839043</v>
      </c>
    </row>
    <row r="261" spans="1:12" s="100" customFormat="1">
      <c r="A261" s="95" t="s">
        <v>884</v>
      </c>
      <c r="B261" s="96" t="s">
        <v>30</v>
      </c>
      <c r="C261" s="97" t="s">
        <v>14</v>
      </c>
      <c r="D261" s="137">
        <f t="shared" ref="D261" si="735">200000/E261</f>
        <v>5633.8028169014087</v>
      </c>
      <c r="E261" s="98">
        <v>35.5</v>
      </c>
      <c r="F261" s="97">
        <v>36</v>
      </c>
      <c r="G261" s="97">
        <v>0</v>
      </c>
      <c r="H261" s="97">
        <v>0</v>
      </c>
      <c r="I261" s="99">
        <f t="shared" ref="I261" si="736">SUM(F261-E261)*D261</f>
        <v>2816.9014084507044</v>
      </c>
      <c r="J261" s="97">
        <v>0</v>
      </c>
      <c r="K261" s="97">
        <v>0</v>
      </c>
      <c r="L261" s="99">
        <f t="shared" ref="L261" si="737">SUM(I261:K261)</f>
        <v>2816.9014084507044</v>
      </c>
    </row>
    <row r="262" spans="1:12" s="100" customFormat="1">
      <c r="A262" s="95" t="s">
        <v>883</v>
      </c>
      <c r="B262" s="96" t="s">
        <v>339</v>
      </c>
      <c r="C262" s="97" t="s">
        <v>14</v>
      </c>
      <c r="D262" s="137">
        <f t="shared" ref="D262:D278" si="738">200000/E262</f>
        <v>1459.8540145985401</v>
      </c>
      <c r="E262" s="98">
        <v>137</v>
      </c>
      <c r="F262" s="97">
        <v>136</v>
      </c>
      <c r="G262" s="97">
        <v>0</v>
      </c>
      <c r="H262" s="97">
        <v>0</v>
      </c>
      <c r="I262" s="99">
        <f t="shared" ref="I262" si="739">SUM(F262-E262)*D262</f>
        <v>-1459.8540145985401</v>
      </c>
      <c r="J262" s="97">
        <v>0</v>
      </c>
      <c r="K262" s="97">
        <v>0</v>
      </c>
      <c r="L262" s="99">
        <f t="shared" ref="L262" si="740">SUM(I262:K262)</f>
        <v>-1459.8540145985401</v>
      </c>
    </row>
    <row r="263" spans="1:12" s="100" customFormat="1">
      <c r="A263" s="95" t="s">
        <v>883</v>
      </c>
      <c r="B263" s="96" t="s">
        <v>20</v>
      </c>
      <c r="C263" s="97" t="s">
        <v>14</v>
      </c>
      <c r="D263" s="137">
        <f t="shared" si="738"/>
        <v>301.65912518853696</v>
      </c>
      <c r="E263" s="98">
        <v>663</v>
      </c>
      <c r="F263" s="97">
        <v>656</v>
      </c>
      <c r="G263" s="97">
        <v>0</v>
      </c>
      <c r="H263" s="97">
        <v>0</v>
      </c>
      <c r="I263" s="99">
        <f t="shared" ref="I263" si="741">SUM(F263-E263)*D263</f>
        <v>-2111.6138763197587</v>
      </c>
      <c r="J263" s="97">
        <v>0</v>
      </c>
      <c r="K263" s="97">
        <v>0</v>
      </c>
      <c r="L263" s="99">
        <f t="shared" ref="L263" si="742">SUM(I263:K263)</f>
        <v>-2111.6138763197587</v>
      </c>
    </row>
    <row r="264" spans="1:12" s="100" customFormat="1">
      <c r="A264" s="95" t="s">
        <v>883</v>
      </c>
      <c r="B264" s="96" t="s">
        <v>27</v>
      </c>
      <c r="C264" s="97" t="s">
        <v>14</v>
      </c>
      <c r="D264" s="137">
        <f t="shared" si="738"/>
        <v>217.86492374727669</v>
      </c>
      <c r="E264" s="98">
        <v>918</v>
      </c>
      <c r="F264" s="97">
        <v>908</v>
      </c>
      <c r="G264" s="97">
        <v>0</v>
      </c>
      <c r="H264" s="97">
        <v>0</v>
      </c>
      <c r="I264" s="99">
        <f t="shared" ref="I264" si="743">SUM(F264-E264)*D264</f>
        <v>-2178.6492374727668</v>
      </c>
      <c r="J264" s="97">
        <v>0</v>
      </c>
      <c r="K264" s="97">
        <v>0</v>
      </c>
      <c r="L264" s="99">
        <f t="shared" ref="L264" si="744">SUM(I264:K264)</f>
        <v>-2178.6492374727668</v>
      </c>
    </row>
    <row r="265" spans="1:12" s="100" customFormat="1">
      <c r="A265" s="95" t="s">
        <v>883</v>
      </c>
      <c r="B265" s="96" t="s">
        <v>456</v>
      </c>
      <c r="C265" s="97" t="s">
        <v>14</v>
      </c>
      <c r="D265" s="137">
        <f t="shared" si="738"/>
        <v>285.71428571428572</v>
      </c>
      <c r="E265" s="98">
        <v>700</v>
      </c>
      <c r="F265" s="97">
        <v>704</v>
      </c>
      <c r="G265" s="97">
        <v>0</v>
      </c>
      <c r="H265" s="97">
        <v>0</v>
      </c>
      <c r="I265" s="99">
        <f t="shared" ref="I265" si="745">SUM(F265-E265)*D265</f>
        <v>1142.8571428571429</v>
      </c>
      <c r="J265" s="97">
        <v>0</v>
      </c>
      <c r="K265" s="97">
        <v>0</v>
      </c>
      <c r="L265" s="99">
        <f t="shared" ref="L265" si="746">SUM(I265:K265)</f>
        <v>1142.8571428571429</v>
      </c>
    </row>
    <row r="266" spans="1:12" s="100" customFormat="1">
      <c r="A266" s="95" t="s">
        <v>883</v>
      </c>
      <c r="B266" s="96" t="s">
        <v>63</v>
      </c>
      <c r="C266" s="97" t="s">
        <v>14</v>
      </c>
      <c r="D266" s="137">
        <f t="shared" si="738"/>
        <v>167.64459346186086</v>
      </c>
      <c r="E266" s="98">
        <v>1193</v>
      </c>
      <c r="F266" s="97">
        <v>1203</v>
      </c>
      <c r="G266" s="97">
        <v>0</v>
      </c>
      <c r="H266" s="97">
        <v>0</v>
      </c>
      <c r="I266" s="99">
        <f t="shared" ref="I266" si="747">SUM(F266-E266)*D266</f>
        <v>1676.4459346186086</v>
      </c>
      <c r="J266" s="97">
        <v>0</v>
      </c>
      <c r="K266" s="97">
        <v>0</v>
      </c>
      <c r="L266" s="99">
        <f t="shared" ref="L266" si="748">SUM(I266:K266)</f>
        <v>1676.4459346186086</v>
      </c>
    </row>
    <row r="267" spans="1:12" s="100" customFormat="1">
      <c r="A267" s="95" t="s">
        <v>882</v>
      </c>
      <c r="B267" s="96" t="s">
        <v>33</v>
      </c>
      <c r="C267" s="97" t="s">
        <v>14</v>
      </c>
      <c r="D267" s="137">
        <f t="shared" si="738"/>
        <v>223.96416573348264</v>
      </c>
      <c r="E267" s="98">
        <v>893</v>
      </c>
      <c r="F267" s="97">
        <v>900</v>
      </c>
      <c r="G267" s="97">
        <v>0</v>
      </c>
      <c r="H267" s="97">
        <v>0</v>
      </c>
      <c r="I267" s="99">
        <f t="shared" ref="I267" si="749">SUM(F267-E267)*D267</f>
        <v>1567.7491601343786</v>
      </c>
      <c r="J267" s="97">
        <v>0</v>
      </c>
      <c r="K267" s="97">
        <v>0</v>
      </c>
      <c r="L267" s="99">
        <f t="shared" ref="L267" si="750">SUM(I267:K267)</f>
        <v>1567.7491601343786</v>
      </c>
    </row>
    <row r="268" spans="1:12" s="100" customFormat="1">
      <c r="A268" s="95" t="s">
        <v>882</v>
      </c>
      <c r="B268" s="96" t="s">
        <v>193</v>
      </c>
      <c r="C268" s="97" t="s">
        <v>14</v>
      </c>
      <c r="D268" s="137">
        <f t="shared" si="738"/>
        <v>2777.7777777777778</v>
      </c>
      <c r="E268" s="98">
        <v>72</v>
      </c>
      <c r="F268" s="97">
        <v>72.7</v>
      </c>
      <c r="G268" s="97">
        <v>73.5</v>
      </c>
      <c r="H268" s="97">
        <v>0</v>
      </c>
      <c r="I268" s="99">
        <f t="shared" ref="I268" si="751">SUM(F268-E268)*D268</f>
        <v>1944.4444444444523</v>
      </c>
      <c r="J268" s="97">
        <f>SUM(G268-F268)*D268</f>
        <v>2222.2222222222144</v>
      </c>
      <c r="K268" s="97">
        <v>0</v>
      </c>
      <c r="L268" s="99">
        <f t="shared" ref="L268" si="752">SUM(I268:K268)</f>
        <v>4166.666666666667</v>
      </c>
    </row>
    <row r="269" spans="1:12" s="100" customFormat="1">
      <c r="A269" s="95" t="s">
        <v>882</v>
      </c>
      <c r="B269" s="96" t="s">
        <v>868</v>
      </c>
      <c r="C269" s="97" t="s">
        <v>14</v>
      </c>
      <c r="D269" s="137">
        <f t="shared" si="738"/>
        <v>165.97510373443984</v>
      </c>
      <c r="E269" s="98">
        <v>1205</v>
      </c>
      <c r="F269" s="97">
        <v>1205</v>
      </c>
      <c r="G269" s="97">
        <v>0</v>
      </c>
      <c r="H269" s="97">
        <v>0</v>
      </c>
      <c r="I269" s="99">
        <f t="shared" ref="I269" si="753">SUM(F269-E269)*D269</f>
        <v>0</v>
      </c>
      <c r="J269" s="97">
        <v>0</v>
      </c>
      <c r="K269" s="97">
        <v>0</v>
      </c>
      <c r="L269" s="99">
        <f t="shared" ref="L269" si="754">SUM(I269:K269)</f>
        <v>0</v>
      </c>
    </row>
    <row r="270" spans="1:12" s="100" customFormat="1">
      <c r="A270" s="95" t="s">
        <v>881</v>
      </c>
      <c r="B270" s="96" t="s">
        <v>20</v>
      </c>
      <c r="C270" s="97" t="s">
        <v>14</v>
      </c>
      <c r="D270" s="137">
        <f t="shared" si="738"/>
        <v>310.07751937984494</v>
      </c>
      <c r="E270" s="98">
        <v>645</v>
      </c>
      <c r="F270" s="97">
        <v>651</v>
      </c>
      <c r="G270" s="97">
        <v>0</v>
      </c>
      <c r="H270" s="97">
        <v>0</v>
      </c>
      <c r="I270" s="99">
        <f t="shared" ref="I270:I272" si="755">SUM(F270-E270)*D270</f>
        <v>1860.4651162790697</v>
      </c>
      <c r="J270" s="97">
        <v>0</v>
      </c>
      <c r="K270" s="97">
        <v>0</v>
      </c>
      <c r="L270" s="99">
        <f t="shared" ref="L270" si="756">SUM(I270:K270)</f>
        <v>1860.4651162790697</v>
      </c>
    </row>
    <row r="271" spans="1:12" s="100" customFormat="1">
      <c r="A271" s="95" t="s">
        <v>881</v>
      </c>
      <c r="B271" s="96" t="s">
        <v>23</v>
      </c>
      <c r="C271" s="97" t="s">
        <v>18</v>
      </c>
      <c r="D271" s="137">
        <f t="shared" si="738"/>
        <v>1351.3513513513512</v>
      </c>
      <c r="E271" s="98">
        <v>148</v>
      </c>
      <c r="F271" s="97">
        <v>147</v>
      </c>
      <c r="G271" s="97">
        <v>146</v>
      </c>
      <c r="H271" s="97">
        <v>0</v>
      </c>
      <c r="I271" s="99">
        <f t="shared" ref="I271" si="757">SUM(E271-F271)*D271</f>
        <v>1351.3513513513512</v>
      </c>
      <c r="J271" s="97">
        <f>SUM(F271-G271)*D271</f>
        <v>1351.3513513513512</v>
      </c>
      <c r="K271" s="97">
        <v>0</v>
      </c>
      <c r="L271" s="99">
        <f t="shared" ref="L271" si="758">SUM(I271:K271)</f>
        <v>2702.7027027027025</v>
      </c>
    </row>
    <row r="272" spans="1:12" s="100" customFormat="1">
      <c r="A272" s="95" t="s">
        <v>881</v>
      </c>
      <c r="B272" s="96" t="s">
        <v>747</v>
      </c>
      <c r="C272" s="97" t="s">
        <v>14</v>
      </c>
      <c r="D272" s="137">
        <f t="shared" si="738"/>
        <v>571.42857142857144</v>
      </c>
      <c r="E272" s="98">
        <v>350</v>
      </c>
      <c r="F272" s="97">
        <v>353</v>
      </c>
      <c r="G272" s="97">
        <v>356</v>
      </c>
      <c r="H272" s="97">
        <v>360</v>
      </c>
      <c r="I272" s="99">
        <f t="shared" si="755"/>
        <v>1714.2857142857142</v>
      </c>
      <c r="J272" s="97">
        <f>SUM(G272-F272)*D272</f>
        <v>1714.2857142857142</v>
      </c>
      <c r="K272" s="97">
        <f>SUM(H272-G272)*D272</f>
        <v>2285.7142857142858</v>
      </c>
      <c r="L272" s="99">
        <f t="shared" ref="L272" si="759">SUM(I272:K272)</f>
        <v>5714.2857142857138</v>
      </c>
    </row>
    <row r="273" spans="1:12" s="100" customFormat="1">
      <c r="A273" s="95" t="s">
        <v>881</v>
      </c>
      <c r="B273" s="96" t="s">
        <v>77</v>
      </c>
      <c r="C273" s="97" t="s">
        <v>14</v>
      </c>
      <c r="D273" s="137">
        <f t="shared" si="738"/>
        <v>362.31884057971013</v>
      </c>
      <c r="E273" s="98">
        <v>552</v>
      </c>
      <c r="F273" s="97">
        <v>556</v>
      </c>
      <c r="G273" s="97">
        <v>560</v>
      </c>
      <c r="H273" s="97">
        <v>564</v>
      </c>
      <c r="I273" s="99">
        <f t="shared" ref="I273" si="760">SUM(F273-E273)*D273</f>
        <v>1449.2753623188405</v>
      </c>
      <c r="J273" s="97">
        <f>SUM(G273-F273)*D273</f>
        <v>1449.2753623188405</v>
      </c>
      <c r="K273" s="97">
        <f>SUM(H273-G273)*D273</f>
        <v>1449.2753623188405</v>
      </c>
      <c r="L273" s="99">
        <f t="shared" ref="L273" si="761">SUM(I273:K273)</f>
        <v>4347.826086956522</v>
      </c>
    </row>
    <row r="274" spans="1:12" s="100" customFormat="1">
      <c r="A274" s="95" t="s">
        <v>881</v>
      </c>
      <c r="B274" s="96" t="s">
        <v>71</v>
      </c>
      <c r="C274" s="97" t="s">
        <v>14</v>
      </c>
      <c r="D274" s="137">
        <f t="shared" si="738"/>
        <v>135.68521031207598</v>
      </c>
      <c r="E274" s="98">
        <v>1474</v>
      </c>
      <c r="F274" s="97">
        <v>1474</v>
      </c>
      <c r="G274" s="97">
        <v>0</v>
      </c>
      <c r="H274" s="97">
        <v>0</v>
      </c>
      <c r="I274" s="99">
        <f t="shared" ref="I274" si="762">SUM(F274-E274)*D274</f>
        <v>0</v>
      </c>
      <c r="J274" s="97">
        <v>0</v>
      </c>
      <c r="K274" s="97">
        <v>0</v>
      </c>
      <c r="L274" s="99">
        <v>0</v>
      </c>
    </row>
    <row r="275" spans="1:12" s="100" customFormat="1">
      <c r="A275" s="95" t="s">
        <v>880</v>
      </c>
      <c r="B275" s="96" t="s">
        <v>857</v>
      </c>
      <c r="C275" s="97" t="s">
        <v>18</v>
      </c>
      <c r="D275" s="137">
        <f t="shared" si="738"/>
        <v>1156.0693641618498</v>
      </c>
      <c r="E275" s="98">
        <v>173</v>
      </c>
      <c r="F275" s="97">
        <v>174.5</v>
      </c>
      <c r="G275" s="97">
        <v>0</v>
      </c>
      <c r="H275" s="97">
        <v>0</v>
      </c>
      <c r="I275" s="99">
        <f>SUM(E275-F275)*D275</f>
        <v>-1734.1040462427745</v>
      </c>
      <c r="J275" s="97">
        <v>0</v>
      </c>
      <c r="K275" s="97">
        <v>0</v>
      </c>
      <c r="L275" s="99">
        <f t="shared" ref="L275" si="763">SUM(I275:K275)</f>
        <v>-1734.1040462427745</v>
      </c>
    </row>
    <row r="276" spans="1:12" s="100" customFormat="1">
      <c r="A276" s="95" t="s">
        <v>880</v>
      </c>
      <c r="B276" s="96" t="s">
        <v>863</v>
      </c>
      <c r="C276" s="97" t="s">
        <v>14</v>
      </c>
      <c r="D276" s="137">
        <f t="shared" si="738"/>
        <v>107.23860589812332</v>
      </c>
      <c r="E276" s="98">
        <v>1865</v>
      </c>
      <c r="F276" s="97">
        <v>1875</v>
      </c>
      <c r="G276" s="97">
        <v>0</v>
      </c>
      <c r="H276" s="97">
        <v>0</v>
      </c>
      <c r="I276" s="99">
        <f t="shared" ref="I276" si="764">SUM(F276-E276)*D276</f>
        <v>1072.3860589812332</v>
      </c>
      <c r="J276" s="97">
        <v>0</v>
      </c>
      <c r="K276" s="97">
        <v>0</v>
      </c>
      <c r="L276" s="99">
        <f t="shared" ref="L276" si="765">SUM(I276:K276)</f>
        <v>1072.3860589812332</v>
      </c>
    </row>
    <row r="277" spans="1:12" s="100" customFormat="1">
      <c r="A277" s="95" t="s">
        <v>880</v>
      </c>
      <c r="B277" s="96" t="s">
        <v>193</v>
      </c>
      <c r="C277" s="97" t="s">
        <v>18</v>
      </c>
      <c r="D277" s="137">
        <f t="shared" si="738"/>
        <v>2941.1764705882351</v>
      </c>
      <c r="E277" s="98">
        <v>68</v>
      </c>
      <c r="F277" s="97">
        <v>67.400000000000006</v>
      </c>
      <c r="G277" s="97">
        <v>0</v>
      </c>
      <c r="H277" s="97">
        <v>0</v>
      </c>
      <c r="I277" s="99">
        <f t="shared" ref="I277:I282" si="766">SUM(E277-F277)*D277</f>
        <v>1764.7058823529244</v>
      </c>
      <c r="J277" s="97">
        <v>0</v>
      </c>
      <c r="K277" s="97">
        <v>0</v>
      </c>
      <c r="L277" s="99">
        <f t="shared" ref="L277" si="767">SUM(I277:K277)</f>
        <v>1764.7058823529244</v>
      </c>
    </row>
    <row r="278" spans="1:12" s="100" customFormat="1">
      <c r="A278" s="95" t="s">
        <v>878</v>
      </c>
      <c r="B278" s="96" t="s">
        <v>852</v>
      </c>
      <c r="C278" s="97" t="s">
        <v>18</v>
      </c>
      <c r="D278" s="137">
        <f t="shared" si="738"/>
        <v>154.5595054095827</v>
      </c>
      <c r="E278" s="98">
        <v>1294</v>
      </c>
      <c r="F278" s="97">
        <v>1284</v>
      </c>
      <c r="G278" s="97">
        <v>1274</v>
      </c>
      <c r="H278" s="97">
        <v>1264</v>
      </c>
      <c r="I278" s="99">
        <f t="shared" si="766"/>
        <v>1545.595054095827</v>
      </c>
      <c r="J278" s="97">
        <f>SUM(F278-G278)*D278</f>
        <v>1545.595054095827</v>
      </c>
      <c r="K278" s="97">
        <f>SUM(G278-H278)*D278</f>
        <v>1545.595054095827</v>
      </c>
      <c r="L278" s="99">
        <f t="shared" ref="L278" si="768">SUM(I278:K278)</f>
        <v>4636.7851622874805</v>
      </c>
    </row>
    <row r="279" spans="1:12" s="100" customFormat="1">
      <c r="A279" s="95" t="s">
        <v>878</v>
      </c>
      <c r="B279" s="96" t="s">
        <v>193</v>
      </c>
      <c r="C279" s="97" t="s">
        <v>18</v>
      </c>
      <c r="D279" s="137">
        <f t="shared" ref="D279" si="769">200000/E279</f>
        <v>2797.2027972027972</v>
      </c>
      <c r="E279" s="98">
        <v>71.5</v>
      </c>
      <c r="F279" s="97">
        <v>70.7</v>
      </c>
      <c r="G279" s="97">
        <v>70</v>
      </c>
      <c r="H279" s="97">
        <v>69</v>
      </c>
      <c r="I279" s="99">
        <f t="shared" si="766"/>
        <v>2237.7622377622297</v>
      </c>
      <c r="J279" s="97">
        <f>SUM(F279-G279)*D279</f>
        <v>1958.0419580419659</v>
      </c>
      <c r="K279" s="97">
        <f>SUM(G279-H279)*D279</f>
        <v>2797.2027972027972</v>
      </c>
      <c r="L279" s="99">
        <f t="shared" ref="L279" si="770">SUM(I279:K279)</f>
        <v>6993.0069930069931</v>
      </c>
    </row>
    <row r="280" spans="1:12" s="100" customFormat="1">
      <c r="A280" s="95" t="s">
        <v>878</v>
      </c>
      <c r="B280" s="96" t="s">
        <v>433</v>
      </c>
      <c r="C280" s="97" t="s">
        <v>18</v>
      </c>
      <c r="D280" s="137">
        <f t="shared" ref="D280" si="771">200000/E280</f>
        <v>909.09090909090912</v>
      </c>
      <c r="E280" s="98">
        <v>220</v>
      </c>
      <c r="F280" s="97">
        <v>218.65</v>
      </c>
      <c r="G280" s="97">
        <v>0</v>
      </c>
      <c r="H280" s="97">
        <v>0</v>
      </c>
      <c r="I280" s="99">
        <f t="shared" si="766"/>
        <v>1227.2727272727222</v>
      </c>
      <c r="J280" s="97">
        <v>0</v>
      </c>
      <c r="K280" s="97">
        <v>0</v>
      </c>
      <c r="L280" s="99">
        <f t="shared" ref="L280" si="772">SUM(I280:K280)</f>
        <v>1227.2727272727222</v>
      </c>
    </row>
    <row r="281" spans="1:12" s="100" customFormat="1">
      <c r="A281" s="95" t="s">
        <v>878</v>
      </c>
      <c r="B281" s="96" t="s">
        <v>877</v>
      </c>
      <c r="C281" s="97" t="s">
        <v>18</v>
      </c>
      <c r="D281" s="137">
        <f t="shared" ref="D281" si="773">200000/E281</f>
        <v>74.074074074074076</v>
      </c>
      <c r="E281" s="98">
        <v>2700</v>
      </c>
      <c r="F281" s="97">
        <v>2700</v>
      </c>
      <c r="G281" s="97">
        <v>0</v>
      </c>
      <c r="H281" s="97">
        <v>0</v>
      </c>
      <c r="I281" s="99">
        <f t="shared" si="766"/>
        <v>0</v>
      </c>
      <c r="J281" s="97">
        <v>0</v>
      </c>
      <c r="K281" s="97">
        <f>SUM(G281-H281)*D281</f>
        <v>0</v>
      </c>
      <c r="L281" s="99">
        <f t="shared" ref="L281" si="774">SUM(I281:K281)</f>
        <v>0</v>
      </c>
    </row>
    <row r="282" spans="1:12" s="100" customFormat="1">
      <c r="A282" s="95" t="s">
        <v>878</v>
      </c>
      <c r="B282" s="96" t="s">
        <v>879</v>
      </c>
      <c r="C282" s="97" t="s">
        <v>18</v>
      </c>
      <c r="D282" s="137">
        <f t="shared" ref="D282" si="775">200000/E282</f>
        <v>1653.5758577924762</v>
      </c>
      <c r="E282" s="98">
        <v>120.95</v>
      </c>
      <c r="F282" s="97">
        <v>120.95</v>
      </c>
      <c r="G282" s="97">
        <v>0</v>
      </c>
      <c r="H282" s="97">
        <v>0</v>
      </c>
      <c r="I282" s="99">
        <f t="shared" si="766"/>
        <v>0</v>
      </c>
      <c r="J282" s="97">
        <v>0</v>
      </c>
      <c r="K282" s="97">
        <f>SUM(G282-H282)*D282</f>
        <v>0</v>
      </c>
      <c r="L282" s="99">
        <f t="shared" ref="L282" si="776">SUM(I282:K282)</f>
        <v>0</v>
      </c>
    </row>
    <row r="283" spans="1:12" s="100" customFormat="1">
      <c r="A283" s="95" t="s">
        <v>875</v>
      </c>
      <c r="B283" s="96" t="s">
        <v>876</v>
      </c>
      <c r="C283" s="97" t="s">
        <v>14</v>
      </c>
      <c r="D283" s="137">
        <f t="shared" ref="D283" si="777">200000/E283</f>
        <v>73.126142595978067</v>
      </c>
      <c r="E283" s="98">
        <v>2735</v>
      </c>
      <c r="F283" s="97">
        <v>2758</v>
      </c>
      <c r="G283" s="97">
        <v>0</v>
      </c>
      <c r="H283" s="97">
        <v>0</v>
      </c>
      <c r="I283" s="99">
        <f t="shared" ref="I283" si="778">SUM(F283-E283)*D283</f>
        <v>1681.9012797074956</v>
      </c>
      <c r="J283" s="97">
        <v>0</v>
      </c>
      <c r="K283" s="97">
        <v>0</v>
      </c>
      <c r="L283" s="99">
        <f t="shared" ref="L283" si="779">SUM(I283:K283)</f>
        <v>1681.9012797074956</v>
      </c>
    </row>
    <row r="284" spans="1:12" s="100" customFormat="1">
      <c r="A284" s="95" t="s">
        <v>875</v>
      </c>
      <c r="B284" s="96" t="s">
        <v>307</v>
      </c>
      <c r="C284" s="97" t="s">
        <v>18</v>
      </c>
      <c r="D284" s="137">
        <f t="shared" ref="D284" si="780">200000/E284</f>
        <v>3236.245954692557</v>
      </c>
      <c r="E284" s="98">
        <v>61.8</v>
      </c>
      <c r="F284" s="97">
        <v>61.4</v>
      </c>
      <c r="G284" s="97">
        <v>0</v>
      </c>
      <c r="H284" s="97">
        <v>0</v>
      </c>
      <c r="I284" s="99">
        <f>SUM(E284-F284)*D284</f>
        <v>1294.4983818770181</v>
      </c>
      <c r="J284" s="97">
        <v>0</v>
      </c>
      <c r="K284" s="97">
        <v>0</v>
      </c>
      <c r="L284" s="99">
        <f t="shared" ref="L284" si="781">SUM(I284:K284)</f>
        <v>1294.4983818770181</v>
      </c>
    </row>
    <row r="285" spans="1:12" s="100" customFormat="1">
      <c r="A285" s="95" t="s">
        <v>875</v>
      </c>
      <c r="B285" s="96" t="s">
        <v>877</v>
      </c>
      <c r="C285" s="97" t="s">
        <v>18</v>
      </c>
      <c r="D285" s="137">
        <f t="shared" ref="D285" si="782">200000/E285</f>
        <v>74.906367041198507</v>
      </c>
      <c r="E285" s="98">
        <v>2670</v>
      </c>
      <c r="F285" s="97">
        <v>2670</v>
      </c>
      <c r="G285" s="97">
        <v>0</v>
      </c>
      <c r="H285" s="97">
        <v>0</v>
      </c>
      <c r="I285" s="99">
        <f>SUM(E285-F285)*D285</f>
        <v>0</v>
      </c>
      <c r="J285" s="97">
        <v>0</v>
      </c>
      <c r="K285" s="97">
        <v>0</v>
      </c>
      <c r="L285" s="99">
        <f t="shared" ref="L285" si="783">SUM(I285:K285)</f>
        <v>0</v>
      </c>
    </row>
    <row r="286" spans="1:12" s="100" customFormat="1">
      <c r="A286" s="95" t="s">
        <v>874</v>
      </c>
      <c r="B286" s="96" t="s">
        <v>165</v>
      </c>
      <c r="C286" s="97" t="s">
        <v>14</v>
      </c>
      <c r="D286" s="137">
        <f t="shared" ref="D286" si="784">200000/E286</f>
        <v>1632.6530612244899</v>
      </c>
      <c r="E286" s="98">
        <v>122.5</v>
      </c>
      <c r="F286" s="97">
        <v>123.5</v>
      </c>
      <c r="G286" s="97">
        <v>0</v>
      </c>
      <c r="H286" s="97">
        <v>0</v>
      </c>
      <c r="I286" s="99">
        <f t="shared" ref="I286" si="785">SUM(F286-E286)*D286</f>
        <v>1632.6530612244899</v>
      </c>
      <c r="J286" s="97">
        <v>0</v>
      </c>
      <c r="K286" s="97">
        <v>0</v>
      </c>
      <c r="L286" s="99">
        <f t="shared" ref="L286" si="786">SUM(I286:K286)</f>
        <v>1632.6530612244899</v>
      </c>
    </row>
    <row r="287" spans="1:12" s="100" customFormat="1">
      <c r="A287" s="95" t="s">
        <v>874</v>
      </c>
      <c r="B287" s="96" t="s">
        <v>403</v>
      </c>
      <c r="C287" s="97" t="s">
        <v>14</v>
      </c>
      <c r="D287" s="137">
        <f t="shared" ref="D287" si="787">200000/E287</f>
        <v>67.773636055574386</v>
      </c>
      <c r="E287" s="98">
        <v>2951</v>
      </c>
      <c r="F287" s="97">
        <v>2951</v>
      </c>
      <c r="G287" s="97">
        <v>0</v>
      </c>
      <c r="H287" s="97">
        <v>0</v>
      </c>
      <c r="I287" s="99">
        <f t="shared" ref="I287" si="788">SUM(F287-E287)*D287</f>
        <v>0</v>
      </c>
      <c r="J287" s="97">
        <v>0</v>
      </c>
      <c r="K287" s="97">
        <v>0</v>
      </c>
      <c r="L287" s="99">
        <f t="shared" ref="L287" si="789">SUM(I287:K287)</f>
        <v>0</v>
      </c>
    </row>
    <row r="288" spans="1:12" s="100" customFormat="1">
      <c r="A288" s="95" t="s">
        <v>872</v>
      </c>
      <c r="B288" s="96" t="s">
        <v>873</v>
      </c>
      <c r="C288" s="97" t="s">
        <v>14</v>
      </c>
      <c r="D288" s="137">
        <f t="shared" ref="D288" si="790">200000/E288</f>
        <v>136.23978201634878</v>
      </c>
      <c r="E288" s="98">
        <v>1468</v>
      </c>
      <c r="F288" s="97">
        <v>1478</v>
      </c>
      <c r="G288" s="97">
        <v>0</v>
      </c>
      <c r="H288" s="97">
        <v>0</v>
      </c>
      <c r="I288" s="99">
        <f t="shared" ref="I288" si="791">SUM(F288-E288)*D288</f>
        <v>1362.3978201634877</v>
      </c>
      <c r="J288" s="97">
        <v>0</v>
      </c>
      <c r="K288" s="97">
        <v>0</v>
      </c>
      <c r="L288" s="99">
        <f t="shared" ref="L288" si="792">SUM(I288:K288)</f>
        <v>1362.3978201634877</v>
      </c>
    </row>
    <row r="289" spans="1:12" s="100" customFormat="1">
      <c r="A289" s="95" t="s">
        <v>872</v>
      </c>
      <c r="B289" s="96" t="s">
        <v>49</v>
      </c>
      <c r="C289" s="97" t="s">
        <v>14</v>
      </c>
      <c r="D289" s="137">
        <f t="shared" ref="D289" si="793">200000/E289</f>
        <v>60.06006006006006</v>
      </c>
      <c r="E289" s="98">
        <v>3330</v>
      </c>
      <c r="F289" s="97">
        <v>3358</v>
      </c>
      <c r="G289" s="97">
        <v>0</v>
      </c>
      <c r="H289" s="97">
        <v>0</v>
      </c>
      <c r="I289" s="99">
        <f t="shared" ref="I289" si="794">SUM(F289-E289)*D289</f>
        <v>1681.6816816816818</v>
      </c>
      <c r="J289" s="97">
        <v>0</v>
      </c>
      <c r="K289" s="97">
        <v>0</v>
      </c>
      <c r="L289" s="99">
        <f t="shared" ref="L289" si="795">SUM(I289:K289)</f>
        <v>1681.6816816816818</v>
      </c>
    </row>
    <row r="290" spans="1:12" s="100" customFormat="1">
      <c r="A290" s="95" t="s">
        <v>872</v>
      </c>
      <c r="B290" s="96" t="s">
        <v>834</v>
      </c>
      <c r="C290" s="97" t="s">
        <v>14</v>
      </c>
      <c r="D290" s="137">
        <f t="shared" ref="D290" si="796">200000/E290</f>
        <v>241.54589371980677</v>
      </c>
      <c r="E290" s="98">
        <v>828</v>
      </c>
      <c r="F290" s="97">
        <v>834</v>
      </c>
      <c r="G290" s="97">
        <v>839.4</v>
      </c>
      <c r="H290" s="97">
        <v>0</v>
      </c>
      <c r="I290" s="99">
        <f t="shared" ref="I290" si="797">SUM(F290-E290)*D290</f>
        <v>1449.2753623188405</v>
      </c>
      <c r="J290" s="97">
        <f>SUM(G290-F290)*D290</f>
        <v>1304.347826086951</v>
      </c>
      <c r="K290" s="97">
        <v>0</v>
      </c>
      <c r="L290" s="99">
        <f t="shared" ref="L290" si="798">SUM(I290:K290)</f>
        <v>2753.6231884057916</v>
      </c>
    </row>
    <row r="291" spans="1:12" s="100" customFormat="1">
      <c r="A291" s="95" t="s">
        <v>871</v>
      </c>
      <c r="B291" s="96" t="s">
        <v>46</v>
      </c>
      <c r="C291" s="97" t="s">
        <v>14</v>
      </c>
      <c r="D291" s="137">
        <f t="shared" ref="D291" si="799">200000/E291</f>
        <v>1600</v>
      </c>
      <c r="E291" s="98">
        <v>125</v>
      </c>
      <c r="F291" s="97">
        <v>126</v>
      </c>
      <c r="G291" s="97">
        <v>127</v>
      </c>
      <c r="H291" s="97">
        <v>128</v>
      </c>
      <c r="I291" s="99">
        <f t="shared" ref="I291" si="800">SUM(F291-E291)*D291</f>
        <v>1600</v>
      </c>
      <c r="J291" s="97">
        <f>SUM(G291-F291)*D291</f>
        <v>1600</v>
      </c>
      <c r="K291" s="97">
        <f>SUM(H291-G291)*D291</f>
        <v>1600</v>
      </c>
      <c r="L291" s="99">
        <f t="shared" ref="L291" si="801">SUM(I291:K291)</f>
        <v>4800</v>
      </c>
    </row>
    <row r="292" spans="1:12" s="100" customFormat="1">
      <c r="A292" s="95" t="s">
        <v>871</v>
      </c>
      <c r="B292" s="96" t="s">
        <v>73</v>
      </c>
      <c r="C292" s="97" t="s">
        <v>18</v>
      </c>
      <c r="D292" s="137">
        <f t="shared" ref="D292" si="802">200000/E292</f>
        <v>133.77926421404683</v>
      </c>
      <c r="E292" s="98">
        <v>1495</v>
      </c>
      <c r="F292" s="97">
        <v>1485</v>
      </c>
      <c r="G292" s="97">
        <v>1475</v>
      </c>
      <c r="H292" s="97">
        <v>1466</v>
      </c>
      <c r="I292" s="99">
        <f>SUM(E292-F292)*D292</f>
        <v>1337.7926421404684</v>
      </c>
      <c r="J292" s="97">
        <f>SUM(F292-G292)*D292</f>
        <v>1337.7926421404684</v>
      </c>
      <c r="K292" s="97">
        <f>SUM(G292-H292)*D292</f>
        <v>1204.0133779264215</v>
      </c>
      <c r="L292" s="99">
        <f t="shared" ref="L292" si="803">SUM(I292:K292)</f>
        <v>3879.5986622073583</v>
      </c>
    </row>
    <row r="293" spans="1:12" s="100" customFormat="1">
      <c r="A293" s="95" t="s">
        <v>871</v>
      </c>
      <c r="B293" s="96" t="s">
        <v>247</v>
      </c>
      <c r="C293" s="97" t="s">
        <v>18</v>
      </c>
      <c r="D293" s="137">
        <f t="shared" ref="D293" si="804">200000/E293</f>
        <v>180.50541516245488</v>
      </c>
      <c r="E293" s="98">
        <v>1108</v>
      </c>
      <c r="F293" s="97">
        <v>1120</v>
      </c>
      <c r="G293" s="97">
        <v>0</v>
      </c>
      <c r="H293" s="97">
        <v>0</v>
      </c>
      <c r="I293" s="99">
        <f>SUM(E293-F293)*D293</f>
        <v>-2166.0649819494583</v>
      </c>
      <c r="J293" s="97">
        <v>0</v>
      </c>
      <c r="K293" s="97">
        <v>0</v>
      </c>
      <c r="L293" s="99">
        <f t="shared" ref="L293" si="805">SUM(I293:K293)</f>
        <v>-2166.0649819494583</v>
      </c>
    </row>
    <row r="294" spans="1:12" s="100" customFormat="1">
      <c r="A294" s="95" t="s">
        <v>870</v>
      </c>
      <c r="B294" s="96" t="s">
        <v>869</v>
      </c>
      <c r="C294" s="97" t="s">
        <v>14</v>
      </c>
      <c r="D294" s="137">
        <f t="shared" ref="D294" si="806">200000/E294</f>
        <v>1223.2415902140672</v>
      </c>
      <c r="E294" s="98">
        <v>163.5</v>
      </c>
      <c r="F294" s="97">
        <v>164.5</v>
      </c>
      <c r="G294" s="97">
        <v>165.5</v>
      </c>
      <c r="H294" s="97">
        <v>166.5</v>
      </c>
      <c r="I294" s="99">
        <f t="shared" ref="I294" si="807">SUM(F294-E294)*D294</f>
        <v>1223.2415902140672</v>
      </c>
      <c r="J294" s="97">
        <f>SUM(G294-F294)*D294</f>
        <v>1223.2415902140672</v>
      </c>
      <c r="K294" s="97">
        <f>SUM(H294-G294)*D294</f>
        <v>1223.2415902140672</v>
      </c>
      <c r="L294" s="99">
        <f t="shared" ref="L294" si="808">SUM(I294:K294)</f>
        <v>3669.7247706422013</v>
      </c>
    </row>
    <row r="295" spans="1:12" s="100" customFormat="1">
      <c r="A295" s="95" t="s">
        <v>870</v>
      </c>
      <c r="B295" s="96" t="s">
        <v>83</v>
      </c>
      <c r="C295" s="97" t="s">
        <v>18</v>
      </c>
      <c r="D295" s="137">
        <f t="shared" ref="D295:D299" si="809">200000/E295</f>
        <v>2531.6455696202534</v>
      </c>
      <c r="E295" s="98">
        <v>79</v>
      </c>
      <c r="F295" s="97">
        <v>78</v>
      </c>
      <c r="G295" s="97">
        <v>77</v>
      </c>
      <c r="H295" s="97">
        <v>76</v>
      </c>
      <c r="I295" s="99">
        <f>SUM(E295-F295)*D295</f>
        <v>2531.6455696202534</v>
      </c>
      <c r="J295" s="97">
        <f>SUM(F295-G295)*D295</f>
        <v>2531.6455696202534</v>
      </c>
      <c r="K295" s="97">
        <f>SUM(G295-H295)*D295</f>
        <v>2531.6455696202534</v>
      </c>
      <c r="L295" s="99">
        <f t="shared" ref="L295" si="810">SUM(I295:K295)</f>
        <v>7594.9367088607596</v>
      </c>
    </row>
    <row r="296" spans="1:12" s="100" customFormat="1">
      <c r="A296" s="95" t="s">
        <v>870</v>
      </c>
      <c r="B296" s="96" t="s">
        <v>101</v>
      </c>
      <c r="C296" s="97" t="s">
        <v>14</v>
      </c>
      <c r="D296" s="137">
        <f t="shared" ref="D296" si="811">200000/E296</f>
        <v>135.86956521739131</v>
      </c>
      <c r="E296" s="98">
        <v>1472</v>
      </c>
      <c r="F296" s="97">
        <v>1479</v>
      </c>
      <c r="G296" s="97">
        <v>0</v>
      </c>
      <c r="H296" s="97">
        <v>0</v>
      </c>
      <c r="I296" s="99">
        <f t="shared" ref="I296:I299" si="812">SUM(F296-E296)*D296</f>
        <v>951.08695652173924</v>
      </c>
      <c r="J296" s="97">
        <v>0</v>
      </c>
      <c r="K296" s="97">
        <f>SUM(G296-H296)*D296</f>
        <v>0</v>
      </c>
      <c r="L296" s="99">
        <f t="shared" ref="L296" si="813">SUM(I296:K296)</f>
        <v>951.08695652173924</v>
      </c>
    </row>
    <row r="297" spans="1:12" s="100" customFormat="1">
      <c r="A297" s="95" t="s">
        <v>870</v>
      </c>
      <c r="B297" s="96" t="s">
        <v>330</v>
      </c>
      <c r="C297" s="97" t="s">
        <v>18</v>
      </c>
      <c r="D297" s="137">
        <f t="shared" ref="D297" si="814">200000/E297</f>
        <v>2409.6385542168673</v>
      </c>
      <c r="E297" s="98">
        <v>83</v>
      </c>
      <c r="F297" s="97">
        <v>82.25</v>
      </c>
      <c r="G297" s="97">
        <v>81.5</v>
      </c>
      <c r="H297" s="97">
        <v>0</v>
      </c>
      <c r="I297" s="99">
        <f>SUM(E297-F297)*D297</f>
        <v>1807.2289156626505</v>
      </c>
      <c r="J297" s="97">
        <f>SUM(F297-G297)*D297</f>
        <v>1807.2289156626505</v>
      </c>
      <c r="K297" s="97">
        <v>0</v>
      </c>
      <c r="L297" s="99">
        <f t="shared" ref="L297" si="815">SUM(I297:K297)</f>
        <v>3614.457831325301</v>
      </c>
    </row>
    <row r="298" spans="1:12" s="100" customFormat="1">
      <c r="A298" s="95" t="s">
        <v>870</v>
      </c>
      <c r="B298" s="96" t="s">
        <v>25</v>
      </c>
      <c r="C298" s="97" t="s">
        <v>14</v>
      </c>
      <c r="D298" s="137">
        <f t="shared" ref="D298" si="816">200000/E298</f>
        <v>1234.5679012345679</v>
      </c>
      <c r="E298" s="98">
        <v>162</v>
      </c>
      <c r="F298" s="97">
        <v>160.5</v>
      </c>
      <c r="G298" s="97">
        <v>81.5</v>
      </c>
      <c r="H298" s="97">
        <v>0</v>
      </c>
      <c r="I298" s="99">
        <f t="shared" si="812"/>
        <v>-1851.8518518518517</v>
      </c>
      <c r="J298" s="97">
        <v>0</v>
      </c>
      <c r="K298" s="97">
        <v>0</v>
      </c>
      <c r="L298" s="99">
        <f t="shared" ref="L298" si="817">SUM(I298:K298)</f>
        <v>-1851.8518518518517</v>
      </c>
    </row>
    <row r="299" spans="1:12" s="100" customFormat="1">
      <c r="A299" s="95" t="s">
        <v>867</v>
      </c>
      <c r="B299" s="96" t="s">
        <v>868</v>
      </c>
      <c r="C299" s="97" t="s">
        <v>14</v>
      </c>
      <c r="D299" s="137">
        <f t="shared" si="809"/>
        <v>163.66612111292963</v>
      </c>
      <c r="E299" s="98">
        <v>1222</v>
      </c>
      <c r="F299" s="97">
        <v>1232</v>
      </c>
      <c r="G299" s="97">
        <v>0</v>
      </c>
      <c r="H299" s="97">
        <v>0</v>
      </c>
      <c r="I299" s="99">
        <f t="shared" si="812"/>
        <v>1636.6612111292964</v>
      </c>
      <c r="J299" s="97">
        <v>0</v>
      </c>
      <c r="K299" s="97">
        <v>0</v>
      </c>
      <c r="L299" s="99">
        <f t="shared" ref="L299" si="818">SUM(I299:K299)</f>
        <v>1636.6612111292964</v>
      </c>
    </row>
    <row r="300" spans="1:12" s="100" customFormat="1">
      <c r="A300" s="95" t="s">
        <v>867</v>
      </c>
      <c r="B300" s="96" t="s">
        <v>720</v>
      </c>
      <c r="C300" s="97" t="s">
        <v>14</v>
      </c>
      <c r="D300" s="137">
        <f t="shared" ref="D300" si="819">200000/E300</f>
        <v>126.98412698412699</v>
      </c>
      <c r="E300" s="98">
        <v>1575</v>
      </c>
      <c r="F300" s="97">
        <v>1581.5</v>
      </c>
      <c r="G300" s="97">
        <v>0</v>
      </c>
      <c r="H300" s="97">
        <v>0</v>
      </c>
      <c r="I300" s="99">
        <f t="shared" ref="I300" si="820">SUM(F300-E300)*D300</f>
        <v>825.39682539682542</v>
      </c>
      <c r="J300" s="97">
        <v>0</v>
      </c>
      <c r="K300" s="97">
        <v>0</v>
      </c>
      <c r="L300" s="99">
        <f t="shared" ref="L300" si="821">SUM(I300:K300)</f>
        <v>825.39682539682542</v>
      </c>
    </row>
    <row r="301" spans="1:12" s="100" customFormat="1">
      <c r="A301" s="95" t="s">
        <v>867</v>
      </c>
      <c r="B301" s="96" t="s">
        <v>193</v>
      </c>
      <c r="C301" s="97" t="s">
        <v>14</v>
      </c>
      <c r="D301" s="137">
        <f t="shared" ref="D301" si="822">200000/E301</f>
        <v>2500</v>
      </c>
      <c r="E301" s="98">
        <v>80</v>
      </c>
      <c r="F301" s="97">
        <v>80</v>
      </c>
      <c r="G301" s="97">
        <v>0</v>
      </c>
      <c r="H301" s="97">
        <v>0</v>
      </c>
      <c r="I301" s="99">
        <f t="shared" ref="I301" si="823">SUM(F301-E301)*D301</f>
        <v>0</v>
      </c>
      <c r="J301" s="97">
        <v>0</v>
      </c>
      <c r="K301" s="97">
        <v>0</v>
      </c>
      <c r="L301" s="99">
        <f t="shared" ref="L301" si="824">SUM(I301:K301)</f>
        <v>0</v>
      </c>
    </row>
    <row r="302" spans="1:12" s="100" customFormat="1">
      <c r="A302" s="95" t="s">
        <v>865</v>
      </c>
      <c r="B302" s="96" t="s">
        <v>171</v>
      </c>
      <c r="C302" s="97" t="s">
        <v>14</v>
      </c>
      <c r="D302" s="137">
        <f t="shared" ref="D302" si="825">200000/E302</f>
        <v>90.456806874717316</v>
      </c>
      <c r="E302" s="98">
        <v>2211</v>
      </c>
      <c r="F302" s="97">
        <v>2230</v>
      </c>
      <c r="G302" s="97">
        <v>2240</v>
      </c>
      <c r="H302" s="97">
        <v>0</v>
      </c>
      <c r="I302" s="99">
        <f t="shared" ref="I302" si="826">SUM(F302-E302)*D302</f>
        <v>1718.6793306196289</v>
      </c>
      <c r="J302" s="97">
        <f>SUM(G302-F302)*D302</f>
        <v>904.56806874717313</v>
      </c>
      <c r="K302" s="97">
        <v>0</v>
      </c>
      <c r="L302" s="99">
        <f t="shared" ref="L302" si="827">SUM(I302:K302)</f>
        <v>2623.2473993668018</v>
      </c>
    </row>
    <row r="303" spans="1:12" s="100" customFormat="1">
      <c r="A303" s="95" t="s">
        <v>865</v>
      </c>
      <c r="B303" s="96" t="s">
        <v>667</v>
      </c>
      <c r="C303" s="97" t="s">
        <v>18</v>
      </c>
      <c r="D303" s="137">
        <f t="shared" ref="D303" si="828">200000/E303</f>
        <v>2185.7923497267761</v>
      </c>
      <c r="E303" s="98">
        <v>91.5</v>
      </c>
      <c r="F303" s="97">
        <v>93</v>
      </c>
      <c r="G303" s="97">
        <v>0</v>
      </c>
      <c r="H303" s="97">
        <v>0</v>
      </c>
      <c r="I303" s="99">
        <f>SUM(E303-F303)*D303</f>
        <v>-3278.688524590164</v>
      </c>
      <c r="J303" s="97">
        <v>0</v>
      </c>
      <c r="K303" s="97">
        <f>SUM(H303-G303)*D303</f>
        <v>0</v>
      </c>
      <c r="L303" s="99">
        <f t="shared" ref="L303" si="829">SUM(I303:K303)</f>
        <v>-3278.688524590164</v>
      </c>
    </row>
    <row r="304" spans="1:12" s="100" customFormat="1">
      <c r="A304" s="95" t="s">
        <v>865</v>
      </c>
      <c r="B304" s="96" t="s">
        <v>866</v>
      </c>
      <c r="C304" s="97" t="s">
        <v>14</v>
      </c>
      <c r="D304" s="137">
        <f t="shared" ref="D304:D309" si="830">200000/E304</f>
        <v>151.05740181268882</v>
      </c>
      <c r="E304" s="98">
        <v>1324</v>
      </c>
      <c r="F304" s="97">
        <v>1322</v>
      </c>
      <c r="G304" s="97">
        <v>0</v>
      </c>
      <c r="H304" s="97">
        <v>0</v>
      </c>
      <c r="I304" s="99">
        <f t="shared" ref="I304" si="831">SUM(F304-E304)*D304</f>
        <v>-302.11480362537765</v>
      </c>
      <c r="J304" s="97">
        <v>0</v>
      </c>
      <c r="K304" s="97">
        <f>SUM(H304-G304)*D304</f>
        <v>0</v>
      </c>
      <c r="L304" s="99">
        <f t="shared" ref="L304" si="832">SUM(I304:K304)</f>
        <v>-302.11480362537765</v>
      </c>
    </row>
    <row r="305" spans="1:12" s="100" customFormat="1">
      <c r="A305" s="95" t="s">
        <v>865</v>
      </c>
      <c r="B305" s="96" t="s">
        <v>133</v>
      </c>
      <c r="C305" s="97" t="s">
        <v>14</v>
      </c>
      <c r="D305" s="137">
        <f t="shared" si="830"/>
        <v>238.0952380952381</v>
      </c>
      <c r="E305" s="98">
        <v>840</v>
      </c>
      <c r="F305" s="97">
        <v>840</v>
      </c>
      <c r="G305" s="97">
        <v>0</v>
      </c>
      <c r="H305" s="97">
        <v>0</v>
      </c>
      <c r="I305" s="99">
        <f t="shared" ref="I305" si="833">SUM(F305-E305)*D305</f>
        <v>0</v>
      </c>
      <c r="J305" s="97">
        <v>0</v>
      </c>
      <c r="K305" s="97">
        <f>SUM(H305-G305)*D305</f>
        <v>0</v>
      </c>
      <c r="L305" s="99">
        <f t="shared" ref="L305" si="834">SUM(I305:K305)</f>
        <v>0</v>
      </c>
    </row>
    <row r="306" spans="1:12" s="100" customFormat="1">
      <c r="A306" s="95" t="s">
        <v>864</v>
      </c>
      <c r="B306" s="96" t="s">
        <v>51</v>
      </c>
      <c r="C306" s="97" t="s">
        <v>14</v>
      </c>
      <c r="D306" s="137">
        <f t="shared" si="830"/>
        <v>727.27272727272725</v>
      </c>
      <c r="E306" s="98">
        <v>275</v>
      </c>
      <c r="F306" s="97">
        <v>277</v>
      </c>
      <c r="G306" s="97">
        <v>279</v>
      </c>
      <c r="H306" s="97">
        <v>281</v>
      </c>
      <c r="I306" s="99">
        <f t="shared" ref="I306:I312" si="835">SUM(F306-E306)*D306</f>
        <v>1454.5454545454545</v>
      </c>
      <c r="J306" s="97">
        <f>SUM(G306-F306)*D306</f>
        <v>1454.5454545454545</v>
      </c>
      <c r="K306" s="97">
        <f>SUM(H306-G306)*D306</f>
        <v>1454.5454545454545</v>
      </c>
      <c r="L306" s="99">
        <f t="shared" ref="L306" si="836">SUM(I306:K306)</f>
        <v>4363.636363636364</v>
      </c>
    </row>
    <row r="307" spans="1:12" s="100" customFormat="1">
      <c r="A307" s="95" t="s">
        <v>864</v>
      </c>
      <c r="B307" s="96" t="s">
        <v>83</v>
      </c>
      <c r="C307" s="97" t="s">
        <v>14</v>
      </c>
      <c r="D307" s="137">
        <f>200000/E307</f>
        <v>2209.9447513812156</v>
      </c>
      <c r="E307" s="98">
        <v>90.5</v>
      </c>
      <c r="F307" s="97">
        <v>91.25</v>
      </c>
      <c r="G307" s="97">
        <v>92</v>
      </c>
      <c r="H307" s="97">
        <v>0</v>
      </c>
      <c r="I307" s="99">
        <f t="shared" si="835"/>
        <v>1657.4585635359117</v>
      </c>
      <c r="J307" s="97">
        <f>SUM(G307-F307)*D307</f>
        <v>1657.4585635359117</v>
      </c>
      <c r="K307" s="97">
        <v>0</v>
      </c>
      <c r="L307" s="99">
        <f t="shared" ref="L307" si="837">SUM(I307:K307)</f>
        <v>3314.9171270718234</v>
      </c>
    </row>
    <row r="308" spans="1:12" s="100" customFormat="1">
      <c r="A308" s="95" t="s">
        <v>864</v>
      </c>
      <c r="B308" s="96" t="s">
        <v>49</v>
      </c>
      <c r="C308" s="97" t="s">
        <v>14</v>
      </c>
      <c r="D308" s="137">
        <f t="shared" si="830"/>
        <v>60.606060606060609</v>
      </c>
      <c r="E308" s="98">
        <v>3300</v>
      </c>
      <c r="F308" s="97">
        <v>3325</v>
      </c>
      <c r="G308" s="97">
        <v>0</v>
      </c>
      <c r="H308" s="97">
        <v>0</v>
      </c>
      <c r="I308" s="99">
        <f t="shared" si="835"/>
        <v>1515.1515151515152</v>
      </c>
      <c r="J308" s="97">
        <v>0</v>
      </c>
      <c r="K308" s="97">
        <v>0</v>
      </c>
      <c r="L308" s="99">
        <f t="shared" ref="L308" si="838">SUM(I308:K308)</f>
        <v>1515.1515151515152</v>
      </c>
    </row>
    <row r="309" spans="1:12" s="100" customFormat="1">
      <c r="A309" s="95" t="s">
        <v>864</v>
      </c>
      <c r="B309" s="96" t="s">
        <v>268</v>
      </c>
      <c r="C309" s="97" t="s">
        <v>14</v>
      </c>
      <c r="D309" s="137">
        <f t="shared" si="830"/>
        <v>222.22222222222223</v>
      </c>
      <c r="E309" s="98">
        <v>900</v>
      </c>
      <c r="F309" s="97">
        <v>910</v>
      </c>
      <c r="G309" s="97">
        <v>0</v>
      </c>
      <c r="H309" s="97">
        <v>0</v>
      </c>
      <c r="I309" s="99">
        <f t="shared" si="835"/>
        <v>2222.2222222222222</v>
      </c>
      <c r="J309" s="97">
        <v>0</v>
      </c>
      <c r="K309" s="97">
        <v>0</v>
      </c>
      <c r="L309" s="99">
        <f t="shared" ref="L309" si="839">SUM(I309:K309)</f>
        <v>2222.2222222222222</v>
      </c>
    </row>
    <row r="310" spans="1:12" s="100" customFormat="1">
      <c r="A310" s="95" t="s">
        <v>861</v>
      </c>
      <c r="B310" s="96" t="s">
        <v>862</v>
      </c>
      <c r="C310" s="97" t="s">
        <v>14</v>
      </c>
      <c r="D310" s="137">
        <f t="shared" ref="D310:D316" si="840">200000/E310</f>
        <v>571.42857142857144</v>
      </c>
      <c r="E310" s="98">
        <v>350</v>
      </c>
      <c r="F310" s="97">
        <v>351.5</v>
      </c>
      <c r="G310" s="97">
        <v>0</v>
      </c>
      <c r="H310" s="97">
        <v>0</v>
      </c>
      <c r="I310" s="99">
        <f t="shared" si="835"/>
        <v>857.14285714285711</v>
      </c>
      <c r="J310" s="97">
        <v>0</v>
      </c>
      <c r="K310" s="97">
        <v>0</v>
      </c>
      <c r="L310" s="99">
        <f t="shared" ref="L310" si="841">SUM(I310:K310)</f>
        <v>857.14285714285711</v>
      </c>
    </row>
    <row r="311" spans="1:12" s="100" customFormat="1">
      <c r="A311" s="95" t="s">
        <v>861</v>
      </c>
      <c r="B311" s="96" t="s">
        <v>826</v>
      </c>
      <c r="C311" s="97" t="s">
        <v>14</v>
      </c>
      <c r="D311" s="137">
        <f t="shared" si="840"/>
        <v>322.58064516129031</v>
      </c>
      <c r="E311" s="98">
        <v>620</v>
      </c>
      <c r="F311" s="97">
        <v>625</v>
      </c>
      <c r="G311" s="97">
        <v>628</v>
      </c>
      <c r="H311" s="97">
        <v>0</v>
      </c>
      <c r="I311" s="99">
        <f t="shared" si="835"/>
        <v>1612.9032258064515</v>
      </c>
      <c r="J311" s="97">
        <f>SUM(G311-F311)*D311</f>
        <v>967.74193548387098</v>
      </c>
      <c r="K311" s="97">
        <v>0</v>
      </c>
      <c r="L311" s="99">
        <f t="shared" ref="L311" si="842">SUM(I311:K311)</f>
        <v>2580.6451612903224</v>
      </c>
    </row>
    <row r="312" spans="1:12" s="100" customFormat="1">
      <c r="A312" s="95" t="s">
        <v>861</v>
      </c>
      <c r="B312" s="96" t="s">
        <v>863</v>
      </c>
      <c r="C312" s="97" t="s">
        <v>14</v>
      </c>
      <c r="D312" s="137">
        <f t="shared" si="840"/>
        <v>113.96011396011396</v>
      </c>
      <c r="E312" s="98">
        <v>1755</v>
      </c>
      <c r="F312" s="97">
        <v>1753</v>
      </c>
      <c r="G312" s="97">
        <v>0</v>
      </c>
      <c r="H312" s="97">
        <v>0</v>
      </c>
      <c r="I312" s="138">
        <f t="shared" si="835"/>
        <v>-227.92022792022792</v>
      </c>
      <c r="J312" s="97">
        <v>0</v>
      </c>
      <c r="K312" s="97">
        <v>0</v>
      </c>
      <c r="L312" s="99">
        <f t="shared" ref="L312" si="843">SUM(I312:K312)</f>
        <v>-227.92022792022792</v>
      </c>
    </row>
    <row r="313" spans="1:12" s="100" customFormat="1">
      <c r="A313" s="95" t="s">
        <v>860</v>
      </c>
      <c r="B313" s="96" t="s">
        <v>28</v>
      </c>
      <c r="C313" s="97" t="s">
        <v>18</v>
      </c>
      <c r="D313" s="137">
        <f t="shared" si="840"/>
        <v>470.58823529411762</v>
      </c>
      <c r="E313" s="98">
        <v>425</v>
      </c>
      <c r="F313" s="97">
        <v>421</v>
      </c>
      <c r="G313" s="97">
        <v>415</v>
      </c>
      <c r="H313" s="97">
        <v>410</v>
      </c>
      <c r="I313" s="99">
        <f>SUM(E313-F313)*D313</f>
        <v>1882.3529411764705</v>
      </c>
      <c r="J313" s="97">
        <f>SUM(F313-G313)*D313</f>
        <v>2823.5294117647059</v>
      </c>
      <c r="K313" s="97">
        <f>SUM(G313-H313)*D313</f>
        <v>2352.9411764705883</v>
      </c>
      <c r="L313" s="99">
        <f t="shared" ref="L313" si="844">SUM(I313:K313)</f>
        <v>7058.8235294117649</v>
      </c>
    </row>
    <row r="314" spans="1:12" s="100" customFormat="1">
      <c r="A314" s="95" t="s">
        <v>860</v>
      </c>
      <c r="B314" s="96" t="s">
        <v>51</v>
      </c>
      <c r="C314" s="97" t="s">
        <v>14</v>
      </c>
      <c r="D314" s="137">
        <f t="shared" si="840"/>
        <v>754.71698113207549</v>
      </c>
      <c r="E314" s="98">
        <v>265</v>
      </c>
      <c r="F314" s="97">
        <v>267</v>
      </c>
      <c r="G314" s="97">
        <v>0</v>
      </c>
      <c r="H314" s="97">
        <v>0</v>
      </c>
      <c r="I314" s="99">
        <f>SUM(F314-E314)*D314</f>
        <v>1509.433962264151</v>
      </c>
      <c r="J314" s="97">
        <v>0</v>
      </c>
      <c r="K314" s="97">
        <f>SUM(G314-H314)*D314</f>
        <v>0</v>
      </c>
      <c r="L314" s="99">
        <f t="shared" ref="L314" si="845">SUM(I314:K314)</f>
        <v>1509.433962264151</v>
      </c>
    </row>
    <row r="315" spans="1:12" s="100" customFormat="1">
      <c r="A315" s="95" t="s">
        <v>860</v>
      </c>
      <c r="B315" s="96" t="s">
        <v>257</v>
      </c>
      <c r="C315" s="97" t="s">
        <v>14</v>
      </c>
      <c r="D315" s="137">
        <f t="shared" si="840"/>
        <v>250</v>
      </c>
      <c r="E315" s="98">
        <v>800</v>
      </c>
      <c r="F315" s="97">
        <v>807</v>
      </c>
      <c r="G315" s="97">
        <v>0</v>
      </c>
      <c r="H315" s="97">
        <v>0</v>
      </c>
      <c r="I315" s="99">
        <f>SUM(F315-E315)*D315</f>
        <v>1750</v>
      </c>
      <c r="J315" s="97">
        <v>0</v>
      </c>
      <c r="K315" s="97">
        <f>SUM(G315-H315)*D315</f>
        <v>0</v>
      </c>
      <c r="L315" s="99">
        <f t="shared" ref="L315" si="846">SUM(I315:K315)</f>
        <v>1750</v>
      </c>
    </row>
    <row r="316" spans="1:12" s="100" customFormat="1">
      <c r="A316" s="95" t="s">
        <v>860</v>
      </c>
      <c r="B316" s="96" t="s">
        <v>49</v>
      </c>
      <c r="C316" s="97" t="s">
        <v>14</v>
      </c>
      <c r="D316" s="137">
        <f t="shared" si="840"/>
        <v>62.695924764890279</v>
      </c>
      <c r="E316" s="98">
        <v>3190</v>
      </c>
      <c r="F316" s="97">
        <v>3180</v>
      </c>
      <c r="G316" s="97">
        <v>0</v>
      </c>
      <c r="H316" s="97">
        <v>0</v>
      </c>
      <c r="I316" s="99">
        <f>SUM(F316-E316)*D316</f>
        <v>-626.95924764890276</v>
      </c>
      <c r="J316" s="97">
        <v>0</v>
      </c>
      <c r="K316" s="97">
        <f>SUM(G316-H316)*D316</f>
        <v>0</v>
      </c>
      <c r="L316" s="99">
        <f t="shared" ref="L316" si="847">SUM(I316:K316)</f>
        <v>-626.95924764890276</v>
      </c>
    </row>
    <row r="317" spans="1:12" s="100" customFormat="1">
      <c r="A317" s="95" t="s">
        <v>858</v>
      </c>
      <c r="B317" s="96" t="s">
        <v>672</v>
      </c>
      <c r="C317" s="97" t="s">
        <v>14</v>
      </c>
      <c r="D317" s="137">
        <f t="shared" ref="D317" si="848">200000/E317</f>
        <v>1508.2956259426849</v>
      </c>
      <c r="E317" s="98">
        <v>132.6</v>
      </c>
      <c r="F317" s="97">
        <v>132.6</v>
      </c>
      <c r="G317" s="97">
        <v>0</v>
      </c>
      <c r="H317" s="97">
        <v>0</v>
      </c>
      <c r="I317" s="99">
        <f>SUM(E317-F317)*D317</f>
        <v>0</v>
      </c>
      <c r="J317" s="97">
        <v>0</v>
      </c>
      <c r="K317" s="97">
        <v>0</v>
      </c>
      <c r="L317" s="99">
        <f t="shared" ref="L317" si="849">SUM(I317:K317)</f>
        <v>0</v>
      </c>
    </row>
    <row r="318" spans="1:12" s="100" customFormat="1">
      <c r="A318" s="95" t="s">
        <v>858</v>
      </c>
      <c r="B318" s="96" t="s">
        <v>720</v>
      </c>
      <c r="C318" s="97" t="s">
        <v>14</v>
      </c>
      <c r="D318" s="137">
        <f t="shared" ref="D318" si="850">200000/E318</f>
        <v>130.5909239307868</v>
      </c>
      <c r="E318" s="98">
        <v>1531.5</v>
      </c>
      <c r="F318" s="97">
        <v>1540</v>
      </c>
      <c r="G318" s="97">
        <v>1550</v>
      </c>
      <c r="H318" s="97">
        <v>0</v>
      </c>
      <c r="I318" s="99">
        <f t="shared" ref="I318" si="851">SUM(F318-E318)*D318</f>
        <v>1110.0228534116877</v>
      </c>
      <c r="J318" s="97">
        <v>0</v>
      </c>
      <c r="K318" s="97">
        <v>0</v>
      </c>
      <c r="L318" s="99">
        <f t="shared" ref="L318" si="852">SUM(I318:K318)</f>
        <v>1110.0228534116877</v>
      </c>
    </row>
    <row r="319" spans="1:12" s="100" customFormat="1">
      <c r="A319" s="95" t="s">
        <v>858</v>
      </c>
      <c r="B319" s="96" t="s">
        <v>859</v>
      </c>
      <c r="C319" s="97" t="s">
        <v>18</v>
      </c>
      <c r="D319" s="137">
        <f t="shared" ref="D319" si="853">200000/E319</f>
        <v>1622.7180527383366</v>
      </c>
      <c r="E319" s="98">
        <v>123.25</v>
      </c>
      <c r="F319" s="97">
        <v>122.25</v>
      </c>
      <c r="G319" s="97">
        <v>121.25</v>
      </c>
      <c r="H319" s="97">
        <v>120.25</v>
      </c>
      <c r="I319" s="99">
        <f>SUM(E319-F319)*D319</f>
        <v>1622.7180527383366</v>
      </c>
      <c r="J319" s="97">
        <f>SUM(F319-G319)*D319</f>
        <v>1622.7180527383366</v>
      </c>
      <c r="K319" s="97">
        <f>SUM(G319-H319)*D319</f>
        <v>1622.7180527383366</v>
      </c>
      <c r="L319" s="99">
        <f t="shared" ref="L319" si="854">SUM(I319:K319)</f>
        <v>4868.1541582150094</v>
      </c>
    </row>
    <row r="320" spans="1:12" s="100" customFormat="1">
      <c r="A320" s="95" t="s">
        <v>858</v>
      </c>
      <c r="B320" s="96" t="s">
        <v>745</v>
      </c>
      <c r="C320" s="97" t="s">
        <v>14</v>
      </c>
      <c r="D320" s="137">
        <f t="shared" ref="D320" si="855">200000/E320</f>
        <v>359.06642728904848</v>
      </c>
      <c r="E320" s="98">
        <v>557</v>
      </c>
      <c r="F320" s="97">
        <v>552</v>
      </c>
      <c r="G320" s="97">
        <v>0</v>
      </c>
      <c r="H320" s="97">
        <v>0</v>
      </c>
      <c r="I320" s="99">
        <f t="shared" ref="I320" si="856">SUM(F320-E320)*D320</f>
        <v>-1795.3321364452424</v>
      </c>
      <c r="J320" s="97">
        <v>0</v>
      </c>
      <c r="K320" s="97">
        <f>SUM(G320-H320)*D320</f>
        <v>0</v>
      </c>
      <c r="L320" s="99">
        <f t="shared" ref="L320" si="857">SUM(I320:K320)</f>
        <v>-1795.3321364452424</v>
      </c>
    </row>
    <row r="321" spans="1:12" s="100" customFormat="1">
      <c r="A321" s="95" t="s">
        <v>858</v>
      </c>
      <c r="B321" s="96" t="s">
        <v>164</v>
      </c>
      <c r="C321" s="97" t="s">
        <v>14</v>
      </c>
      <c r="D321" s="137">
        <f t="shared" ref="D321" si="858">200000/E321</f>
        <v>195.69471624266146</v>
      </c>
      <c r="E321" s="98">
        <v>1022</v>
      </c>
      <c r="F321" s="97">
        <v>1010</v>
      </c>
      <c r="G321" s="97">
        <v>0</v>
      </c>
      <c r="H321" s="97">
        <v>0</v>
      </c>
      <c r="I321" s="99">
        <f t="shared" ref="I321" si="859">SUM(F321-E321)*D321</f>
        <v>-2348.3365949119375</v>
      </c>
      <c r="J321" s="97">
        <v>0</v>
      </c>
      <c r="K321" s="97">
        <f>SUM(G321-H321)*D321</f>
        <v>0</v>
      </c>
      <c r="L321" s="99">
        <f t="shared" ref="L321" si="860">SUM(I321:K321)</f>
        <v>-2348.3365949119375</v>
      </c>
    </row>
    <row r="322" spans="1:12" s="100" customFormat="1">
      <c r="A322" s="95" t="s">
        <v>858</v>
      </c>
      <c r="B322" s="96" t="s">
        <v>323</v>
      </c>
      <c r="C322" s="97" t="s">
        <v>18</v>
      </c>
      <c r="D322" s="137">
        <f t="shared" ref="D322" si="861">200000/E322</f>
        <v>492.61083743842363</v>
      </c>
      <c r="E322" s="98">
        <v>406</v>
      </c>
      <c r="F322" s="97">
        <v>411</v>
      </c>
      <c r="G322" s="97">
        <v>0</v>
      </c>
      <c r="H322" s="97">
        <v>0</v>
      </c>
      <c r="I322" s="99">
        <f>SUM(E322-F322)*D322</f>
        <v>-2463.0541871921182</v>
      </c>
      <c r="J322" s="97">
        <v>0</v>
      </c>
      <c r="K322" s="97">
        <f>SUM(G322-H322)*D322</f>
        <v>0</v>
      </c>
      <c r="L322" s="99">
        <f t="shared" ref="L322" si="862">SUM(I322:K322)</f>
        <v>-2463.0541871921182</v>
      </c>
    </row>
    <row r="323" spans="1:12" s="100" customFormat="1">
      <c r="A323" s="95" t="s">
        <v>856</v>
      </c>
      <c r="B323" s="96" t="s">
        <v>138</v>
      </c>
      <c r="C323" s="97" t="s">
        <v>14</v>
      </c>
      <c r="D323" s="137">
        <f t="shared" ref="D323" si="863">200000/E323</f>
        <v>1371.7421124828531</v>
      </c>
      <c r="E323" s="98">
        <v>145.80000000000001</v>
      </c>
      <c r="F323" s="97">
        <v>144.80000000000001</v>
      </c>
      <c r="G323" s="97">
        <v>144</v>
      </c>
      <c r="H323" s="97">
        <v>0</v>
      </c>
      <c r="I323" s="99">
        <f>SUM(E323-F323)*D323</f>
        <v>1371.7421124828531</v>
      </c>
      <c r="J323" s="97">
        <f>SUM(F323-G323)*D323</f>
        <v>1097.3936899862981</v>
      </c>
      <c r="K323" s="97">
        <v>0</v>
      </c>
      <c r="L323" s="99">
        <f t="shared" ref="L323" si="864">SUM(I323:K323)</f>
        <v>2469.1358024691513</v>
      </c>
    </row>
    <row r="324" spans="1:12" s="100" customFormat="1">
      <c r="A324" s="95" t="s">
        <v>856</v>
      </c>
      <c r="B324" s="96" t="s">
        <v>772</v>
      </c>
      <c r="C324" s="97" t="s">
        <v>14</v>
      </c>
      <c r="D324" s="137">
        <f t="shared" ref="D324" si="865">200000/E324</f>
        <v>925.92592592592598</v>
      </c>
      <c r="E324" s="98">
        <v>216</v>
      </c>
      <c r="F324" s="97">
        <v>214</v>
      </c>
      <c r="G324" s="97">
        <v>0</v>
      </c>
      <c r="H324" s="97">
        <v>0</v>
      </c>
      <c r="I324" s="99">
        <f t="shared" ref="I324" si="866">SUM(F324-E324)*D324</f>
        <v>-1851.851851851852</v>
      </c>
      <c r="J324" s="97">
        <v>0</v>
      </c>
      <c r="K324" s="97">
        <v>0</v>
      </c>
      <c r="L324" s="99">
        <f t="shared" ref="L324" si="867">SUM(I324:K324)</f>
        <v>-1851.851851851852</v>
      </c>
    </row>
    <row r="325" spans="1:12" s="100" customFormat="1">
      <c r="A325" s="95" t="s">
        <v>856</v>
      </c>
      <c r="B325" s="96" t="s">
        <v>857</v>
      </c>
      <c r="C325" s="97" t="s">
        <v>14</v>
      </c>
      <c r="D325" s="137">
        <f t="shared" ref="D325" si="868">200000/E325</f>
        <v>1097.6948408342482</v>
      </c>
      <c r="E325" s="98">
        <v>182.2</v>
      </c>
      <c r="F325" s="97">
        <v>180.75</v>
      </c>
      <c r="G325" s="97">
        <v>0</v>
      </c>
      <c r="H325" s="97">
        <v>0</v>
      </c>
      <c r="I325" s="99">
        <f>SUM(E325-F325)*D325</f>
        <v>1591.6575192096475</v>
      </c>
      <c r="J325" s="97">
        <v>0</v>
      </c>
      <c r="K325" s="97">
        <v>0</v>
      </c>
      <c r="L325" s="99">
        <f t="shared" ref="L325" si="869">SUM(I325:K325)</f>
        <v>1591.6575192096475</v>
      </c>
    </row>
    <row r="326" spans="1:12" s="100" customFormat="1" ht="14.25">
      <c r="A326" s="124"/>
      <c r="B326" s="125"/>
      <c r="C326" s="125"/>
      <c r="D326" s="125"/>
      <c r="E326" s="125"/>
      <c r="F326" s="125"/>
      <c r="G326" s="126"/>
      <c r="H326" s="125"/>
      <c r="I326" s="127">
        <f>SUM(I9:I325)</f>
        <v>366322.7063049096</v>
      </c>
      <c r="J326" s="128"/>
      <c r="K326" s="127" t="s">
        <v>677</v>
      </c>
      <c r="L326" s="127">
        <f>SUM(L9:L325)</f>
        <v>1568689.912154207</v>
      </c>
    </row>
    <row r="327" spans="1:12" s="100" customFormat="1" ht="14.25">
      <c r="A327" s="101" t="s">
        <v>893</v>
      </c>
      <c r="B327" s="96"/>
      <c r="C327" s="97"/>
      <c r="D327" s="98"/>
      <c r="E327" s="98"/>
      <c r="F327" s="97"/>
      <c r="G327" s="97"/>
      <c r="H327" s="97"/>
      <c r="I327" s="99"/>
      <c r="J327" s="97"/>
      <c r="K327" s="97"/>
      <c r="L327" s="99"/>
    </row>
    <row r="328" spans="1:12" s="100" customFormat="1" ht="14.25">
      <c r="A328" s="101" t="s">
        <v>759</v>
      </c>
      <c r="B328" s="126" t="s">
        <v>760</v>
      </c>
      <c r="C328" s="106" t="s">
        <v>761</v>
      </c>
      <c r="D328" s="129" t="s">
        <v>762</v>
      </c>
      <c r="E328" s="129" t="s">
        <v>763</v>
      </c>
      <c r="F328" s="106" t="s">
        <v>732</v>
      </c>
      <c r="G328" s="97"/>
      <c r="H328" s="97"/>
      <c r="I328" s="99"/>
      <c r="J328" s="97"/>
      <c r="K328" s="97"/>
      <c r="L328" s="99"/>
    </row>
    <row r="329" spans="1:12" s="100" customFormat="1" ht="14.25">
      <c r="A329" s="95" t="s">
        <v>806</v>
      </c>
      <c r="B329" s="96">
        <v>4</v>
      </c>
      <c r="C329" s="97">
        <f>SUM(A329-B329)</f>
        <v>66</v>
      </c>
      <c r="D329" s="98">
        <v>17</v>
      </c>
      <c r="E329" s="97">
        <f>SUM(C329-D329)</f>
        <v>49</v>
      </c>
      <c r="F329" s="97">
        <f>E329*100/C329</f>
        <v>74.242424242424249</v>
      </c>
      <c r="G329" s="97"/>
      <c r="H329" s="97"/>
      <c r="I329" s="99"/>
      <c r="J329" s="97"/>
      <c r="K329" s="97"/>
      <c r="L329" s="99"/>
    </row>
    <row r="330" spans="1:12" s="100" customFormat="1" ht="14.25">
      <c r="A330" s="102"/>
      <c r="B330" s="103"/>
      <c r="C330" s="103"/>
      <c r="D330" s="104"/>
      <c r="E330" s="104"/>
      <c r="F330" s="130">
        <v>43647</v>
      </c>
      <c r="G330" s="103"/>
      <c r="H330" s="103"/>
      <c r="I330" s="105"/>
      <c r="J330" s="105"/>
      <c r="K330" s="105"/>
      <c r="L330" s="105"/>
    </row>
    <row r="331" spans="1:12" s="100" customFormat="1">
      <c r="A331" s="95" t="s">
        <v>854</v>
      </c>
      <c r="B331" s="96" t="s">
        <v>855</v>
      </c>
      <c r="C331" s="97" t="s">
        <v>14</v>
      </c>
      <c r="D331" s="137">
        <f t="shared" ref="D331" si="870">200000/E331</f>
        <v>300.75187969924809</v>
      </c>
      <c r="E331" s="98">
        <v>665</v>
      </c>
      <c r="F331" s="97">
        <v>665</v>
      </c>
      <c r="G331" s="97">
        <v>0</v>
      </c>
      <c r="H331" s="97">
        <v>0</v>
      </c>
      <c r="I331" s="99">
        <f t="shared" ref="I331" si="871">SUM(F331-E331)*D331</f>
        <v>0</v>
      </c>
      <c r="J331" s="97">
        <v>0</v>
      </c>
      <c r="K331" s="97">
        <v>0</v>
      </c>
      <c r="L331" s="99">
        <f t="shared" ref="L331" si="872">SUM(I331:K331)</f>
        <v>0</v>
      </c>
    </row>
    <row r="332" spans="1:12" s="100" customFormat="1">
      <c r="A332" s="95" t="s">
        <v>854</v>
      </c>
      <c r="B332" s="96" t="s">
        <v>101</v>
      </c>
      <c r="C332" s="97" t="s">
        <v>14</v>
      </c>
      <c r="D332" s="137">
        <f t="shared" ref="D332" si="873">200000/E332</f>
        <v>135.59322033898306</v>
      </c>
      <c r="E332" s="98">
        <v>1475</v>
      </c>
      <c r="F332" s="97">
        <v>1485</v>
      </c>
      <c r="G332" s="97">
        <v>1490</v>
      </c>
      <c r="H332" s="97">
        <v>0</v>
      </c>
      <c r="I332" s="99">
        <f t="shared" ref="I332" si="874">SUM(F332-E332)*D332</f>
        <v>1355.9322033898306</v>
      </c>
      <c r="J332" s="97">
        <f>SUM(G332-F332)*D332</f>
        <v>677.96610169491532</v>
      </c>
      <c r="K332" s="97">
        <v>0</v>
      </c>
      <c r="L332" s="99">
        <f t="shared" ref="L332" si="875">SUM(I332:K332)</f>
        <v>2033.898305084746</v>
      </c>
    </row>
    <row r="333" spans="1:12" s="100" customFormat="1">
      <c r="A333" s="95" t="s">
        <v>854</v>
      </c>
      <c r="B333" s="96" t="s">
        <v>83</v>
      </c>
      <c r="C333" s="97" t="s">
        <v>14</v>
      </c>
      <c r="D333" s="137">
        <f t="shared" ref="D333" si="876">200000/E333</f>
        <v>2222.2222222222222</v>
      </c>
      <c r="E333" s="98">
        <v>90</v>
      </c>
      <c r="F333" s="97">
        <v>90.75</v>
      </c>
      <c r="G333" s="97">
        <v>91.4</v>
      </c>
      <c r="H333" s="97">
        <v>0</v>
      </c>
      <c r="I333" s="99">
        <f t="shared" ref="I333" si="877">SUM(F333-E333)*D333</f>
        <v>1666.6666666666665</v>
      </c>
      <c r="J333" s="97">
        <f>SUM(G333-F333)*D333</f>
        <v>1444.4444444444571</v>
      </c>
      <c r="K333" s="97">
        <v>0</v>
      </c>
      <c r="L333" s="99">
        <f t="shared" ref="L333" si="878">SUM(I333:K333)</f>
        <v>3111.1111111111236</v>
      </c>
    </row>
    <row r="334" spans="1:12" s="100" customFormat="1">
      <c r="A334" s="95" t="s">
        <v>854</v>
      </c>
      <c r="B334" s="96" t="s">
        <v>25</v>
      </c>
      <c r="C334" s="97" t="s">
        <v>18</v>
      </c>
      <c r="D334" s="137">
        <f t="shared" ref="D334" si="879">200000/E334</f>
        <v>1315.7894736842106</v>
      </c>
      <c r="E334" s="98">
        <v>152</v>
      </c>
      <c r="F334" s="97">
        <v>151</v>
      </c>
      <c r="G334" s="97">
        <v>150</v>
      </c>
      <c r="H334" s="97">
        <v>149</v>
      </c>
      <c r="I334" s="99">
        <f>SUM(E334-F334)*D334</f>
        <v>1315.7894736842106</v>
      </c>
      <c r="J334" s="97">
        <f>SUM(F334-G334)*D334</f>
        <v>1315.7894736842106</v>
      </c>
      <c r="K334" s="97">
        <f>SUM(G334-H334)*D334</f>
        <v>1315.7894736842106</v>
      </c>
      <c r="L334" s="99">
        <f t="shared" ref="L334" si="880">SUM(I334:K334)</f>
        <v>3947.3684210526317</v>
      </c>
    </row>
    <row r="335" spans="1:12" s="100" customFormat="1">
      <c r="A335" s="95" t="s">
        <v>853</v>
      </c>
      <c r="B335" s="96" t="s">
        <v>714</v>
      </c>
      <c r="C335" s="97" t="s">
        <v>14</v>
      </c>
      <c r="D335" s="137">
        <f t="shared" ref="D335" si="881">200000/E335</f>
        <v>209.42408376963351</v>
      </c>
      <c r="E335" s="98">
        <v>955</v>
      </c>
      <c r="F335" s="97">
        <v>955</v>
      </c>
      <c r="G335" s="97">
        <v>0</v>
      </c>
      <c r="H335" s="97">
        <v>0</v>
      </c>
      <c r="I335" s="99">
        <f t="shared" ref="I335" si="882">SUM(F335-E335)*D335</f>
        <v>0</v>
      </c>
      <c r="J335" s="97">
        <v>0</v>
      </c>
      <c r="K335" s="97">
        <v>0</v>
      </c>
      <c r="L335" s="99">
        <f t="shared" ref="L335" si="883">SUM(I335:K335)</f>
        <v>0</v>
      </c>
    </row>
    <row r="336" spans="1:12" s="100" customFormat="1">
      <c r="A336" s="95" t="s">
        <v>853</v>
      </c>
      <c r="B336" s="96" t="s">
        <v>327</v>
      </c>
      <c r="C336" s="97" t="s">
        <v>14</v>
      </c>
      <c r="D336" s="137">
        <f t="shared" ref="D336" si="884">200000/E336</f>
        <v>92.850510677808728</v>
      </c>
      <c r="E336" s="98">
        <v>2154</v>
      </c>
      <c r="F336" s="97">
        <v>2170</v>
      </c>
      <c r="G336" s="97">
        <v>2190</v>
      </c>
      <c r="H336" s="97">
        <v>0</v>
      </c>
      <c r="I336" s="99">
        <f t="shared" ref="I336" si="885">SUM(F336-E336)*D336</f>
        <v>1485.6081708449397</v>
      </c>
      <c r="J336" s="97">
        <f>SUM(G336-F336)*D336</f>
        <v>1857.0102135561747</v>
      </c>
      <c r="K336" s="97">
        <v>0</v>
      </c>
      <c r="L336" s="99">
        <f t="shared" ref="L336" si="886">SUM(I336:K336)</f>
        <v>3342.6183844011143</v>
      </c>
    </row>
    <row r="337" spans="1:12" s="100" customFormat="1">
      <c r="A337" s="95" t="s">
        <v>851</v>
      </c>
      <c r="B337" s="96" t="s">
        <v>101</v>
      </c>
      <c r="C337" s="97" t="s">
        <v>14</v>
      </c>
      <c r="D337" s="137">
        <f t="shared" ref="D337" si="887">200000/E337</f>
        <v>138.79250520471894</v>
      </c>
      <c r="E337" s="98">
        <v>1441</v>
      </c>
      <c r="F337" s="97">
        <v>1451</v>
      </c>
      <c r="G337" s="97">
        <v>1461</v>
      </c>
      <c r="H337" s="97">
        <v>0</v>
      </c>
      <c r="I337" s="99">
        <f t="shared" ref="I337" si="888">SUM(F337-E337)*D337</f>
        <v>1387.9250520471894</v>
      </c>
      <c r="J337" s="97">
        <f>SUM(G337-F337)*D337</f>
        <v>1387.9250520471894</v>
      </c>
      <c r="K337" s="97">
        <v>0</v>
      </c>
      <c r="L337" s="99">
        <f t="shared" ref="L337" si="889">SUM(I337:K337)</f>
        <v>2775.8501040943788</v>
      </c>
    </row>
    <row r="338" spans="1:12" s="100" customFormat="1">
      <c r="A338" s="95" t="s">
        <v>851</v>
      </c>
      <c r="B338" s="96" t="s">
        <v>852</v>
      </c>
      <c r="C338" s="97" t="s">
        <v>14</v>
      </c>
      <c r="D338" s="137">
        <f t="shared" ref="D338" si="890">200000/E338</f>
        <v>140.8450704225352</v>
      </c>
      <c r="E338" s="98">
        <v>1420</v>
      </c>
      <c r="F338" s="97">
        <v>1430</v>
      </c>
      <c r="G338" s="97">
        <v>0</v>
      </c>
      <c r="H338" s="97">
        <v>0</v>
      </c>
      <c r="I338" s="99">
        <f t="shared" ref="I338" si="891">SUM(F338-E338)*D338</f>
        <v>1408.450704225352</v>
      </c>
      <c r="J338" s="97">
        <v>0</v>
      </c>
      <c r="K338" s="97">
        <v>0</v>
      </c>
      <c r="L338" s="99">
        <f t="shared" ref="L338" si="892">SUM(I338:K338)</f>
        <v>1408.450704225352</v>
      </c>
    </row>
    <row r="339" spans="1:12" s="100" customFormat="1">
      <c r="A339" s="95" t="s">
        <v>851</v>
      </c>
      <c r="B339" s="96" t="s">
        <v>327</v>
      </c>
      <c r="C339" s="97" t="s">
        <v>14</v>
      </c>
      <c r="D339" s="137">
        <f t="shared" ref="D339" si="893">200000/E339</f>
        <v>94.339622641509436</v>
      </c>
      <c r="E339" s="98">
        <v>2120</v>
      </c>
      <c r="F339" s="97">
        <v>2132</v>
      </c>
      <c r="G339" s="97">
        <v>0</v>
      </c>
      <c r="H339" s="97">
        <v>0</v>
      </c>
      <c r="I339" s="99">
        <f t="shared" ref="I339" si="894">SUM(F339-E339)*D339</f>
        <v>1132.0754716981132</v>
      </c>
      <c r="J339" s="97">
        <v>0</v>
      </c>
      <c r="K339" s="97">
        <v>0</v>
      </c>
      <c r="L339" s="99">
        <f t="shared" ref="L339" si="895">SUM(I339:K339)</f>
        <v>1132.0754716981132</v>
      </c>
    </row>
    <row r="340" spans="1:12" s="100" customFormat="1">
      <c r="A340" s="95" t="s">
        <v>851</v>
      </c>
      <c r="B340" s="96" t="s">
        <v>160</v>
      </c>
      <c r="C340" s="97" t="s">
        <v>14</v>
      </c>
      <c r="D340" s="137">
        <f t="shared" ref="D340" si="896">200000/E340</f>
        <v>588.23529411764707</v>
      </c>
      <c r="E340" s="98">
        <v>340</v>
      </c>
      <c r="F340" s="97">
        <v>335</v>
      </c>
      <c r="G340" s="97">
        <v>0</v>
      </c>
      <c r="H340" s="97">
        <v>0</v>
      </c>
      <c r="I340" s="99">
        <f>SUM(F340-E340)*D340</f>
        <v>-2941.1764705882351</v>
      </c>
      <c r="J340" s="97">
        <v>0</v>
      </c>
      <c r="K340" s="97">
        <v>0</v>
      </c>
      <c r="L340" s="99">
        <f t="shared" ref="L340" si="897">SUM(I340:K340)</f>
        <v>-2941.1764705882351</v>
      </c>
    </row>
    <row r="341" spans="1:12" s="100" customFormat="1">
      <c r="A341" s="95" t="s">
        <v>850</v>
      </c>
      <c r="B341" s="96" t="s">
        <v>243</v>
      </c>
      <c r="C341" s="97" t="s">
        <v>14</v>
      </c>
      <c r="D341" s="137">
        <f t="shared" ref="D341" si="898">200000/E341</f>
        <v>132.4503311258278</v>
      </c>
      <c r="E341" s="98">
        <v>1510</v>
      </c>
      <c r="F341" s="97">
        <v>1516</v>
      </c>
      <c r="G341" s="97">
        <v>0</v>
      </c>
      <c r="H341" s="97">
        <v>0</v>
      </c>
      <c r="I341" s="99">
        <f t="shared" ref="I341:I347" si="899">SUM(F341-E341)*D341</f>
        <v>794.70198675496681</v>
      </c>
      <c r="J341" s="97">
        <v>0</v>
      </c>
      <c r="K341" s="97">
        <f t="shared" ref="K341" si="900">SUM(H341-G341)*D341</f>
        <v>0</v>
      </c>
      <c r="L341" s="99">
        <f t="shared" ref="L341" si="901">SUM(I341:K341)</f>
        <v>794.70198675496681</v>
      </c>
    </row>
    <row r="342" spans="1:12" s="100" customFormat="1">
      <c r="A342" s="95" t="s">
        <v>850</v>
      </c>
      <c r="B342" s="96" t="s">
        <v>665</v>
      </c>
      <c r="C342" s="97" t="s">
        <v>14</v>
      </c>
      <c r="D342" s="137">
        <f t="shared" ref="D342" si="902">200000/E342</f>
        <v>3809.5238095238096</v>
      </c>
      <c r="E342" s="98">
        <v>52.5</v>
      </c>
      <c r="F342" s="97">
        <v>53</v>
      </c>
      <c r="G342" s="97">
        <v>0</v>
      </c>
      <c r="H342" s="97">
        <v>0</v>
      </c>
      <c r="I342" s="99">
        <f t="shared" si="899"/>
        <v>1904.7619047619048</v>
      </c>
      <c r="J342" s="97">
        <v>0</v>
      </c>
      <c r="K342" s="97">
        <f t="shared" ref="K342" si="903">SUM(H342-G342)*D342</f>
        <v>0</v>
      </c>
      <c r="L342" s="99">
        <f t="shared" ref="L342" si="904">SUM(I342:K342)</f>
        <v>1904.7619047619048</v>
      </c>
    </row>
    <row r="343" spans="1:12" s="100" customFormat="1">
      <c r="A343" s="95" t="s">
        <v>850</v>
      </c>
      <c r="B343" s="96" t="s">
        <v>49</v>
      </c>
      <c r="C343" s="97" t="s">
        <v>14</v>
      </c>
      <c r="D343" s="137">
        <f t="shared" ref="D343" si="905">200000/E343</f>
        <v>64.267352185089976</v>
      </c>
      <c r="E343" s="98">
        <v>3112</v>
      </c>
      <c r="F343" s="97">
        <v>3132</v>
      </c>
      <c r="G343" s="97">
        <v>3155</v>
      </c>
      <c r="H343" s="97">
        <v>3200</v>
      </c>
      <c r="I343" s="99">
        <f t="shared" si="899"/>
        <v>1285.3470437017995</v>
      </c>
      <c r="J343" s="97">
        <f>SUM(G343-F343)*D343</f>
        <v>1478.1491002570694</v>
      </c>
      <c r="K343" s="97">
        <f t="shared" ref="K343" si="906">SUM(H343-G343)*D343</f>
        <v>2892.0308483290491</v>
      </c>
      <c r="L343" s="99">
        <f t="shared" ref="L343" si="907">SUM(I343:K343)</f>
        <v>5655.5269922879179</v>
      </c>
    </row>
    <row r="344" spans="1:12" s="100" customFormat="1">
      <c r="A344" s="95" t="s">
        <v>850</v>
      </c>
      <c r="B344" s="96" t="s">
        <v>707</v>
      </c>
      <c r="C344" s="97" t="s">
        <v>14</v>
      </c>
      <c r="D344" s="137">
        <f t="shared" ref="D344" si="908">200000/E344</f>
        <v>3246.7532467532465</v>
      </c>
      <c r="E344" s="98">
        <v>61.6</v>
      </c>
      <c r="F344" s="97">
        <v>60.7</v>
      </c>
      <c r="G344" s="97">
        <v>0</v>
      </c>
      <c r="H344" s="97">
        <v>0</v>
      </c>
      <c r="I344" s="99">
        <f t="shared" si="899"/>
        <v>-2922.0779220779173</v>
      </c>
      <c r="J344" s="97">
        <v>0</v>
      </c>
      <c r="K344" s="97">
        <f t="shared" ref="K344" si="909">SUM(H344-G344)*D344</f>
        <v>0</v>
      </c>
      <c r="L344" s="99">
        <f t="shared" ref="L344" si="910">SUM(I344:K344)</f>
        <v>-2922.0779220779173</v>
      </c>
    </row>
    <row r="345" spans="1:12" s="100" customFormat="1">
      <c r="A345" s="95" t="s">
        <v>849</v>
      </c>
      <c r="B345" s="96" t="s">
        <v>38</v>
      </c>
      <c r="C345" s="97" t="s">
        <v>14</v>
      </c>
      <c r="D345" s="137">
        <f t="shared" ref="D345" si="911">200000/E345</f>
        <v>803.21285140562247</v>
      </c>
      <c r="E345" s="98">
        <v>249</v>
      </c>
      <c r="F345" s="97">
        <v>251</v>
      </c>
      <c r="G345" s="97">
        <v>253</v>
      </c>
      <c r="H345" s="97">
        <v>255</v>
      </c>
      <c r="I345" s="99">
        <f t="shared" si="899"/>
        <v>1606.4257028112449</v>
      </c>
      <c r="J345" s="97">
        <f>SUM(G345-F345)*D345</f>
        <v>1606.4257028112449</v>
      </c>
      <c r="K345" s="97">
        <f t="shared" ref="K345" si="912">SUM(H345-G345)*D345</f>
        <v>1606.4257028112449</v>
      </c>
      <c r="L345" s="99">
        <f t="shared" ref="L345" si="913">SUM(I345:K345)</f>
        <v>4819.2771084337346</v>
      </c>
    </row>
    <row r="346" spans="1:12" s="100" customFormat="1">
      <c r="A346" s="95" t="s">
        <v>849</v>
      </c>
      <c r="B346" s="96" t="s">
        <v>138</v>
      </c>
      <c r="C346" s="97" t="s">
        <v>14</v>
      </c>
      <c r="D346" s="137">
        <f t="shared" ref="D346" si="914">200000/E346</f>
        <v>1183.4319526627219</v>
      </c>
      <c r="E346" s="98">
        <v>169</v>
      </c>
      <c r="F346" s="97">
        <v>170.25</v>
      </c>
      <c r="G346" s="97">
        <v>172</v>
      </c>
      <c r="H346" s="97">
        <v>0</v>
      </c>
      <c r="I346" s="99">
        <f t="shared" si="899"/>
        <v>1479.2899408284025</v>
      </c>
      <c r="J346" s="97">
        <f>SUM(G346-F346)*D346</f>
        <v>2071.0059171597632</v>
      </c>
      <c r="K346" s="97">
        <v>0</v>
      </c>
      <c r="L346" s="99">
        <f t="shared" ref="L346" si="915">SUM(I346:K346)</f>
        <v>3550.2958579881656</v>
      </c>
    </row>
    <row r="347" spans="1:12" s="100" customFormat="1">
      <c r="A347" s="95" t="s">
        <v>849</v>
      </c>
      <c r="B347" s="96" t="s">
        <v>720</v>
      </c>
      <c r="C347" s="97" t="s">
        <v>14</v>
      </c>
      <c r="D347" s="137">
        <f t="shared" ref="D347" si="916">200000/E347</f>
        <v>133.77926421404683</v>
      </c>
      <c r="E347" s="98">
        <v>1495</v>
      </c>
      <c r="F347" s="97">
        <v>1502</v>
      </c>
      <c r="G347" s="97">
        <v>0</v>
      </c>
      <c r="H347" s="97">
        <v>0</v>
      </c>
      <c r="I347" s="99">
        <f t="shared" si="899"/>
        <v>936.4548494983278</v>
      </c>
      <c r="J347" s="97">
        <v>0</v>
      </c>
      <c r="K347" s="97">
        <f t="shared" ref="K347" si="917">SUM(H347-G347)*D347</f>
        <v>0</v>
      </c>
      <c r="L347" s="99">
        <f t="shared" ref="L347" si="918">SUM(I347:K347)</f>
        <v>936.4548494983278</v>
      </c>
    </row>
    <row r="348" spans="1:12" s="100" customFormat="1">
      <c r="A348" s="95" t="s">
        <v>849</v>
      </c>
      <c r="B348" s="96" t="s">
        <v>305</v>
      </c>
      <c r="C348" s="97" t="s">
        <v>18</v>
      </c>
      <c r="D348" s="137">
        <f t="shared" ref="D348" si="919">200000/E348</f>
        <v>229.09507445589921</v>
      </c>
      <c r="E348" s="98">
        <v>873</v>
      </c>
      <c r="F348" s="97">
        <v>885</v>
      </c>
      <c r="G348" s="97">
        <v>0</v>
      </c>
      <c r="H348" s="97">
        <v>0</v>
      </c>
      <c r="I348" s="99">
        <f>SUM(E348-F348)*D348</f>
        <v>-2749.1408934707906</v>
      </c>
      <c r="J348" s="97">
        <v>0</v>
      </c>
      <c r="K348" s="97">
        <f t="shared" ref="K348" si="920">SUM(H348-G348)*D348</f>
        <v>0</v>
      </c>
      <c r="L348" s="99">
        <f t="shared" ref="L348" si="921">SUM(I348:K348)</f>
        <v>-2749.1408934707906</v>
      </c>
    </row>
    <row r="349" spans="1:12" s="100" customFormat="1">
      <c r="A349" s="95" t="s">
        <v>849</v>
      </c>
      <c r="B349" s="96" t="s">
        <v>73</v>
      </c>
      <c r="C349" s="97" t="s">
        <v>18</v>
      </c>
      <c r="D349" s="137">
        <f t="shared" ref="D349" si="922">200000/E349</f>
        <v>121.580547112462</v>
      </c>
      <c r="E349" s="98">
        <v>1645</v>
      </c>
      <c r="F349" s="97">
        <v>1635</v>
      </c>
      <c r="G349" s="97">
        <v>0</v>
      </c>
      <c r="H349" s="97">
        <v>0</v>
      </c>
      <c r="I349" s="99">
        <f>SUM(F349-E349)*D349</f>
        <v>-1215.80547112462</v>
      </c>
      <c r="J349" s="97">
        <v>0</v>
      </c>
      <c r="K349" s="97">
        <f t="shared" ref="K349" si="923">SUM(H349-G349)*D349</f>
        <v>0</v>
      </c>
      <c r="L349" s="99">
        <f t="shared" ref="L349" si="924">SUM(I349:K349)</f>
        <v>-1215.80547112462</v>
      </c>
    </row>
    <row r="350" spans="1:12" s="100" customFormat="1">
      <c r="A350" s="95" t="s">
        <v>848</v>
      </c>
      <c r="B350" s="96" t="s">
        <v>64</v>
      </c>
      <c r="C350" s="97" t="s">
        <v>18</v>
      </c>
      <c r="D350" s="137">
        <f t="shared" ref="D350" si="925">200000/E350</f>
        <v>74.074074074074076</v>
      </c>
      <c r="E350" s="98">
        <v>2700</v>
      </c>
      <c r="F350" s="97">
        <v>2680</v>
      </c>
      <c r="G350" s="97">
        <v>2660</v>
      </c>
      <c r="H350" s="97">
        <v>2640</v>
      </c>
      <c r="I350" s="99">
        <f>SUM(E350-F350)*D350</f>
        <v>1481.4814814814815</v>
      </c>
      <c r="J350" s="97">
        <f>SUM(F350-G350)*D350</f>
        <v>1481.4814814814815</v>
      </c>
      <c r="K350" s="97">
        <f>SUM(G350-H350)*D350</f>
        <v>1481.4814814814815</v>
      </c>
      <c r="L350" s="99">
        <f t="shared" ref="L350" si="926">SUM(I350:K350)</f>
        <v>4444.4444444444443</v>
      </c>
    </row>
    <row r="351" spans="1:12" s="100" customFormat="1">
      <c r="A351" s="95" t="s">
        <v>847</v>
      </c>
      <c r="B351" s="96" t="s">
        <v>664</v>
      </c>
      <c r="C351" s="97" t="s">
        <v>14</v>
      </c>
      <c r="D351" s="137">
        <f t="shared" ref="D351" si="927">200000/E351</f>
        <v>3603.6036036036035</v>
      </c>
      <c r="E351" s="98">
        <v>55.5</v>
      </c>
      <c r="F351" s="97">
        <v>56</v>
      </c>
      <c r="G351" s="97">
        <v>56.5</v>
      </c>
      <c r="H351" s="97">
        <v>57</v>
      </c>
      <c r="I351" s="99">
        <f>SUM(F351-E351)*D351</f>
        <v>1801.8018018018017</v>
      </c>
      <c r="J351" s="97">
        <f>SUM(G351-F351)*D351</f>
        <v>1801.8018018018017</v>
      </c>
      <c r="K351" s="97">
        <f t="shared" ref="K351" si="928">SUM(H351-G351)*D351</f>
        <v>1801.8018018018017</v>
      </c>
      <c r="L351" s="99">
        <f t="shared" ref="L351" si="929">SUM(I351:K351)</f>
        <v>5405.405405405405</v>
      </c>
    </row>
    <row r="352" spans="1:12" s="100" customFormat="1">
      <c r="A352" s="95" t="s">
        <v>847</v>
      </c>
      <c r="B352" s="96" t="s">
        <v>291</v>
      </c>
      <c r="C352" s="97" t="s">
        <v>18</v>
      </c>
      <c r="D352" s="137">
        <f t="shared" ref="D352:D356" si="930">200000/E352</f>
        <v>196.07843137254903</v>
      </c>
      <c r="E352" s="98">
        <v>1020</v>
      </c>
      <c r="F352" s="97">
        <v>1010</v>
      </c>
      <c r="G352" s="97">
        <v>1000</v>
      </c>
      <c r="H352" s="97">
        <v>990</v>
      </c>
      <c r="I352" s="99">
        <f>SUM(E352-F352)*D352</f>
        <v>1960.7843137254904</v>
      </c>
      <c r="J352" s="97">
        <f>SUM(F352-G352)*D352</f>
        <v>1960.7843137254904</v>
      </c>
      <c r="K352" s="97">
        <f>SUM(G352-H352)*D352</f>
        <v>1960.7843137254904</v>
      </c>
      <c r="L352" s="99">
        <f t="shared" ref="L352" si="931">SUM(I352:K352)</f>
        <v>5882.3529411764712</v>
      </c>
    </row>
    <row r="353" spans="1:12" s="100" customFormat="1">
      <c r="A353" s="95" t="s">
        <v>847</v>
      </c>
      <c r="B353" s="96" t="s">
        <v>83</v>
      </c>
      <c r="C353" s="97" t="s">
        <v>14</v>
      </c>
      <c r="D353" s="137">
        <f t="shared" ref="D353" si="932">200000/E353</f>
        <v>2173.913043478261</v>
      </c>
      <c r="E353" s="98">
        <v>92</v>
      </c>
      <c r="F353" s="97">
        <v>93</v>
      </c>
      <c r="G353" s="97">
        <v>93.9</v>
      </c>
      <c r="H353" s="97">
        <v>0</v>
      </c>
      <c r="I353" s="99">
        <f>SUM(F353-E353)*D353</f>
        <v>2173.913043478261</v>
      </c>
      <c r="J353" s="97">
        <f>SUM(G353-F353)*D353</f>
        <v>1956.5217391304473</v>
      </c>
      <c r="K353" s="97">
        <v>0</v>
      </c>
      <c r="L353" s="99">
        <f t="shared" ref="L353" si="933">SUM(I353:K353)</f>
        <v>4130.4347826087087</v>
      </c>
    </row>
    <row r="354" spans="1:12" s="100" customFormat="1">
      <c r="A354" s="95" t="s">
        <v>845</v>
      </c>
      <c r="B354" s="96" t="s">
        <v>846</v>
      </c>
      <c r="C354" s="97" t="s">
        <v>14</v>
      </c>
      <c r="D354" s="137">
        <f t="shared" si="930"/>
        <v>1646.0905349794239</v>
      </c>
      <c r="E354" s="98">
        <v>121.5</v>
      </c>
      <c r="F354" s="97">
        <v>120</v>
      </c>
      <c r="G354" s="97">
        <v>0</v>
      </c>
      <c r="H354" s="97">
        <v>0</v>
      </c>
      <c r="I354" s="99">
        <f>SUM(F354-E354)*D354</f>
        <v>-2469.1358024691358</v>
      </c>
      <c r="J354" s="97">
        <v>0</v>
      </c>
      <c r="K354" s="97">
        <v>0</v>
      </c>
      <c r="L354" s="99">
        <f t="shared" ref="L354:L355" si="934">SUM(I354:K354)</f>
        <v>-2469.1358024691358</v>
      </c>
    </row>
    <row r="355" spans="1:12" s="100" customFormat="1">
      <c r="A355" s="95" t="s">
        <v>845</v>
      </c>
      <c r="B355" s="96" t="s">
        <v>83</v>
      </c>
      <c r="C355" s="97" t="s">
        <v>14</v>
      </c>
      <c r="D355" s="137">
        <f t="shared" si="930"/>
        <v>2197.802197802198</v>
      </c>
      <c r="E355" s="98">
        <v>91</v>
      </c>
      <c r="F355" s="97">
        <v>91.75</v>
      </c>
      <c r="G355" s="97">
        <v>92.5</v>
      </c>
      <c r="H355" s="97">
        <v>0</v>
      </c>
      <c r="I355" s="99">
        <f>SUM(F355-E355)*D355</f>
        <v>1648.3516483516485</v>
      </c>
      <c r="J355" s="97">
        <f>SUM(G355-F355)*D355</f>
        <v>1648.3516483516485</v>
      </c>
      <c r="K355" s="97">
        <v>0</v>
      </c>
      <c r="L355" s="99">
        <f t="shared" si="934"/>
        <v>3296.7032967032969</v>
      </c>
    </row>
    <row r="356" spans="1:12" s="100" customFormat="1">
      <c r="A356" s="95" t="s">
        <v>845</v>
      </c>
      <c r="B356" s="96" t="s">
        <v>25</v>
      </c>
      <c r="C356" s="97" t="s">
        <v>14</v>
      </c>
      <c r="D356" s="137">
        <f t="shared" si="930"/>
        <v>1255.8869701726844</v>
      </c>
      <c r="E356" s="98">
        <v>159.25</v>
      </c>
      <c r="F356" s="97">
        <v>160.5</v>
      </c>
      <c r="G356" s="97">
        <v>162</v>
      </c>
      <c r="H356" s="97">
        <v>0</v>
      </c>
      <c r="I356" s="99">
        <f t="shared" ref="I356" si="935">SUM(F356-E356)*D356</f>
        <v>1569.8587127158555</v>
      </c>
      <c r="J356" s="97">
        <f>SUM(G356-F356)*D356</f>
        <v>1883.8304552590266</v>
      </c>
      <c r="K356" s="97">
        <v>0</v>
      </c>
      <c r="L356" s="99">
        <f t="shared" ref="L356" si="936">SUM(I356:K356)</f>
        <v>3453.6891679748824</v>
      </c>
    </row>
    <row r="357" spans="1:12" s="100" customFormat="1">
      <c r="A357" s="95" t="s">
        <v>844</v>
      </c>
      <c r="B357" s="96" t="s">
        <v>23</v>
      </c>
      <c r="C357" s="97" t="s">
        <v>14</v>
      </c>
      <c r="D357" s="137">
        <f t="shared" ref="D357:D360" si="937">200000/E357</f>
        <v>869.56521739130437</v>
      </c>
      <c r="E357" s="98">
        <v>230</v>
      </c>
      <c r="F357" s="97">
        <v>232</v>
      </c>
      <c r="G357" s="97">
        <v>234</v>
      </c>
      <c r="H357" s="97">
        <v>236</v>
      </c>
      <c r="I357" s="99">
        <f t="shared" ref="I357" si="938">SUM(F357-E357)*D357</f>
        <v>1739.1304347826087</v>
      </c>
      <c r="J357" s="97">
        <f>SUM(G357-F357)*D357</f>
        <v>1739.1304347826087</v>
      </c>
      <c r="K357" s="97">
        <f t="shared" ref="K357:K365" si="939">SUM(H357-G357)*D357</f>
        <v>1739.1304347826087</v>
      </c>
      <c r="L357" s="99">
        <f t="shared" ref="L357" si="940">SUM(I357:K357)</f>
        <v>5217.391304347826</v>
      </c>
    </row>
    <row r="358" spans="1:12" s="100" customFormat="1">
      <c r="A358" s="95" t="s">
        <v>844</v>
      </c>
      <c r="B358" s="96" t="s">
        <v>78</v>
      </c>
      <c r="C358" s="97" t="s">
        <v>18</v>
      </c>
      <c r="D358" s="137">
        <f>200000/E358</f>
        <v>1307.18954248366</v>
      </c>
      <c r="E358" s="98">
        <v>153</v>
      </c>
      <c r="F358" s="97">
        <v>152</v>
      </c>
      <c r="G358" s="97">
        <v>0</v>
      </c>
      <c r="H358" s="97">
        <v>0</v>
      </c>
      <c r="I358" s="99">
        <f>SUM(E358-F358)*D358</f>
        <v>1307.18954248366</v>
      </c>
      <c r="J358" s="97">
        <v>0</v>
      </c>
      <c r="K358" s="97">
        <f t="shared" si="939"/>
        <v>0</v>
      </c>
      <c r="L358" s="99">
        <f t="shared" ref="L358" si="941">SUM(I358:K358)</f>
        <v>1307.18954248366</v>
      </c>
    </row>
    <row r="359" spans="1:12" s="100" customFormat="1">
      <c r="A359" s="95" t="s">
        <v>844</v>
      </c>
      <c r="B359" s="96" t="s">
        <v>23</v>
      </c>
      <c r="C359" s="97" t="s">
        <v>14</v>
      </c>
      <c r="D359" s="137">
        <f t="shared" si="937"/>
        <v>847.45762711864404</v>
      </c>
      <c r="E359" s="98">
        <v>236</v>
      </c>
      <c r="F359" s="97">
        <v>238</v>
      </c>
      <c r="G359" s="97">
        <v>0</v>
      </c>
      <c r="H359" s="97">
        <v>0</v>
      </c>
      <c r="I359" s="99">
        <f t="shared" ref="I359" si="942">SUM(F359-E359)*D359</f>
        <v>1694.9152542372881</v>
      </c>
      <c r="J359" s="97">
        <v>0</v>
      </c>
      <c r="K359" s="97">
        <f t="shared" si="939"/>
        <v>0</v>
      </c>
      <c r="L359" s="99">
        <f t="shared" ref="L359" si="943">SUM(I359:K359)</f>
        <v>1694.9152542372881</v>
      </c>
    </row>
    <row r="360" spans="1:12" s="100" customFormat="1">
      <c r="A360" s="95" t="s">
        <v>844</v>
      </c>
      <c r="B360" s="96" t="s">
        <v>101</v>
      </c>
      <c r="C360" s="97" t="s">
        <v>18</v>
      </c>
      <c r="D360" s="137">
        <f t="shared" si="937"/>
        <v>142.34875444839858</v>
      </c>
      <c r="E360" s="98">
        <v>1405</v>
      </c>
      <c r="F360" s="97">
        <v>1395</v>
      </c>
      <c r="G360" s="97">
        <v>0</v>
      </c>
      <c r="H360" s="97">
        <v>0</v>
      </c>
      <c r="I360" s="99">
        <f>SUM(E360-F360)*D360</f>
        <v>1423.4875444839859</v>
      </c>
      <c r="J360" s="97">
        <v>0</v>
      </c>
      <c r="K360" s="97">
        <f t="shared" si="939"/>
        <v>0</v>
      </c>
      <c r="L360" s="99">
        <f t="shared" ref="L360" si="944">SUM(I360:K360)</f>
        <v>1423.4875444839859</v>
      </c>
    </row>
    <row r="361" spans="1:12" s="100" customFormat="1">
      <c r="A361" s="95" t="s">
        <v>843</v>
      </c>
      <c r="B361" s="96" t="s">
        <v>243</v>
      </c>
      <c r="C361" s="97" t="s">
        <v>14</v>
      </c>
      <c r="D361" s="137">
        <f>200000/E361</f>
        <v>129.87012987012986</v>
      </c>
      <c r="E361" s="98">
        <v>1540</v>
      </c>
      <c r="F361" s="97">
        <v>1540</v>
      </c>
      <c r="G361" s="97">
        <v>0</v>
      </c>
      <c r="H361" s="97">
        <v>0</v>
      </c>
      <c r="I361" s="99">
        <f t="shared" ref="I361" si="945">SUM(F361-E361)*D361</f>
        <v>0</v>
      </c>
      <c r="J361" s="97">
        <v>0</v>
      </c>
      <c r="K361" s="97">
        <f t="shared" si="939"/>
        <v>0</v>
      </c>
      <c r="L361" s="99">
        <f t="shared" ref="L361" si="946">SUM(I361:K361)</f>
        <v>0</v>
      </c>
    </row>
    <row r="362" spans="1:12" s="100" customFormat="1">
      <c r="A362" s="95" t="s">
        <v>843</v>
      </c>
      <c r="B362" s="96" t="s">
        <v>24</v>
      </c>
      <c r="C362" s="97" t="s">
        <v>14</v>
      </c>
      <c r="D362" s="137">
        <f>200000/E362</f>
        <v>216.21621621621622</v>
      </c>
      <c r="E362" s="98">
        <v>925</v>
      </c>
      <c r="F362" s="97">
        <v>915</v>
      </c>
      <c r="G362" s="97">
        <v>0</v>
      </c>
      <c r="H362" s="97">
        <v>0</v>
      </c>
      <c r="I362" s="99">
        <f t="shared" ref="I362" si="947">SUM(F362-E362)*D362</f>
        <v>-2162.1621621621621</v>
      </c>
      <c r="J362" s="97">
        <v>0</v>
      </c>
      <c r="K362" s="97">
        <f t="shared" si="939"/>
        <v>0</v>
      </c>
      <c r="L362" s="99">
        <f t="shared" ref="L362" si="948">SUM(I362:K362)</f>
        <v>-2162.1621621621621</v>
      </c>
    </row>
    <row r="363" spans="1:12" s="100" customFormat="1">
      <c r="A363" s="95" t="s">
        <v>842</v>
      </c>
      <c r="B363" s="96" t="s">
        <v>243</v>
      </c>
      <c r="C363" s="97" t="s">
        <v>14</v>
      </c>
      <c r="D363" s="137">
        <f>200000/E363</f>
        <v>131.57894736842104</v>
      </c>
      <c r="E363" s="98">
        <v>1520</v>
      </c>
      <c r="F363" s="97">
        <v>1530</v>
      </c>
      <c r="G363" s="97">
        <v>1540</v>
      </c>
      <c r="H363" s="97">
        <v>1545</v>
      </c>
      <c r="I363" s="99">
        <f t="shared" ref="I363" si="949">SUM(F363-E363)*D363</f>
        <v>1315.7894736842104</v>
      </c>
      <c r="J363" s="97">
        <f>SUM(G363-F363)*D363</f>
        <v>1315.7894736842104</v>
      </c>
      <c r="K363" s="97">
        <f t="shared" si="939"/>
        <v>657.8947368421052</v>
      </c>
      <c r="L363" s="99">
        <f t="shared" ref="L363" si="950">SUM(I363:K363)</f>
        <v>3289.4736842105258</v>
      </c>
    </row>
    <row r="364" spans="1:12" s="100" customFormat="1">
      <c r="A364" s="95" t="s">
        <v>842</v>
      </c>
      <c r="B364" s="96" t="s">
        <v>281</v>
      </c>
      <c r="C364" s="97" t="s">
        <v>14</v>
      </c>
      <c r="D364" s="137">
        <f>200000/E364</f>
        <v>400</v>
      </c>
      <c r="E364" s="98">
        <v>500</v>
      </c>
      <c r="F364" s="97">
        <v>505</v>
      </c>
      <c r="G364" s="97">
        <v>0</v>
      </c>
      <c r="H364" s="97">
        <v>0</v>
      </c>
      <c r="I364" s="99">
        <f t="shared" ref="I364" si="951">SUM(F364-E364)*D364</f>
        <v>2000</v>
      </c>
      <c r="J364" s="97">
        <v>0</v>
      </c>
      <c r="K364" s="97">
        <f t="shared" si="939"/>
        <v>0</v>
      </c>
      <c r="L364" s="99">
        <f t="shared" ref="L364" si="952">SUM(I364:K364)</f>
        <v>2000</v>
      </c>
    </row>
    <row r="365" spans="1:12" s="100" customFormat="1">
      <c r="A365" s="95" t="s">
        <v>842</v>
      </c>
      <c r="B365" s="96" t="s">
        <v>71</v>
      </c>
      <c r="C365" s="97" t="s">
        <v>14</v>
      </c>
      <c r="D365" s="137">
        <f>200000/E365</f>
        <v>124.22360248447205</v>
      </c>
      <c r="E365" s="98">
        <v>1610</v>
      </c>
      <c r="F365" s="97">
        <v>1595</v>
      </c>
      <c r="G365" s="97">
        <v>0</v>
      </c>
      <c r="H365" s="97">
        <v>0</v>
      </c>
      <c r="I365" s="99">
        <f t="shared" ref="I365" si="953">SUM(F365-E365)*D365</f>
        <v>-1863.3540372670809</v>
      </c>
      <c r="J365" s="97">
        <v>0</v>
      </c>
      <c r="K365" s="97">
        <f t="shared" si="939"/>
        <v>0</v>
      </c>
      <c r="L365" s="99">
        <f t="shared" ref="L365" si="954">SUM(I365:K365)</f>
        <v>-1863.3540372670809</v>
      </c>
    </row>
    <row r="366" spans="1:12" s="100" customFormat="1">
      <c r="A366" s="95" t="s">
        <v>841</v>
      </c>
      <c r="B366" s="96" t="s">
        <v>101</v>
      </c>
      <c r="C366" s="97" t="s">
        <v>14</v>
      </c>
      <c r="D366" s="137">
        <f t="shared" ref="D366:D400" si="955">200000/E366</f>
        <v>137.93103448275863</v>
      </c>
      <c r="E366" s="98">
        <v>1450</v>
      </c>
      <c r="F366" s="97">
        <v>1460</v>
      </c>
      <c r="G366" s="97">
        <v>1470</v>
      </c>
      <c r="H366" s="97">
        <v>0</v>
      </c>
      <c r="I366" s="99">
        <f t="shared" ref="I366" si="956">SUM(F366-E366)*D366</f>
        <v>1379.3103448275863</v>
      </c>
      <c r="J366" s="97">
        <f>SUM(G366-F366)*D366</f>
        <v>1379.3103448275863</v>
      </c>
      <c r="K366" s="97">
        <v>0</v>
      </c>
      <c r="L366" s="99">
        <f t="shared" ref="L366" si="957">SUM(I366:K366)</f>
        <v>2758.6206896551726</v>
      </c>
    </row>
    <row r="367" spans="1:12" s="100" customFormat="1">
      <c r="A367" s="95" t="s">
        <v>841</v>
      </c>
      <c r="B367" s="96" t="s">
        <v>71</v>
      </c>
      <c r="C367" s="97" t="s">
        <v>14</v>
      </c>
      <c r="D367" s="137">
        <f t="shared" si="955"/>
        <v>125</v>
      </c>
      <c r="E367" s="98">
        <v>1600</v>
      </c>
      <c r="F367" s="97">
        <v>1610</v>
      </c>
      <c r="G367" s="97">
        <v>1619.9</v>
      </c>
      <c r="H367" s="97">
        <v>0</v>
      </c>
      <c r="I367" s="99">
        <f t="shared" ref="I367" si="958">SUM(F367-E367)*D367</f>
        <v>1250</v>
      </c>
      <c r="J367" s="97">
        <f>SUM(G367-F367)*D367</f>
        <v>1237.5000000000114</v>
      </c>
      <c r="K367" s="97">
        <v>0</v>
      </c>
      <c r="L367" s="99">
        <f t="shared" ref="L367" si="959">SUM(I367:K367)</f>
        <v>2487.5000000000114</v>
      </c>
    </row>
    <row r="368" spans="1:12" s="100" customFormat="1">
      <c r="A368" s="95" t="s">
        <v>841</v>
      </c>
      <c r="B368" s="96" t="s">
        <v>281</v>
      </c>
      <c r="C368" s="97" t="s">
        <v>14</v>
      </c>
      <c r="D368" s="137">
        <f t="shared" si="955"/>
        <v>404.04040404040404</v>
      </c>
      <c r="E368" s="98">
        <v>495</v>
      </c>
      <c r="F368" s="97">
        <v>498.35</v>
      </c>
      <c r="G368" s="97">
        <v>0</v>
      </c>
      <c r="H368" s="97">
        <v>0</v>
      </c>
      <c r="I368" s="99">
        <f t="shared" ref="I368" si="960">SUM(F368-E368)*D368</f>
        <v>1353.5353535353627</v>
      </c>
      <c r="J368" s="97">
        <v>0</v>
      </c>
      <c r="K368" s="97">
        <v>0</v>
      </c>
      <c r="L368" s="99">
        <f t="shared" ref="L368" si="961">SUM(I368:K368)</f>
        <v>1353.5353535353627</v>
      </c>
    </row>
    <row r="369" spans="1:12" s="100" customFormat="1">
      <c r="A369" s="95" t="s">
        <v>841</v>
      </c>
      <c r="B369" s="96" t="s">
        <v>97</v>
      </c>
      <c r="C369" s="97" t="s">
        <v>14</v>
      </c>
      <c r="D369" s="137">
        <f t="shared" si="955"/>
        <v>340.71550255536624</v>
      </c>
      <c r="E369" s="98">
        <v>587</v>
      </c>
      <c r="F369" s="97">
        <v>580</v>
      </c>
      <c r="G369" s="97">
        <v>0</v>
      </c>
      <c r="H369" s="97">
        <v>0</v>
      </c>
      <c r="I369" s="99">
        <f t="shared" ref="I369" si="962">SUM(F369-E369)*D369</f>
        <v>-2385.0085178875638</v>
      </c>
      <c r="J369" s="97">
        <v>0</v>
      </c>
      <c r="K369" s="97">
        <v>0</v>
      </c>
      <c r="L369" s="99">
        <f t="shared" ref="L369" si="963">SUM(I369:K369)</f>
        <v>-2385.0085178875638</v>
      </c>
    </row>
    <row r="370" spans="1:12" s="100" customFormat="1">
      <c r="A370" s="95" t="s">
        <v>838</v>
      </c>
      <c r="B370" s="96" t="s">
        <v>839</v>
      </c>
      <c r="C370" s="97" t="s">
        <v>14</v>
      </c>
      <c r="D370" s="137">
        <f t="shared" si="955"/>
        <v>473.93364928909955</v>
      </c>
      <c r="E370" s="98">
        <v>422</v>
      </c>
      <c r="F370" s="97">
        <v>426</v>
      </c>
      <c r="G370" s="97">
        <v>0</v>
      </c>
      <c r="H370" s="97">
        <v>0</v>
      </c>
      <c r="I370" s="99">
        <f t="shared" ref="I370" si="964">SUM(F370-E370)*D370</f>
        <v>1895.7345971563982</v>
      </c>
      <c r="J370" s="97">
        <v>0</v>
      </c>
      <c r="K370" s="97">
        <v>0</v>
      </c>
      <c r="L370" s="99">
        <f t="shared" ref="L370" si="965">SUM(I370:K370)</f>
        <v>1895.7345971563982</v>
      </c>
    </row>
    <row r="371" spans="1:12" s="100" customFormat="1">
      <c r="A371" s="95" t="s">
        <v>838</v>
      </c>
      <c r="B371" s="96" t="s">
        <v>670</v>
      </c>
      <c r="C371" s="97" t="s">
        <v>14</v>
      </c>
      <c r="D371" s="137">
        <f t="shared" si="955"/>
        <v>1666.6666666666667</v>
      </c>
      <c r="E371" s="98">
        <v>120</v>
      </c>
      <c r="F371" s="97">
        <v>121</v>
      </c>
      <c r="G371" s="97">
        <v>121.9</v>
      </c>
      <c r="H371" s="97">
        <v>782</v>
      </c>
      <c r="I371" s="99">
        <f t="shared" ref="I371" si="966">SUM(F371-E371)*D371</f>
        <v>1666.6666666666667</v>
      </c>
      <c r="J371" s="97">
        <f>SUM(G371-F371)*D371</f>
        <v>1500.0000000000095</v>
      </c>
      <c r="K371" s="97">
        <v>0</v>
      </c>
      <c r="L371" s="99">
        <f t="shared" ref="L371" si="967">SUM(I371:K371)</f>
        <v>3166.6666666666761</v>
      </c>
    </row>
    <row r="372" spans="1:12" s="100" customFormat="1">
      <c r="A372" s="95" t="s">
        <v>836</v>
      </c>
      <c r="B372" s="96" t="s">
        <v>834</v>
      </c>
      <c r="C372" s="97" t="s">
        <v>14</v>
      </c>
      <c r="D372" s="137">
        <f t="shared" si="955"/>
        <v>262.46719160104988</v>
      </c>
      <c r="E372" s="98">
        <v>762</v>
      </c>
      <c r="F372" s="97">
        <v>767</v>
      </c>
      <c r="G372" s="97">
        <v>775</v>
      </c>
      <c r="H372" s="97">
        <v>782</v>
      </c>
      <c r="I372" s="99">
        <f t="shared" ref="I372:I377" si="968">SUM(F372-E372)*D372</f>
        <v>1312.3359580052493</v>
      </c>
      <c r="J372" s="97">
        <f>SUM(G372-F372)*D372</f>
        <v>2099.737532808399</v>
      </c>
      <c r="K372" s="97">
        <f>SUM(H372-G372)*D372</f>
        <v>1837.2703412073492</v>
      </c>
      <c r="L372" s="99">
        <f t="shared" ref="L372" si="969">SUM(I372:K372)</f>
        <v>5249.3438320209971</v>
      </c>
    </row>
    <row r="373" spans="1:12" s="100" customFormat="1">
      <c r="A373" s="95" t="s">
        <v>836</v>
      </c>
      <c r="B373" s="96" t="s">
        <v>737</v>
      </c>
      <c r="C373" s="97" t="s">
        <v>14</v>
      </c>
      <c r="D373" s="137">
        <f t="shared" si="955"/>
        <v>1282.051282051282</v>
      </c>
      <c r="E373" s="98">
        <v>156</v>
      </c>
      <c r="F373" s="97">
        <v>157</v>
      </c>
      <c r="G373" s="97">
        <v>158</v>
      </c>
      <c r="H373" s="97">
        <v>159</v>
      </c>
      <c r="I373" s="99">
        <f t="shared" si="968"/>
        <v>1282.051282051282</v>
      </c>
      <c r="J373" s="97">
        <f>SUM(G373-F373)*D373</f>
        <v>1282.051282051282</v>
      </c>
      <c r="K373" s="97">
        <f>SUM(H373-G373)*D373</f>
        <v>1282.051282051282</v>
      </c>
      <c r="L373" s="99">
        <f t="shared" ref="L373" si="970">SUM(I373:K373)</f>
        <v>3846.1538461538457</v>
      </c>
    </row>
    <row r="374" spans="1:12" s="100" customFormat="1">
      <c r="A374" s="95" t="s">
        <v>836</v>
      </c>
      <c r="B374" s="96" t="s">
        <v>837</v>
      </c>
      <c r="C374" s="97" t="s">
        <v>14</v>
      </c>
      <c r="D374" s="137">
        <f t="shared" si="955"/>
        <v>3738.3177570093458</v>
      </c>
      <c r="E374" s="98">
        <v>53.5</v>
      </c>
      <c r="F374" s="97">
        <v>53.5</v>
      </c>
      <c r="G374" s="97">
        <v>0</v>
      </c>
      <c r="H374" s="97">
        <v>0</v>
      </c>
      <c r="I374" s="99">
        <f t="shared" si="968"/>
        <v>0</v>
      </c>
      <c r="J374" s="97">
        <v>0</v>
      </c>
      <c r="K374" s="97">
        <f>SUM(H374-G374)*D374</f>
        <v>0</v>
      </c>
      <c r="L374" s="99">
        <f t="shared" ref="L374" si="971">SUM(I374:K374)</f>
        <v>0</v>
      </c>
    </row>
    <row r="375" spans="1:12" s="100" customFormat="1">
      <c r="A375" s="95" t="s">
        <v>836</v>
      </c>
      <c r="B375" s="96" t="s">
        <v>243</v>
      </c>
      <c r="C375" s="97" t="s">
        <v>14</v>
      </c>
      <c r="D375" s="137">
        <f t="shared" si="955"/>
        <v>134.2281879194631</v>
      </c>
      <c r="E375" s="98">
        <v>1490</v>
      </c>
      <c r="F375" s="97">
        <v>1480</v>
      </c>
      <c r="G375" s="97">
        <v>0</v>
      </c>
      <c r="H375" s="97">
        <v>0</v>
      </c>
      <c r="I375" s="99">
        <f t="shared" si="968"/>
        <v>-1342.2818791946311</v>
      </c>
      <c r="J375" s="97">
        <v>0</v>
      </c>
      <c r="K375" s="97">
        <f>SUM(H375-G375)*D375</f>
        <v>0</v>
      </c>
      <c r="L375" s="99">
        <f t="shared" ref="L375" si="972">SUM(I375:K375)</f>
        <v>-1342.2818791946311</v>
      </c>
    </row>
    <row r="376" spans="1:12" s="100" customFormat="1">
      <c r="A376" s="95" t="s">
        <v>836</v>
      </c>
      <c r="B376" s="96" t="s">
        <v>723</v>
      </c>
      <c r="C376" s="97" t="s">
        <v>14</v>
      </c>
      <c r="D376" s="137">
        <f t="shared" si="955"/>
        <v>349.65034965034965</v>
      </c>
      <c r="E376" s="98">
        <v>572</v>
      </c>
      <c r="F376" s="97">
        <v>569</v>
      </c>
      <c r="G376" s="97">
        <v>0</v>
      </c>
      <c r="H376" s="97">
        <v>0</v>
      </c>
      <c r="I376" s="99">
        <f t="shared" si="968"/>
        <v>-1048.951048951049</v>
      </c>
      <c r="J376" s="97">
        <v>0</v>
      </c>
      <c r="K376" s="97">
        <f>SUM(H376-G376)*D376</f>
        <v>0</v>
      </c>
      <c r="L376" s="99">
        <f t="shared" ref="L376" si="973">SUM(I376:K376)</f>
        <v>-1048.951048951049</v>
      </c>
    </row>
    <row r="377" spans="1:12" s="100" customFormat="1">
      <c r="A377" s="95" t="s">
        <v>833</v>
      </c>
      <c r="B377" s="96" t="s">
        <v>737</v>
      </c>
      <c r="C377" s="97" t="s">
        <v>14</v>
      </c>
      <c r="D377" s="137">
        <f t="shared" si="955"/>
        <v>1307.18954248366</v>
      </c>
      <c r="E377" s="98">
        <v>153</v>
      </c>
      <c r="F377" s="97">
        <v>154</v>
      </c>
      <c r="G377" s="97">
        <v>0</v>
      </c>
      <c r="H377" s="97">
        <v>0</v>
      </c>
      <c r="I377" s="99">
        <f t="shared" si="968"/>
        <v>1307.18954248366</v>
      </c>
      <c r="J377" s="97">
        <v>0</v>
      </c>
      <c r="K377" s="97">
        <v>0</v>
      </c>
      <c r="L377" s="99">
        <f t="shared" ref="L377:L383" si="974">SUM(I377:K377)</f>
        <v>1307.18954248366</v>
      </c>
    </row>
    <row r="378" spans="1:12" s="100" customFormat="1">
      <c r="A378" s="95" t="s">
        <v>833</v>
      </c>
      <c r="B378" s="96" t="s">
        <v>834</v>
      </c>
      <c r="C378" s="97" t="s">
        <v>14</v>
      </c>
      <c r="D378" s="137">
        <f t="shared" si="955"/>
        <v>264.9006622516556</v>
      </c>
      <c r="E378" s="98">
        <v>755</v>
      </c>
      <c r="F378" s="97">
        <v>765</v>
      </c>
      <c r="G378" s="97">
        <v>0</v>
      </c>
      <c r="H378" s="97">
        <v>0</v>
      </c>
      <c r="I378" s="99">
        <f t="shared" ref="I378" si="975">SUM(F378-E378)*D378</f>
        <v>2649.006622516556</v>
      </c>
      <c r="J378" s="97">
        <v>0</v>
      </c>
      <c r="K378" s="97">
        <v>0</v>
      </c>
      <c r="L378" s="99">
        <f t="shared" si="974"/>
        <v>2649.006622516556</v>
      </c>
    </row>
    <row r="379" spans="1:12" s="100" customFormat="1">
      <c r="A379" s="95" t="s">
        <v>833</v>
      </c>
      <c r="B379" s="96" t="s">
        <v>243</v>
      </c>
      <c r="C379" s="97" t="s">
        <v>14</v>
      </c>
      <c r="D379" s="137">
        <f t="shared" si="955"/>
        <v>134.58950201884252</v>
      </c>
      <c r="E379" s="98">
        <v>1486</v>
      </c>
      <c r="F379" s="97">
        <v>1492</v>
      </c>
      <c r="G379" s="97">
        <v>0</v>
      </c>
      <c r="H379" s="97">
        <v>0</v>
      </c>
      <c r="I379" s="99">
        <f t="shared" ref="I379" si="976">SUM(F379-E379)*D379</f>
        <v>807.5370121130552</v>
      </c>
      <c r="J379" s="97">
        <v>0</v>
      </c>
      <c r="K379" s="97">
        <v>0</v>
      </c>
      <c r="L379" s="99">
        <f t="shared" si="974"/>
        <v>807.5370121130552</v>
      </c>
    </row>
    <row r="380" spans="1:12" s="100" customFormat="1">
      <c r="A380" s="95" t="s">
        <v>833</v>
      </c>
      <c r="B380" s="96" t="s">
        <v>23</v>
      </c>
      <c r="C380" s="97" t="s">
        <v>14</v>
      </c>
      <c r="D380" s="137">
        <f t="shared" si="955"/>
        <v>938.96713615023475</v>
      </c>
      <c r="E380" s="98">
        <v>213</v>
      </c>
      <c r="F380" s="97">
        <v>215</v>
      </c>
      <c r="G380" s="97">
        <v>0</v>
      </c>
      <c r="H380" s="97">
        <v>0</v>
      </c>
      <c r="I380" s="99">
        <f t="shared" ref="I380" si="977">SUM(F380-E380)*D380</f>
        <v>1877.9342723004695</v>
      </c>
      <c r="J380" s="97">
        <v>0</v>
      </c>
      <c r="K380" s="97">
        <v>0</v>
      </c>
      <c r="L380" s="99">
        <f t="shared" si="974"/>
        <v>1877.9342723004695</v>
      </c>
    </row>
    <row r="381" spans="1:12" s="100" customFormat="1">
      <c r="A381" s="95" t="s">
        <v>833</v>
      </c>
      <c r="B381" s="96" t="s">
        <v>835</v>
      </c>
      <c r="C381" s="97" t="s">
        <v>14</v>
      </c>
      <c r="D381" s="137">
        <f t="shared" si="955"/>
        <v>840.33613445378148</v>
      </c>
      <c r="E381" s="98">
        <v>238</v>
      </c>
      <c r="F381" s="97">
        <v>237.5</v>
      </c>
      <c r="G381" s="97">
        <v>0</v>
      </c>
      <c r="H381" s="97">
        <v>0</v>
      </c>
      <c r="I381" s="99">
        <f t="shared" ref="I381" si="978">SUM(F381-E381)*D381</f>
        <v>-420.16806722689074</v>
      </c>
      <c r="J381" s="97">
        <v>0</v>
      </c>
      <c r="K381" s="97">
        <v>0</v>
      </c>
      <c r="L381" s="99">
        <f t="shared" si="974"/>
        <v>-420.16806722689074</v>
      </c>
    </row>
    <row r="382" spans="1:12" s="100" customFormat="1">
      <c r="A382" s="95" t="s">
        <v>832</v>
      </c>
      <c r="B382" s="96" t="s">
        <v>693</v>
      </c>
      <c r="C382" s="97" t="s">
        <v>14</v>
      </c>
      <c r="D382" s="137">
        <f t="shared" si="955"/>
        <v>581.39534883720933</v>
      </c>
      <c r="E382" s="98">
        <v>344</v>
      </c>
      <c r="F382" s="97">
        <v>348</v>
      </c>
      <c r="G382" s="97">
        <v>351</v>
      </c>
      <c r="H382" s="97">
        <v>0</v>
      </c>
      <c r="I382" s="99">
        <f t="shared" ref="I382:I387" si="979">SUM(F382-E382)*D382</f>
        <v>2325.5813953488373</v>
      </c>
      <c r="J382" s="97">
        <f>SUM(G382-F382)*D382</f>
        <v>1744.1860465116279</v>
      </c>
      <c r="K382" s="97">
        <v>0</v>
      </c>
      <c r="L382" s="99">
        <f t="shared" si="974"/>
        <v>4069.7674418604652</v>
      </c>
    </row>
    <row r="383" spans="1:12" s="100" customFormat="1">
      <c r="A383" s="95" t="s">
        <v>832</v>
      </c>
      <c r="B383" s="96" t="s">
        <v>78</v>
      </c>
      <c r="C383" s="97" t="s">
        <v>14</v>
      </c>
      <c r="D383" s="137">
        <f t="shared" si="955"/>
        <v>1234.5679012345679</v>
      </c>
      <c r="E383" s="98">
        <v>162</v>
      </c>
      <c r="F383" s="97">
        <v>160.5</v>
      </c>
      <c r="G383" s="97">
        <v>0</v>
      </c>
      <c r="H383" s="97">
        <v>0</v>
      </c>
      <c r="I383" s="99">
        <f t="shared" si="979"/>
        <v>-1851.8518518518517</v>
      </c>
      <c r="J383" s="97">
        <v>0</v>
      </c>
      <c r="K383" s="97">
        <f>SUM(G383-H383)*D383</f>
        <v>0</v>
      </c>
      <c r="L383" s="99">
        <f t="shared" si="974"/>
        <v>-1851.8518518518517</v>
      </c>
    </row>
    <row r="384" spans="1:12" s="100" customFormat="1">
      <c r="A384" s="95" t="s">
        <v>831</v>
      </c>
      <c r="B384" s="96" t="s">
        <v>789</v>
      </c>
      <c r="C384" s="97" t="s">
        <v>14</v>
      </c>
      <c r="D384" s="137">
        <f t="shared" si="955"/>
        <v>495.04950495049508</v>
      </c>
      <c r="E384" s="98">
        <v>404</v>
      </c>
      <c r="F384" s="97">
        <v>406</v>
      </c>
      <c r="G384" s="97">
        <v>0</v>
      </c>
      <c r="H384" s="97">
        <v>0</v>
      </c>
      <c r="I384" s="99">
        <f t="shared" si="979"/>
        <v>990.09900990099015</v>
      </c>
      <c r="J384" s="97">
        <v>0</v>
      </c>
      <c r="K384" s="97">
        <f t="shared" ref="K384:K390" si="980">SUM(G384-H384)*D384</f>
        <v>0</v>
      </c>
      <c r="L384" s="99">
        <f t="shared" ref="L384:L392" si="981">SUM(I384:K384)</f>
        <v>990.09900990099015</v>
      </c>
    </row>
    <row r="385" spans="1:12" s="100" customFormat="1">
      <c r="A385" s="95" t="s">
        <v>831</v>
      </c>
      <c r="B385" s="96" t="s">
        <v>751</v>
      </c>
      <c r="C385" s="97" t="s">
        <v>14</v>
      </c>
      <c r="D385" s="137">
        <f t="shared" si="955"/>
        <v>134.2281879194631</v>
      </c>
      <c r="E385" s="98">
        <v>1490</v>
      </c>
      <c r="F385" s="97">
        <v>1500</v>
      </c>
      <c r="G385" s="97">
        <v>0</v>
      </c>
      <c r="H385" s="97">
        <v>0</v>
      </c>
      <c r="I385" s="99">
        <f t="shared" si="979"/>
        <v>1342.2818791946311</v>
      </c>
      <c r="J385" s="97">
        <v>0</v>
      </c>
      <c r="K385" s="97">
        <f t="shared" si="980"/>
        <v>0</v>
      </c>
      <c r="L385" s="99">
        <f t="shared" si="981"/>
        <v>1342.2818791946311</v>
      </c>
    </row>
    <row r="386" spans="1:12" s="100" customFormat="1">
      <c r="A386" s="95" t="s">
        <v>831</v>
      </c>
      <c r="B386" s="96" t="s">
        <v>26</v>
      </c>
      <c r="C386" s="97" t="s">
        <v>14</v>
      </c>
      <c r="D386" s="137">
        <f t="shared" si="955"/>
        <v>286.94404591104734</v>
      </c>
      <c r="E386" s="98">
        <v>697</v>
      </c>
      <c r="F386" s="97">
        <v>690</v>
      </c>
      <c r="G386" s="97">
        <v>0</v>
      </c>
      <c r="H386" s="97">
        <v>0</v>
      </c>
      <c r="I386" s="99">
        <f t="shared" si="979"/>
        <v>-2008.6083213773313</v>
      </c>
      <c r="J386" s="97">
        <v>0</v>
      </c>
      <c r="K386" s="97">
        <f t="shared" si="980"/>
        <v>0</v>
      </c>
      <c r="L386" s="99">
        <f t="shared" si="981"/>
        <v>-2008.6083213773313</v>
      </c>
    </row>
    <row r="387" spans="1:12" s="100" customFormat="1">
      <c r="A387" s="95" t="s">
        <v>831</v>
      </c>
      <c r="B387" s="96" t="s">
        <v>23</v>
      </c>
      <c r="C387" s="97" t="s">
        <v>14</v>
      </c>
      <c r="D387" s="137">
        <f t="shared" si="955"/>
        <v>1769.9115044247787</v>
      </c>
      <c r="E387" s="98">
        <v>113</v>
      </c>
      <c r="F387" s="97">
        <v>112</v>
      </c>
      <c r="G387" s="97">
        <v>0</v>
      </c>
      <c r="H387" s="97">
        <v>0</v>
      </c>
      <c r="I387" s="99">
        <f t="shared" si="979"/>
        <v>-1769.9115044247787</v>
      </c>
      <c r="J387" s="97">
        <v>0</v>
      </c>
      <c r="K387" s="97">
        <f t="shared" si="980"/>
        <v>0</v>
      </c>
      <c r="L387" s="99">
        <f t="shared" si="981"/>
        <v>-1769.9115044247787</v>
      </c>
    </row>
    <row r="388" spans="1:12" s="100" customFormat="1">
      <c r="A388" s="95" t="s">
        <v>830</v>
      </c>
      <c r="B388" s="96" t="s">
        <v>193</v>
      </c>
      <c r="C388" s="97" t="s">
        <v>18</v>
      </c>
      <c r="D388" s="137">
        <f t="shared" si="955"/>
        <v>1769.9115044247787</v>
      </c>
      <c r="E388" s="98">
        <v>113</v>
      </c>
      <c r="F388" s="97">
        <v>112</v>
      </c>
      <c r="G388" s="97">
        <v>0</v>
      </c>
      <c r="H388" s="97">
        <v>0</v>
      </c>
      <c r="I388" s="99">
        <f>SUM(E388-F388)*D388</f>
        <v>1769.9115044247787</v>
      </c>
      <c r="J388" s="97">
        <v>0</v>
      </c>
      <c r="K388" s="97">
        <f t="shared" si="980"/>
        <v>0</v>
      </c>
      <c r="L388" s="99">
        <f t="shared" si="981"/>
        <v>1769.9115044247787</v>
      </c>
    </row>
    <row r="389" spans="1:12" s="100" customFormat="1">
      <c r="A389" s="95" t="s">
        <v>830</v>
      </c>
      <c r="B389" s="96" t="s">
        <v>665</v>
      </c>
      <c r="C389" s="97" t="s">
        <v>18</v>
      </c>
      <c r="D389" s="137">
        <f t="shared" si="955"/>
        <v>3278.688524590164</v>
      </c>
      <c r="E389" s="98">
        <v>61</v>
      </c>
      <c r="F389" s="97">
        <v>62.5</v>
      </c>
      <c r="G389" s="97">
        <v>0</v>
      </c>
      <c r="H389" s="97">
        <v>0</v>
      </c>
      <c r="I389" s="99">
        <f>SUM(E389-F389)*D389</f>
        <v>-4918.0327868852455</v>
      </c>
      <c r="J389" s="97">
        <v>0</v>
      </c>
      <c r="K389" s="97">
        <f t="shared" si="980"/>
        <v>0</v>
      </c>
      <c r="L389" s="99">
        <f t="shared" si="981"/>
        <v>-4918.0327868852455</v>
      </c>
    </row>
    <row r="390" spans="1:12" s="100" customFormat="1">
      <c r="A390" s="95" t="s">
        <v>829</v>
      </c>
      <c r="B390" s="96" t="s">
        <v>339</v>
      </c>
      <c r="C390" s="97" t="s">
        <v>18</v>
      </c>
      <c r="D390" s="137">
        <f t="shared" si="955"/>
        <v>1324.5033112582782</v>
      </c>
      <c r="E390" s="98">
        <v>151</v>
      </c>
      <c r="F390" s="97">
        <v>150</v>
      </c>
      <c r="G390" s="97">
        <v>149</v>
      </c>
      <c r="H390" s="97">
        <v>148</v>
      </c>
      <c r="I390" s="99">
        <f>SUM(E390-F390)*D390</f>
        <v>1324.5033112582782</v>
      </c>
      <c r="J390" s="97">
        <f>SUM(F390-G390)*D390</f>
        <v>1324.5033112582782</v>
      </c>
      <c r="K390" s="97">
        <f t="shared" si="980"/>
        <v>1324.5033112582782</v>
      </c>
      <c r="L390" s="99">
        <f t="shared" si="981"/>
        <v>3973.5099337748347</v>
      </c>
    </row>
    <row r="391" spans="1:12" s="100" customFormat="1">
      <c r="A391" s="95" t="s">
        <v>829</v>
      </c>
      <c r="B391" s="96" t="s">
        <v>26</v>
      </c>
      <c r="C391" s="97" t="s">
        <v>14</v>
      </c>
      <c r="D391" s="137">
        <f t="shared" si="955"/>
        <v>277.77777777777777</v>
      </c>
      <c r="E391" s="98">
        <v>720</v>
      </c>
      <c r="F391" s="97">
        <v>725</v>
      </c>
      <c r="G391" s="97">
        <v>730</v>
      </c>
      <c r="H391" s="97">
        <v>735</v>
      </c>
      <c r="I391" s="99">
        <f>SUM(F391-E391)*D391</f>
        <v>1388.8888888888889</v>
      </c>
      <c r="J391" s="97">
        <f>SUM(G391-F391)*D391</f>
        <v>1388.8888888888889</v>
      </c>
      <c r="K391" s="97">
        <f>SUM(H391-G391)*D391</f>
        <v>1388.8888888888889</v>
      </c>
      <c r="L391" s="99">
        <f t="shared" si="981"/>
        <v>4166.666666666667</v>
      </c>
    </row>
    <row r="392" spans="1:12" s="100" customFormat="1">
      <c r="A392" s="95" t="s">
        <v>829</v>
      </c>
      <c r="B392" s="96" t="s">
        <v>243</v>
      </c>
      <c r="C392" s="97" t="s">
        <v>14</v>
      </c>
      <c r="D392" s="137">
        <f t="shared" si="955"/>
        <v>132.27513227513228</v>
      </c>
      <c r="E392" s="98">
        <v>1512</v>
      </c>
      <c r="F392" s="97">
        <v>1518</v>
      </c>
      <c r="G392" s="97">
        <v>0</v>
      </c>
      <c r="H392" s="97">
        <v>0</v>
      </c>
      <c r="I392" s="99">
        <f>SUM(F392-E392)*D392</f>
        <v>793.65079365079373</v>
      </c>
      <c r="J392" s="97">
        <v>0</v>
      </c>
      <c r="K392" s="97">
        <f>SUM(G392-H392)*D392</f>
        <v>0</v>
      </c>
      <c r="L392" s="99">
        <f t="shared" si="981"/>
        <v>793.65079365079373</v>
      </c>
    </row>
    <row r="393" spans="1:12" s="100" customFormat="1">
      <c r="A393" s="95" t="s">
        <v>827</v>
      </c>
      <c r="B393" s="96" t="s">
        <v>828</v>
      </c>
      <c r="C393" s="97" t="s">
        <v>14</v>
      </c>
      <c r="D393" s="137">
        <f t="shared" si="955"/>
        <v>975.60975609756099</v>
      </c>
      <c r="E393" s="98">
        <v>205</v>
      </c>
      <c r="F393" s="97">
        <v>206</v>
      </c>
      <c r="G393" s="97">
        <v>207</v>
      </c>
      <c r="H393" s="97">
        <v>208</v>
      </c>
      <c r="I393" s="99">
        <f t="shared" ref="I393" si="982">SUM(F393-E393)*D393</f>
        <v>975.60975609756099</v>
      </c>
      <c r="J393" s="97">
        <f>SUM(G393-F393)*D393</f>
        <v>975.60975609756099</v>
      </c>
      <c r="K393" s="97">
        <f>SUM(H393-G393)*D393</f>
        <v>975.60975609756099</v>
      </c>
      <c r="L393" s="99">
        <f t="shared" ref="L393" si="983">SUM(I393:K393)</f>
        <v>2926.8292682926831</v>
      </c>
    </row>
    <row r="394" spans="1:12" s="100" customFormat="1">
      <c r="A394" s="95" t="s">
        <v>827</v>
      </c>
      <c r="B394" s="96" t="s">
        <v>433</v>
      </c>
      <c r="C394" s="97" t="s">
        <v>14</v>
      </c>
      <c r="D394" s="137">
        <f t="shared" si="955"/>
        <v>680.27210884353747</v>
      </c>
      <c r="E394" s="98">
        <v>294</v>
      </c>
      <c r="F394" s="97">
        <v>292.5</v>
      </c>
      <c r="G394" s="97">
        <v>0</v>
      </c>
      <c r="H394" s="97">
        <v>0</v>
      </c>
      <c r="I394" s="99">
        <f t="shared" ref="I394" si="984">SUM(F394-E394)*D394</f>
        <v>-1020.4081632653063</v>
      </c>
      <c r="J394" s="97">
        <v>0</v>
      </c>
      <c r="K394" s="97">
        <v>0</v>
      </c>
      <c r="L394" s="99">
        <f t="shared" ref="L394" si="985">SUM(I394:K394)</f>
        <v>-1020.4081632653063</v>
      </c>
    </row>
    <row r="395" spans="1:12" s="100" customFormat="1">
      <c r="A395" s="95" t="s">
        <v>825</v>
      </c>
      <c r="B395" s="96" t="s">
        <v>826</v>
      </c>
      <c r="C395" s="97" t="s">
        <v>14</v>
      </c>
      <c r="D395" s="137">
        <f t="shared" si="955"/>
        <v>294.9852507374631</v>
      </c>
      <c r="E395" s="98">
        <v>678</v>
      </c>
      <c r="F395" s="97">
        <v>682</v>
      </c>
      <c r="G395" s="97">
        <v>686</v>
      </c>
      <c r="H395" s="97">
        <v>0</v>
      </c>
      <c r="I395" s="99">
        <f t="shared" ref="I395:I400" si="986">SUM(F395-E395)*D395</f>
        <v>1179.9410029498524</v>
      </c>
      <c r="J395" s="97">
        <f>SUM(G395-F395)*D395</f>
        <v>1179.9410029498524</v>
      </c>
      <c r="K395" s="97">
        <v>0</v>
      </c>
      <c r="L395" s="99">
        <f t="shared" ref="L395:L400" si="987">SUM(I395:K395)</f>
        <v>2359.8820058997048</v>
      </c>
    </row>
    <row r="396" spans="1:12" s="100" customFormat="1">
      <c r="A396" s="95" t="s">
        <v>825</v>
      </c>
      <c r="B396" s="96" t="s">
        <v>77</v>
      </c>
      <c r="C396" s="97" t="s">
        <v>14</v>
      </c>
      <c r="D396" s="137">
        <f t="shared" si="955"/>
        <v>266.66666666666669</v>
      </c>
      <c r="E396" s="98">
        <v>750</v>
      </c>
      <c r="F396" s="97">
        <v>754</v>
      </c>
      <c r="G396" s="97">
        <v>0</v>
      </c>
      <c r="H396" s="97">
        <v>0</v>
      </c>
      <c r="I396" s="99">
        <f t="shared" si="986"/>
        <v>1066.6666666666667</v>
      </c>
      <c r="J396" s="97">
        <v>0</v>
      </c>
      <c r="K396" s="97">
        <v>0</v>
      </c>
      <c r="L396" s="99">
        <f t="shared" si="987"/>
        <v>1066.6666666666667</v>
      </c>
    </row>
    <row r="397" spans="1:12" s="100" customFormat="1">
      <c r="A397" s="95" t="s">
        <v>824</v>
      </c>
      <c r="B397" s="96" t="s">
        <v>26</v>
      </c>
      <c r="C397" s="97" t="s">
        <v>14</v>
      </c>
      <c r="D397" s="137">
        <f t="shared" si="955"/>
        <v>311.04199066874025</v>
      </c>
      <c r="E397" s="98">
        <v>643</v>
      </c>
      <c r="F397" s="97">
        <v>647</v>
      </c>
      <c r="G397" s="97">
        <v>0</v>
      </c>
      <c r="H397" s="97">
        <v>0</v>
      </c>
      <c r="I397" s="99">
        <f t="shared" si="986"/>
        <v>1244.167962674961</v>
      </c>
      <c r="J397" s="97">
        <v>0</v>
      </c>
      <c r="K397" s="97">
        <v>0</v>
      </c>
      <c r="L397" s="99">
        <f t="shared" si="987"/>
        <v>1244.167962674961</v>
      </c>
    </row>
    <row r="398" spans="1:12" s="100" customFormat="1">
      <c r="A398" s="95" t="s">
        <v>824</v>
      </c>
      <c r="B398" s="96" t="s">
        <v>284</v>
      </c>
      <c r="C398" s="97" t="s">
        <v>14</v>
      </c>
      <c r="D398" s="137">
        <f t="shared" si="955"/>
        <v>2702.7027027027025</v>
      </c>
      <c r="E398" s="98">
        <v>74</v>
      </c>
      <c r="F398" s="97">
        <v>74.8</v>
      </c>
      <c r="G398" s="97">
        <v>0</v>
      </c>
      <c r="H398" s="97">
        <v>0</v>
      </c>
      <c r="I398" s="99">
        <f t="shared" si="986"/>
        <v>2162.1621621621543</v>
      </c>
      <c r="J398" s="97">
        <v>0</v>
      </c>
      <c r="K398" s="97">
        <v>0</v>
      </c>
      <c r="L398" s="99">
        <f t="shared" si="987"/>
        <v>2162.1621621621543</v>
      </c>
    </row>
    <row r="399" spans="1:12" s="100" customFormat="1">
      <c r="A399" s="95" t="s">
        <v>821</v>
      </c>
      <c r="B399" s="96" t="s">
        <v>673</v>
      </c>
      <c r="C399" s="97" t="s">
        <v>14</v>
      </c>
      <c r="D399" s="137">
        <f t="shared" si="955"/>
        <v>320</v>
      </c>
      <c r="E399" s="98">
        <v>625</v>
      </c>
      <c r="F399" s="97">
        <v>618</v>
      </c>
      <c r="G399" s="97">
        <v>0</v>
      </c>
      <c r="H399" s="97">
        <v>0</v>
      </c>
      <c r="I399" s="99">
        <f>SUM(F399-E399)*D399</f>
        <v>-2240</v>
      </c>
      <c r="J399" s="97">
        <v>0</v>
      </c>
      <c r="K399" s="97">
        <v>0</v>
      </c>
      <c r="L399" s="99">
        <f t="shared" si="987"/>
        <v>-2240</v>
      </c>
    </row>
    <row r="400" spans="1:12" s="100" customFormat="1">
      <c r="A400" s="95" t="s">
        <v>821</v>
      </c>
      <c r="B400" s="96" t="s">
        <v>101</v>
      </c>
      <c r="C400" s="97" t="s">
        <v>14</v>
      </c>
      <c r="D400" s="137">
        <f t="shared" si="955"/>
        <v>141.84397163120568</v>
      </c>
      <c r="E400" s="98">
        <v>1410</v>
      </c>
      <c r="F400" s="97">
        <v>1420</v>
      </c>
      <c r="G400" s="97">
        <v>0</v>
      </c>
      <c r="H400" s="97">
        <v>0</v>
      </c>
      <c r="I400" s="99">
        <f t="shared" si="986"/>
        <v>1418.4397163120568</v>
      </c>
      <c r="J400" s="97">
        <v>0</v>
      </c>
      <c r="K400" s="97">
        <v>0</v>
      </c>
      <c r="L400" s="99">
        <f t="shared" si="987"/>
        <v>1418.4397163120568</v>
      </c>
    </row>
    <row r="401" spans="1:12" s="100" customFormat="1" ht="14.25">
      <c r="A401" s="124"/>
      <c r="B401" s="125"/>
      <c r="C401" s="125"/>
      <c r="D401" s="125"/>
      <c r="E401" s="125"/>
      <c r="F401" s="125"/>
      <c r="G401" s="126"/>
      <c r="H401" s="125"/>
      <c r="I401" s="127"/>
      <c r="J401" s="128"/>
      <c r="K401" s="127" t="s">
        <v>677</v>
      </c>
      <c r="L401" s="127">
        <f>SUM(L331:L400)</f>
        <v>97313.061115327975</v>
      </c>
    </row>
    <row r="402" spans="1:12" s="100" customFormat="1" ht="14.25">
      <c r="A402" s="101" t="s">
        <v>822</v>
      </c>
      <c r="B402" s="96"/>
      <c r="C402" s="97"/>
      <c r="D402" s="98"/>
      <c r="E402" s="98"/>
      <c r="F402" s="97"/>
      <c r="G402" s="97"/>
      <c r="H402" s="97"/>
      <c r="I402" s="99"/>
      <c r="J402" s="97"/>
      <c r="K402" s="97"/>
      <c r="L402" s="99"/>
    </row>
    <row r="403" spans="1:12" s="100" customFormat="1" ht="14.25">
      <c r="A403" s="101" t="s">
        <v>759</v>
      </c>
      <c r="B403" s="126" t="s">
        <v>760</v>
      </c>
      <c r="C403" s="106" t="s">
        <v>761</v>
      </c>
      <c r="D403" s="129" t="s">
        <v>762</v>
      </c>
      <c r="E403" s="129" t="s">
        <v>763</v>
      </c>
      <c r="F403" s="106" t="s">
        <v>732</v>
      </c>
      <c r="G403" s="97"/>
      <c r="H403" s="97"/>
      <c r="I403" s="99"/>
      <c r="J403" s="97"/>
      <c r="K403" s="97"/>
      <c r="L403" s="99"/>
    </row>
    <row r="404" spans="1:12" s="100" customFormat="1" ht="14.25">
      <c r="A404" s="95" t="s">
        <v>823</v>
      </c>
      <c r="B404" s="96">
        <v>7</v>
      </c>
      <c r="C404" s="97">
        <f>SUM(A404-B404)</f>
        <v>50</v>
      </c>
      <c r="D404" s="98">
        <v>13</v>
      </c>
      <c r="E404" s="97">
        <f>SUM(C404-D404)</f>
        <v>37</v>
      </c>
      <c r="F404" s="97">
        <f>E404*100/C404</f>
        <v>74</v>
      </c>
      <c r="G404" s="97"/>
      <c r="H404" s="97"/>
      <c r="I404" s="99"/>
      <c r="J404" s="97"/>
      <c r="K404" s="97"/>
      <c r="L404" s="99"/>
    </row>
    <row r="405" spans="1:12" s="100" customFormat="1" ht="14.25">
      <c r="A405" s="102"/>
      <c r="B405" s="103"/>
      <c r="C405" s="103"/>
      <c r="D405" s="104"/>
      <c r="E405" s="104"/>
      <c r="F405" s="130">
        <v>43617</v>
      </c>
      <c r="G405" s="103"/>
      <c r="H405" s="103"/>
      <c r="I405" s="105"/>
      <c r="J405" s="105"/>
      <c r="K405" s="105"/>
      <c r="L405" s="105"/>
    </row>
    <row r="406" spans="1:12" s="100" customFormat="1" ht="14.25">
      <c r="A406" s="95" t="s">
        <v>820</v>
      </c>
      <c r="B406" s="96" t="s">
        <v>803</v>
      </c>
      <c r="C406" s="97" t="s">
        <v>14</v>
      </c>
      <c r="D406" s="98">
        <v>500</v>
      </c>
      <c r="E406" s="98">
        <v>560</v>
      </c>
      <c r="F406" s="97">
        <v>565</v>
      </c>
      <c r="G406" s="97">
        <v>0</v>
      </c>
      <c r="H406" s="97">
        <v>0</v>
      </c>
      <c r="I406" s="99">
        <f>SUM(F406-E406)*D406</f>
        <v>2500</v>
      </c>
      <c r="J406" s="97">
        <v>0</v>
      </c>
      <c r="K406" s="97">
        <v>0</v>
      </c>
      <c r="L406" s="99">
        <f>SUM(I406:K406)</f>
        <v>2500</v>
      </c>
    </row>
    <row r="407" spans="1:12" s="100" customFormat="1" ht="14.25">
      <c r="A407" s="95" t="s">
        <v>820</v>
      </c>
      <c r="B407" s="96" t="s">
        <v>803</v>
      </c>
      <c r="C407" s="97" t="s">
        <v>14</v>
      </c>
      <c r="D407" s="98">
        <v>500</v>
      </c>
      <c r="E407" s="98">
        <v>565</v>
      </c>
      <c r="F407" s="97">
        <v>559</v>
      </c>
      <c r="G407" s="97">
        <v>0</v>
      </c>
      <c r="H407" s="97">
        <v>0</v>
      </c>
      <c r="I407" s="99">
        <f>SUM(F407-E407)*D407</f>
        <v>-3000</v>
      </c>
      <c r="J407" s="97">
        <v>0</v>
      </c>
      <c r="K407" s="97">
        <v>0</v>
      </c>
      <c r="L407" s="99">
        <f>SUM(I407:K407)</f>
        <v>-3000</v>
      </c>
    </row>
    <row r="408" spans="1:12" s="100" customFormat="1" ht="14.25">
      <c r="A408" s="95" t="s">
        <v>820</v>
      </c>
      <c r="B408" s="96" t="s">
        <v>30</v>
      </c>
      <c r="C408" s="97" t="s">
        <v>14</v>
      </c>
      <c r="D408" s="98">
        <v>4000</v>
      </c>
      <c r="E408" s="98">
        <v>46</v>
      </c>
      <c r="F408" s="97">
        <v>46.5</v>
      </c>
      <c r="G408" s="97">
        <v>47</v>
      </c>
      <c r="H408" s="97">
        <v>0</v>
      </c>
      <c r="I408" s="99">
        <f>SUM(F408-E408)*D408</f>
        <v>2000</v>
      </c>
      <c r="J408" s="97">
        <v>0</v>
      </c>
      <c r="K408" s="97">
        <v>0</v>
      </c>
      <c r="L408" s="99">
        <f>SUM(I408:K408)</f>
        <v>2000</v>
      </c>
    </row>
    <row r="409" spans="1:12" s="100" customFormat="1" ht="14.25">
      <c r="A409" s="95" t="s">
        <v>820</v>
      </c>
      <c r="B409" s="96" t="s">
        <v>747</v>
      </c>
      <c r="C409" s="97" t="s">
        <v>14</v>
      </c>
      <c r="D409" s="98">
        <v>500</v>
      </c>
      <c r="E409" s="98">
        <v>505</v>
      </c>
      <c r="F409" s="97">
        <v>503</v>
      </c>
      <c r="G409" s="97">
        <v>0</v>
      </c>
      <c r="H409" s="97">
        <v>0</v>
      </c>
      <c r="I409" s="99">
        <f>SUM(F409-E409)*D409</f>
        <v>-1000</v>
      </c>
      <c r="J409" s="97">
        <v>0</v>
      </c>
      <c r="K409" s="97">
        <v>0</v>
      </c>
      <c r="L409" s="99">
        <f>SUM(I409:K409)</f>
        <v>-1000</v>
      </c>
    </row>
    <row r="410" spans="1:12" s="100" customFormat="1" ht="14.25">
      <c r="A410" s="95" t="s">
        <v>819</v>
      </c>
      <c r="B410" s="96" t="s">
        <v>101</v>
      </c>
      <c r="C410" s="97" t="s">
        <v>14</v>
      </c>
      <c r="D410" s="98">
        <v>500</v>
      </c>
      <c r="E410" s="98">
        <v>1395</v>
      </c>
      <c r="F410" s="97">
        <v>1405</v>
      </c>
      <c r="G410" s="97">
        <v>1415</v>
      </c>
      <c r="H410" s="97">
        <v>0</v>
      </c>
      <c r="I410" s="99">
        <f t="shared" ref="I410" si="988">SUM(F410-E410)*D410</f>
        <v>5000</v>
      </c>
      <c r="J410" s="97">
        <f>SUM(G410-F410)*D410</f>
        <v>5000</v>
      </c>
      <c r="K410" s="97">
        <v>0</v>
      </c>
      <c r="L410" s="99">
        <f t="shared" ref="L410" si="989">SUM(I410:K410)</f>
        <v>10000</v>
      </c>
    </row>
    <row r="411" spans="1:12" s="100" customFormat="1" ht="14.25">
      <c r="A411" s="95" t="s">
        <v>819</v>
      </c>
      <c r="B411" s="96" t="s">
        <v>26</v>
      </c>
      <c r="C411" s="97" t="s">
        <v>14</v>
      </c>
      <c r="D411" s="98">
        <v>500</v>
      </c>
      <c r="E411" s="98">
        <v>630</v>
      </c>
      <c r="F411" s="97">
        <v>635</v>
      </c>
      <c r="G411" s="97">
        <v>640</v>
      </c>
      <c r="H411" s="97">
        <v>0</v>
      </c>
      <c r="I411" s="99">
        <f t="shared" ref="I411" si="990">SUM(F411-E411)*D411</f>
        <v>2500</v>
      </c>
      <c r="J411" s="97">
        <f>SUM(G411-F411)*D411</f>
        <v>2500</v>
      </c>
      <c r="K411" s="97">
        <v>0</v>
      </c>
      <c r="L411" s="99">
        <f t="shared" ref="L411" si="991">SUM(I411:K411)</f>
        <v>5000</v>
      </c>
    </row>
    <row r="412" spans="1:12" s="100" customFormat="1" ht="14.25">
      <c r="A412" s="95" t="s">
        <v>819</v>
      </c>
      <c r="B412" s="96" t="s">
        <v>673</v>
      </c>
      <c r="C412" s="97" t="s">
        <v>14</v>
      </c>
      <c r="D412" s="98">
        <v>500</v>
      </c>
      <c r="E412" s="98">
        <v>600</v>
      </c>
      <c r="F412" s="97">
        <v>593</v>
      </c>
      <c r="G412" s="97">
        <v>0</v>
      </c>
      <c r="H412" s="97">
        <v>0</v>
      </c>
      <c r="I412" s="99">
        <f t="shared" ref="I412" si="992">SUM(F412-E412)*D412</f>
        <v>-3500</v>
      </c>
      <c r="J412" s="97">
        <v>0</v>
      </c>
      <c r="K412" s="97">
        <v>0</v>
      </c>
      <c r="L412" s="99">
        <f t="shared" ref="L412" si="993">SUM(I412:K412)</f>
        <v>-3500</v>
      </c>
    </row>
    <row r="413" spans="1:12" s="100" customFormat="1" ht="14.25">
      <c r="A413" s="95" t="s">
        <v>818</v>
      </c>
      <c r="B413" s="96" t="s">
        <v>260</v>
      </c>
      <c r="C413" s="97" t="s">
        <v>14</v>
      </c>
      <c r="D413" s="98">
        <v>4000</v>
      </c>
      <c r="E413" s="98">
        <v>46.5</v>
      </c>
      <c r="F413" s="97">
        <v>47</v>
      </c>
      <c r="G413" s="97">
        <v>47.5</v>
      </c>
      <c r="H413" s="97">
        <v>100</v>
      </c>
      <c r="I413" s="99">
        <f t="shared" ref="I413" si="994">SUM(F413-E413)*D413</f>
        <v>2000</v>
      </c>
      <c r="J413" s="97">
        <f>SUM(G413-F413)*D413</f>
        <v>2000</v>
      </c>
      <c r="K413" s="97">
        <v>0</v>
      </c>
      <c r="L413" s="99">
        <f t="shared" ref="L413" si="995">SUM(I413:K413)</f>
        <v>4000</v>
      </c>
    </row>
    <row r="414" spans="1:12" s="100" customFormat="1" ht="14.25">
      <c r="A414" s="95" t="s">
        <v>818</v>
      </c>
      <c r="B414" s="96" t="s">
        <v>68</v>
      </c>
      <c r="C414" s="97" t="s">
        <v>14</v>
      </c>
      <c r="D414" s="98">
        <v>200</v>
      </c>
      <c r="E414" s="98">
        <v>8400</v>
      </c>
      <c r="F414" s="97">
        <v>8420</v>
      </c>
      <c r="G414" s="97">
        <v>8435</v>
      </c>
      <c r="H414" s="97">
        <v>0</v>
      </c>
      <c r="I414" s="99">
        <f t="shared" ref="I414" si="996">SUM(F414-E414)*D414</f>
        <v>4000</v>
      </c>
      <c r="J414" s="97">
        <f>SUM(G414-F414)*D414</f>
        <v>3000</v>
      </c>
      <c r="K414" s="97">
        <v>0</v>
      </c>
      <c r="L414" s="99">
        <f t="shared" ref="L414" si="997">SUM(I414:K414)</f>
        <v>7000</v>
      </c>
    </row>
    <row r="415" spans="1:12" s="100" customFormat="1" ht="14.25">
      <c r="A415" s="95" t="s">
        <v>818</v>
      </c>
      <c r="B415" s="96" t="s">
        <v>664</v>
      </c>
      <c r="C415" s="97" t="s">
        <v>14</v>
      </c>
      <c r="D415" s="98">
        <v>2000</v>
      </c>
      <c r="E415" s="98">
        <v>80</v>
      </c>
      <c r="F415" s="97">
        <v>80.8</v>
      </c>
      <c r="G415" s="97">
        <v>81.75</v>
      </c>
      <c r="H415" s="97">
        <v>0</v>
      </c>
      <c r="I415" s="99">
        <f t="shared" ref="I415" si="998">SUM(F415-E415)*D415</f>
        <v>1599.9999999999943</v>
      </c>
      <c r="J415" s="97">
        <f>SUM(G415-F415)*D415</f>
        <v>1900.0000000000057</v>
      </c>
      <c r="K415" s="97">
        <v>0</v>
      </c>
      <c r="L415" s="99">
        <f t="shared" ref="L415" si="999">SUM(I415:K415)</f>
        <v>3500</v>
      </c>
    </row>
    <row r="416" spans="1:12" s="100" customFormat="1" ht="14.25">
      <c r="A416" s="95" t="s">
        <v>818</v>
      </c>
      <c r="B416" s="96" t="s">
        <v>15</v>
      </c>
      <c r="C416" s="97" t="s">
        <v>14</v>
      </c>
      <c r="D416" s="98">
        <v>2000</v>
      </c>
      <c r="E416" s="98">
        <v>62.5</v>
      </c>
      <c r="F416" s="97">
        <v>62.5</v>
      </c>
      <c r="G416" s="97">
        <v>0</v>
      </c>
      <c r="H416" s="97">
        <v>0</v>
      </c>
      <c r="I416" s="99">
        <f t="shared" ref="I416" si="1000">SUM(F416-E416)*D416</f>
        <v>0</v>
      </c>
      <c r="J416" s="97">
        <v>0</v>
      </c>
      <c r="K416" s="97">
        <v>0</v>
      </c>
      <c r="L416" s="99">
        <f t="shared" ref="L416" si="1001">SUM(I416:K416)</f>
        <v>0</v>
      </c>
    </row>
    <row r="417" spans="1:12" s="100" customFormat="1" ht="14.25">
      <c r="A417" s="95" t="s">
        <v>818</v>
      </c>
      <c r="B417" s="96" t="s">
        <v>379</v>
      </c>
      <c r="C417" s="97" t="s">
        <v>14</v>
      </c>
      <c r="D417" s="98">
        <v>2000</v>
      </c>
      <c r="E417" s="98">
        <v>99.5</v>
      </c>
      <c r="F417" s="97">
        <v>99</v>
      </c>
      <c r="G417" s="97">
        <v>0</v>
      </c>
      <c r="H417" s="97">
        <v>0</v>
      </c>
      <c r="I417" s="99">
        <f t="shared" ref="I417" si="1002">SUM(F417-E417)*D417</f>
        <v>-1000</v>
      </c>
      <c r="J417" s="97">
        <v>0</v>
      </c>
      <c r="K417" s="97">
        <v>0</v>
      </c>
      <c r="L417" s="99">
        <f t="shared" ref="L417" si="1003">SUM(I417:K417)</f>
        <v>-1000</v>
      </c>
    </row>
    <row r="418" spans="1:12" s="100" customFormat="1" ht="14.25">
      <c r="A418" s="95" t="s">
        <v>817</v>
      </c>
      <c r="B418" s="96" t="s">
        <v>330</v>
      </c>
      <c r="C418" s="97" t="s">
        <v>14</v>
      </c>
      <c r="D418" s="98">
        <v>2000</v>
      </c>
      <c r="E418" s="98">
        <v>97.1</v>
      </c>
      <c r="F418" s="97">
        <v>98</v>
      </c>
      <c r="G418" s="97">
        <v>99</v>
      </c>
      <c r="H418" s="97">
        <v>100</v>
      </c>
      <c r="I418" s="99">
        <f t="shared" ref="I418" si="1004">SUM(F418-E418)*D418</f>
        <v>1800.0000000000114</v>
      </c>
      <c r="J418" s="97">
        <f>SUM(G418-F418)*D418</f>
        <v>2000</v>
      </c>
      <c r="K418" s="97">
        <f>SUM(H418-G418)*D418</f>
        <v>2000</v>
      </c>
      <c r="L418" s="99">
        <f t="shared" ref="L418" si="1005">SUM(I418:K418)</f>
        <v>5800.0000000000109</v>
      </c>
    </row>
    <row r="419" spans="1:12" s="100" customFormat="1" ht="14.25">
      <c r="A419" s="95" t="s">
        <v>817</v>
      </c>
      <c r="B419" s="96" t="s">
        <v>673</v>
      </c>
      <c r="C419" s="97" t="s">
        <v>14</v>
      </c>
      <c r="D419" s="98">
        <v>500</v>
      </c>
      <c r="E419" s="98">
        <v>560</v>
      </c>
      <c r="F419" s="97">
        <v>564</v>
      </c>
      <c r="G419" s="97">
        <v>0</v>
      </c>
      <c r="H419" s="97">
        <v>0</v>
      </c>
      <c r="I419" s="99">
        <f t="shared" ref="I419" si="1006">SUM(F419-E419)*D419</f>
        <v>2000</v>
      </c>
      <c r="J419" s="97">
        <v>0</v>
      </c>
      <c r="K419" s="97">
        <f>SUM(H419-G419)*D419</f>
        <v>0</v>
      </c>
      <c r="L419" s="99">
        <f t="shared" ref="L419" si="1007">SUM(I419:K419)</f>
        <v>2000</v>
      </c>
    </row>
    <row r="420" spans="1:12" s="100" customFormat="1" ht="14.25">
      <c r="A420" s="95" t="s">
        <v>817</v>
      </c>
      <c r="B420" s="96" t="s">
        <v>243</v>
      </c>
      <c r="C420" s="97" t="s">
        <v>14</v>
      </c>
      <c r="D420" s="98">
        <v>500</v>
      </c>
      <c r="E420" s="98">
        <v>1477</v>
      </c>
      <c r="F420" s="97">
        <v>1477</v>
      </c>
      <c r="G420" s="97">
        <v>0</v>
      </c>
      <c r="H420" s="97">
        <v>0</v>
      </c>
      <c r="I420" s="99">
        <f t="shared" ref="I420" si="1008">SUM(F420-E420)*D420</f>
        <v>0</v>
      </c>
      <c r="J420" s="97">
        <v>0</v>
      </c>
      <c r="K420" s="97">
        <f>SUM(H420-G420)*D420</f>
        <v>0</v>
      </c>
      <c r="L420" s="99">
        <f t="shared" ref="L420" si="1009">SUM(I420:K420)</f>
        <v>0</v>
      </c>
    </row>
    <row r="421" spans="1:12" s="100" customFormat="1" ht="14.25">
      <c r="A421" s="95" t="s">
        <v>815</v>
      </c>
      <c r="B421" s="96" t="s">
        <v>816</v>
      </c>
      <c r="C421" s="97" t="s">
        <v>14</v>
      </c>
      <c r="D421" s="98">
        <v>4000</v>
      </c>
      <c r="E421" s="98">
        <v>48.5</v>
      </c>
      <c r="F421" s="97">
        <v>49</v>
      </c>
      <c r="G421" s="97">
        <v>49.5</v>
      </c>
      <c r="H421" s="97">
        <v>50</v>
      </c>
      <c r="I421" s="99">
        <f t="shared" ref="I421:I430" si="1010">SUM(F421-E421)*D421</f>
        <v>2000</v>
      </c>
      <c r="J421" s="97">
        <f>SUM(G421-F421)*D421</f>
        <v>2000</v>
      </c>
      <c r="K421" s="97">
        <f>SUM(H421-G421)*D421</f>
        <v>2000</v>
      </c>
      <c r="L421" s="99">
        <f t="shared" ref="L421" si="1011">SUM(I421:K421)</f>
        <v>6000</v>
      </c>
    </row>
    <row r="422" spans="1:12" s="100" customFormat="1" ht="14.25">
      <c r="A422" s="95" t="s">
        <v>815</v>
      </c>
      <c r="B422" s="96" t="s">
        <v>30</v>
      </c>
      <c r="C422" s="97" t="s">
        <v>14</v>
      </c>
      <c r="D422" s="98">
        <v>4000</v>
      </c>
      <c r="E422" s="98">
        <v>54.5</v>
      </c>
      <c r="F422" s="97">
        <v>55</v>
      </c>
      <c r="G422" s="97">
        <v>55.5</v>
      </c>
      <c r="H422" s="97">
        <v>56</v>
      </c>
      <c r="I422" s="99">
        <f t="shared" si="1010"/>
        <v>2000</v>
      </c>
      <c r="J422" s="97">
        <f>SUM(G422-F422)*D422</f>
        <v>2000</v>
      </c>
      <c r="K422" s="97">
        <f>SUM(H422-G422)*D422</f>
        <v>2000</v>
      </c>
      <c r="L422" s="99">
        <f t="shared" ref="L422" si="1012">SUM(I422:K422)</f>
        <v>6000</v>
      </c>
    </row>
    <row r="423" spans="1:12" s="100" customFormat="1" ht="14.25">
      <c r="A423" s="95" t="s">
        <v>815</v>
      </c>
      <c r="B423" s="96" t="s">
        <v>243</v>
      </c>
      <c r="C423" s="97" t="s">
        <v>14</v>
      </c>
      <c r="D423" s="98">
        <v>500</v>
      </c>
      <c r="E423" s="98">
        <v>1474</v>
      </c>
      <c r="F423" s="97">
        <v>1474</v>
      </c>
      <c r="G423" s="97">
        <v>0</v>
      </c>
      <c r="H423" s="97">
        <v>0</v>
      </c>
      <c r="I423" s="99">
        <f t="shared" si="1010"/>
        <v>0</v>
      </c>
      <c r="J423" s="97">
        <v>0</v>
      </c>
      <c r="K423" s="97">
        <v>0</v>
      </c>
      <c r="L423" s="99">
        <f t="shared" ref="L423" si="1013">SUM(I423:K423)</f>
        <v>0</v>
      </c>
    </row>
    <row r="424" spans="1:12" s="100" customFormat="1" ht="14.25">
      <c r="A424" s="95" t="s">
        <v>815</v>
      </c>
      <c r="B424" s="96" t="s">
        <v>193</v>
      </c>
      <c r="C424" s="97" t="s">
        <v>14</v>
      </c>
      <c r="D424" s="98">
        <v>2000</v>
      </c>
      <c r="E424" s="98">
        <v>116.5</v>
      </c>
      <c r="F424" s="97">
        <v>115</v>
      </c>
      <c r="G424" s="97">
        <v>0</v>
      </c>
      <c r="H424" s="97">
        <v>0</v>
      </c>
      <c r="I424" s="99">
        <f t="shared" si="1010"/>
        <v>-3000</v>
      </c>
      <c r="J424" s="97">
        <v>0</v>
      </c>
      <c r="K424" s="97">
        <v>0</v>
      </c>
      <c r="L424" s="99">
        <f t="shared" ref="L424" si="1014">SUM(I424:K424)</f>
        <v>-3000</v>
      </c>
    </row>
    <row r="425" spans="1:12" s="100" customFormat="1" ht="14.25">
      <c r="A425" s="95" t="s">
        <v>814</v>
      </c>
      <c r="B425" s="96" t="s">
        <v>433</v>
      </c>
      <c r="C425" s="97" t="s">
        <v>14</v>
      </c>
      <c r="D425" s="98">
        <v>2000</v>
      </c>
      <c r="E425" s="98">
        <v>271.5</v>
      </c>
      <c r="F425" s="97">
        <v>271.5</v>
      </c>
      <c r="G425" s="97">
        <v>0</v>
      </c>
      <c r="H425" s="97">
        <v>0</v>
      </c>
      <c r="I425" s="99">
        <f t="shared" si="1010"/>
        <v>0</v>
      </c>
      <c r="J425" s="97">
        <v>0</v>
      </c>
      <c r="K425" s="97">
        <f>SUM(H425-G425)*D425</f>
        <v>0</v>
      </c>
      <c r="L425" s="99">
        <f t="shared" ref="L425" si="1015">SUM(I425:K425)</f>
        <v>0</v>
      </c>
    </row>
    <row r="426" spans="1:12" s="100" customFormat="1" ht="14.25">
      <c r="A426" s="95" t="s">
        <v>813</v>
      </c>
      <c r="B426" s="96" t="s">
        <v>83</v>
      </c>
      <c r="C426" s="97" t="s">
        <v>14</v>
      </c>
      <c r="D426" s="98">
        <v>2000</v>
      </c>
      <c r="E426" s="98">
        <v>108.5</v>
      </c>
      <c r="F426" s="97">
        <v>109.5</v>
      </c>
      <c r="G426" s="97">
        <v>110.5</v>
      </c>
      <c r="H426" s="97">
        <v>111.5</v>
      </c>
      <c r="I426" s="99">
        <f t="shared" si="1010"/>
        <v>2000</v>
      </c>
      <c r="J426" s="97">
        <f>SUM(G426-F426)*D426</f>
        <v>2000</v>
      </c>
      <c r="K426" s="97">
        <f>SUM(H426-G426)*D426</f>
        <v>2000</v>
      </c>
      <c r="L426" s="99">
        <f t="shared" ref="L426" si="1016">SUM(I426:K426)</f>
        <v>6000</v>
      </c>
    </row>
    <row r="427" spans="1:12" s="100" customFormat="1" ht="14.25">
      <c r="A427" s="95" t="s">
        <v>813</v>
      </c>
      <c r="B427" s="96" t="s">
        <v>30</v>
      </c>
      <c r="C427" s="97" t="s">
        <v>14</v>
      </c>
      <c r="D427" s="98">
        <v>4000</v>
      </c>
      <c r="E427" s="98">
        <v>48</v>
      </c>
      <c r="F427" s="97">
        <v>48.5</v>
      </c>
      <c r="G427" s="97">
        <v>49</v>
      </c>
      <c r="H427" s="97">
        <v>49.5</v>
      </c>
      <c r="I427" s="99">
        <f t="shared" si="1010"/>
        <v>2000</v>
      </c>
      <c r="J427" s="97">
        <f>SUM(G427-F427)*D427</f>
        <v>2000</v>
      </c>
      <c r="K427" s="97">
        <f>SUM(H427-G427)*D427</f>
        <v>2000</v>
      </c>
      <c r="L427" s="99">
        <f t="shared" ref="L427" si="1017">SUM(I427:K427)</f>
        <v>6000</v>
      </c>
    </row>
    <row r="428" spans="1:12" s="100" customFormat="1" ht="14.25">
      <c r="A428" s="95" t="s">
        <v>813</v>
      </c>
      <c r="B428" s="96" t="s">
        <v>664</v>
      </c>
      <c r="C428" s="97" t="s">
        <v>14</v>
      </c>
      <c r="D428" s="98">
        <v>4000</v>
      </c>
      <c r="E428" s="98">
        <v>69</v>
      </c>
      <c r="F428" s="97">
        <v>69.5</v>
      </c>
      <c r="G428" s="97">
        <v>70</v>
      </c>
      <c r="H428" s="97">
        <v>0</v>
      </c>
      <c r="I428" s="99">
        <f t="shared" si="1010"/>
        <v>2000</v>
      </c>
      <c r="J428" s="97">
        <f>SUM(G428-F428)*D428</f>
        <v>2000</v>
      </c>
      <c r="K428" s="97">
        <v>0</v>
      </c>
      <c r="L428" s="99">
        <f t="shared" ref="L428" si="1018">SUM(I428:K428)</f>
        <v>4000</v>
      </c>
    </row>
    <row r="429" spans="1:12" s="100" customFormat="1" ht="14.25">
      <c r="A429" s="95" t="s">
        <v>813</v>
      </c>
      <c r="B429" s="96" t="s">
        <v>101</v>
      </c>
      <c r="C429" s="97" t="s">
        <v>14</v>
      </c>
      <c r="D429" s="98">
        <v>500</v>
      </c>
      <c r="E429" s="98">
        <v>1340</v>
      </c>
      <c r="F429" s="97">
        <v>1340</v>
      </c>
      <c r="G429" s="97">
        <v>0</v>
      </c>
      <c r="H429" s="97">
        <v>0</v>
      </c>
      <c r="I429" s="99">
        <f t="shared" si="1010"/>
        <v>0</v>
      </c>
      <c r="J429" s="97">
        <v>0</v>
      </c>
      <c r="K429" s="97">
        <v>0</v>
      </c>
      <c r="L429" s="99">
        <f t="shared" ref="L429" si="1019">SUM(I429:K429)</f>
        <v>0</v>
      </c>
    </row>
    <row r="430" spans="1:12" s="100" customFormat="1" ht="14.25">
      <c r="A430" s="95" t="s">
        <v>813</v>
      </c>
      <c r="B430" s="96" t="s">
        <v>193</v>
      </c>
      <c r="C430" s="97" t="s">
        <v>14</v>
      </c>
      <c r="D430" s="98">
        <v>2000</v>
      </c>
      <c r="E430" s="98">
        <v>114.5</v>
      </c>
      <c r="F430" s="97">
        <v>113</v>
      </c>
      <c r="G430" s="97">
        <v>0</v>
      </c>
      <c r="H430" s="97">
        <v>0</v>
      </c>
      <c r="I430" s="99">
        <f t="shared" si="1010"/>
        <v>-3000</v>
      </c>
      <c r="J430" s="97">
        <v>0</v>
      </c>
      <c r="K430" s="97">
        <v>0</v>
      </c>
      <c r="L430" s="99">
        <f t="shared" ref="L430" si="1020">SUM(I430:K430)</f>
        <v>-3000</v>
      </c>
    </row>
    <row r="431" spans="1:12" s="100" customFormat="1" ht="14.25">
      <c r="A431" s="95" t="s">
        <v>812</v>
      </c>
      <c r="B431" s="96" t="s">
        <v>83</v>
      </c>
      <c r="C431" s="97" t="s">
        <v>18</v>
      </c>
      <c r="D431" s="98">
        <v>2000</v>
      </c>
      <c r="E431" s="98">
        <v>107</v>
      </c>
      <c r="F431" s="97">
        <v>106</v>
      </c>
      <c r="G431" s="97">
        <v>105</v>
      </c>
      <c r="H431" s="97">
        <v>104</v>
      </c>
      <c r="I431" s="99">
        <f>SUM(E431-F431)*D431</f>
        <v>2000</v>
      </c>
      <c r="J431" s="97">
        <f>SUM(F431-G431)*D431</f>
        <v>2000</v>
      </c>
      <c r="K431" s="97">
        <f>SUM(G431-H431)*D431</f>
        <v>2000</v>
      </c>
      <c r="L431" s="99">
        <f t="shared" ref="L431" si="1021">SUM(I431:K431)</f>
        <v>6000</v>
      </c>
    </row>
    <row r="432" spans="1:12" s="100" customFormat="1" ht="14.25">
      <c r="A432" s="95" t="s">
        <v>812</v>
      </c>
      <c r="B432" s="96" t="s">
        <v>101</v>
      </c>
      <c r="C432" s="97" t="s">
        <v>14</v>
      </c>
      <c r="D432" s="98">
        <v>500</v>
      </c>
      <c r="E432" s="98">
        <v>1330</v>
      </c>
      <c r="F432" s="97">
        <v>1336</v>
      </c>
      <c r="G432" s="97">
        <v>0</v>
      </c>
      <c r="H432" s="97">
        <v>0</v>
      </c>
      <c r="I432" s="99">
        <f>SUM(F432-E432)*D432</f>
        <v>3000</v>
      </c>
      <c r="J432" s="97">
        <v>0</v>
      </c>
      <c r="K432" s="97">
        <f>SUM(H432-G432)*D432</f>
        <v>0</v>
      </c>
      <c r="L432" s="99">
        <f t="shared" ref="L432" si="1022">SUM(I432:K432)</f>
        <v>3000</v>
      </c>
    </row>
    <row r="433" spans="1:12" s="100" customFormat="1" ht="14.25">
      <c r="A433" s="95" t="s">
        <v>810</v>
      </c>
      <c r="B433" s="96" t="s">
        <v>811</v>
      </c>
      <c r="C433" s="97" t="s">
        <v>14</v>
      </c>
      <c r="D433" s="98">
        <v>500</v>
      </c>
      <c r="E433" s="98">
        <v>1180</v>
      </c>
      <c r="F433" s="97">
        <v>1190</v>
      </c>
      <c r="G433" s="97">
        <v>1200</v>
      </c>
      <c r="H433" s="97">
        <v>1208</v>
      </c>
      <c r="I433" s="99">
        <f>SUM(F433-E433)*D433</f>
        <v>5000</v>
      </c>
      <c r="J433" s="97">
        <f>SUM(G433-F433)*D433</f>
        <v>5000</v>
      </c>
      <c r="K433" s="97">
        <f>SUM(H433-G433)*D433</f>
        <v>4000</v>
      </c>
      <c r="L433" s="99">
        <f t="shared" ref="L433" si="1023">SUM(I433:K433)</f>
        <v>14000</v>
      </c>
    </row>
    <row r="434" spans="1:12" s="100" customFormat="1" ht="14.25">
      <c r="A434" s="95" t="s">
        <v>810</v>
      </c>
      <c r="B434" s="96" t="s">
        <v>433</v>
      </c>
      <c r="C434" s="97" t="s">
        <v>18</v>
      </c>
      <c r="D434" s="98">
        <v>2000</v>
      </c>
      <c r="E434" s="98">
        <v>263</v>
      </c>
      <c r="F434" s="97">
        <v>261</v>
      </c>
      <c r="G434" s="97">
        <v>258</v>
      </c>
      <c r="H434" s="97">
        <v>0</v>
      </c>
      <c r="I434" s="99">
        <f>SUM(E434-F434)*D434</f>
        <v>4000</v>
      </c>
      <c r="J434" s="97">
        <f>SUM(F434-G434)*D434</f>
        <v>6000</v>
      </c>
      <c r="K434" s="97">
        <v>0</v>
      </c>
      <c r="L434" s="99">
        <f t="shared" ref="L434:L435" si="1024">SUM(I434:K434)</f>
        <v>10000</v>
      </c>
    </row>
    <row r="435" spans="1:12" s="100" customFormat="1" ht="14.25">
      <c r="A435" s="95" t="s">
        <v>810</v>
      </c>
      <c r="B435" s="96" t="s">
        <v>86</v>
      </c>
      <c r="C435" s="97" t="s">
        <v>14</v>
      </c>
      <c r="D435" s="98">
        <v>500</v>
      </c>
      <c r="E435" s="98">
        <v>795</v>
      </c>
      <c r="F435" s="97">
        <v>795</v>
      </c>
      <c r="G435" s="97">
        <v>0</v>
      </c>
      <c r="H435" s="97">
        <v>0</v>
      </c>
      <c r="I435" s="99">
        <f>SUM(F435-E435)*D435</f>
        <v>0</v>
      </c>
      <c r="J435" s="97">
        <v>0</v>
      </c>
      <c r="K435" s="97">
        <f>SUM(H435-G435)*D435</f>
        <v>0</v>
      </c>
      <c r="L435" s="99">
        <f t="shared" si="1024"/>
        <v>0</v>
      </c>
    </row>
    <row r="436" spans="1:12" s="100" customFormat="1" ht="14.25">
      <c r="A436" s="95" t="s">
        <v>810</v>
      </c>
      <c r="B436" s="96" t="s">
        <v>667</v>
      </c>
      <c r="C436" s="97" t="s">
        <v>14</v>
      </c>
      <c r="D436" s="98">
        <v>2000</v>
      </c>
      <c r="E436" s="98">
        <v>126</v>
      </c>
      <c r="F436" s="97">
        <v>124.5</v>
      </c>
      <c r="G436" s="97">
        <v>0</v>
      </c>
      <c r="H436" s="97">
        <v>0</v>
      </c>
      <c r="I436" s="99">
        <f>SUM(F436-E436)*D436</f>
        <v>-3000</v>
      </c>
      <c r="J436" s="97">
        <v>0</v>
      </c>
      <c r="K436" s="97">
        <f>SUM(H436-G436)*D436</f>
        <v>0</v>
      </c>
      <c r="L436" s="99">
        <f t="shared" ref="L436" si="1025">SUM(I436:K436)</f>
        <v>-3000</v>
      </c>
    </row>
    <row r="437" spans="1:12" s="100" customFormat="1" ht="14.25">
      <c r="A437" s="95" t="s">
        <v>809</v>
      </c>
      <c r="B437" s="96" t="s">
        <v>664</v>
      </c>
      <c r="C437" s="97" t="s">
        <v>14</v>
      </c>
      <c r="D437" s="98">
        <v>2000</v>
      </c>
      <c r="E437" s="98">
        <v>84</v>
      </c>
      <c r="F437" s="97">
        <v>84.7</v>
      </c>
      <c r="G437" s="97">
        <v>0</v>
      </c>
      <c r="H437" s="97">
        <v>0</v>
      </c>
      <c r="I437" s="99">
        <f>SUM(F437-E437)*D437</f>
        <v>1400.0000000000057</v>
      </c>
      <c r="J437" s="97">
        <v>0</v>
      </c>
      <c r="K437" s="97">
        <v>0</v>
      </c>
      <c r="L437" s="99">
        <f t="shared" ref="L437" si="1026">SUM(I437:K437)</f>
        <v>1400.0000000000057</v>
      </c>
    </row>
    <row r="438" spans="1:12" s="100" customFormat="1" ht="14.25">
      <c r="A438" s="95" t="s">
        <v>809</v>
      </c>
      <c r="B438" s="96" t="s">
        <v>98</v>
      </c>
      <c r="C438" s="97" t="s">
        <v>18</v>
      </c>
      <c r="D438" s="98">
        <v>2000</v>
      </c>
      <c r="E438" s="98">
        <v>110.9</v>
      </c>
      <c r="F438" s="97">
        <v>109.9</v>
      </c>
      <c r="G438" s="97">
        <v>108.5</v>
      </c>
      <c r="H438" s="97">
        <v>0</v>
      </c>
      <c r="I438" s="99">
        <f>SUM(E438-F438)*D438</f>
        <v>2000</v>
      </c>
      <c r="J438" s="97">
        <f>SUM(F438-G438)*D438</f>
        <v>2800.0000000000114</v>
      </c>
      <c r="K438" s="97">
        <v>0</v>
      </c>
      <c r="L438" s="99">
        <f t="shared" ref="L438" si="1027">SUM(I438:K438)</f>
        <v>4800.0000000000109</v>
      </c>
    </row>
    <row r="439" spans="1:12" s="100" customFormat="1" ht="14.25">
      <c r="A439" s="95" t="s">
        <v>809</v>
      </c>
      <c r="B439" s="96" t="s">
        <v>433</v>
      </c>
      <c r="C439" s="97" t="s">
        <v>18</v>
      </c>
      <c r="D439" s="98">
        <v>2000</v>
      </c>
      <c r="E439" s="98">
        <v>259.8</v>
      </c>
      <c r="F439" s="97">
        <v>258</v>
      </c>
      <c r="G439" s="97">
        <v>0</v>
      </c>
      <c r="H439" s="97">
        <v>0</v>
      </c>
      <c r="I439" s="99">
        <f>SUM(E439-F439)*D439</f>
        <v>3600.0000000000227</v>
      </c>
      <c r="J439" s="97">
        <v>0</v>
      </c>
      <c r="K439" s="97">
        <f>SUM(H439-G439)*D439</f>
        <v>0</v>
      </c>
      <c r="L439" s="99">
        <f t="shared" ref="L439" si="1028">SUM(I439:K439)</f>
        <v>3600.0000000000227</v>
      </c>
    </row>
    <row r="440" spans="1:12" s="100" customFormat="1" ht="14.25">
      <c r="A440" s="95" t="s">
        <v>805</v>
      </c>
      <c r="B440" s="96" t="s">
        <v>433</v>
      </c>
      <c r="C440" s="97" t="s">
        <v>18</v>
      </c>
      <c r="D440" s="98">
        <v>2000</v>
      </c>
      <c r="E440" s="98">
        <v>264.5</v>
      </c>
      <c r="F440" s="97">
        <v>262.5</v>
      </c>
      <c r="G440" s="97">
        <v>0</v>
      </c>
      <c r="H440" s="97">
        <v>0</v>
      </c>
      <c r="I440" s="99">
        <f>SUM(E440-F440)*D440</f>
        <v>4000</v>
      </c>
      <c r="J440" s="97">
        <v>0</v>
      </c>
      <c r="K440" s="97">
        <f>SUM(H440-G440)*D440</f>
        <v>0</v>
      </c>
      <c r="L440" s="99">
        <f t="shared" ref="L440" si="1029">SUM(I440:K440)</f>
        <v>4000</v>
      </c>
    </row>
    <row r="441" spans="1:12" s="100" customFormat="1" ht="14.25">
      <c r="A441" s="95" t="s">
        <v>805</v>
      </c>
      <c r="B441" s="96" t="s">
        <v>89</v>
      </c>
      <c r="C441" s="97" t="s">
        <v>14</v>
      </c>
      <c r="D441" s="98">
        <v>1000</v>
      </c>
      <c r="E441" s="98">
        <v>328</v>
      </c>
      <c r="F441" s="97">
        <v>323</v>
      </c>
      <c r="G441" s="97">
        <v>0</v>
      </c>
      <c r="H441" s="97">
        <v>0</v>
      </c>
      <c r="I441" s="99">
        <f>SUM(F441-E441)*D441</f>
        <v>-5000</v>
      </c>
      <c r="J441" s="97">
        <v>0</v>
      </c>
      <c r="K441" s="97">
        <f>SUM(H441-G441)*D441</f>
        <v>0</v>
      </c>
      <c r="L441" s="99">
        <f t="shared" ref="L441" si="1030">SUM(I441:K441)</f>
        <v>-5000</v>
      </c>
    </row>
    <row r="442" spans="1:12" s="100" customFormat="1" ht="14.25">
      <c r="A442" s="95" t="s">
        <v>804</v>
      </c>
      <c r="B442" s="96" t="s">
        <v>193</v>
      </c>
      <c r="C442" s="97" t="s">
        <v>14</v>
      </c>
      <c r="D442" s="98">
        <v>2000</v>
      </c>
      <c r="E442" s="98">
        <v>117</v>
      </c>
      <c r="F442" s="97">
        <v>118</v>
      </c>
      <c r="G442" s="97">
        <v>119</v>
      </c>
      <c r="H442" s="97">
        <v>120</v>
      </c>
      <c r="I442" s="99">
        <f>SUM(F442-E442)*D442</f>
        <v>2000</v>
      </c>
      <c r="J442" s="97">
        <f>SUM(G442-F442)*D442</f>
        <v>2000</v>
      </c>
      <c r="K442" s="97">
        <f>SUM(H442-G442)*D442</f>
        <v>2000</v>
      </c>
      <c r="L442" s="99">
        <f t="shared" ref="L442:L448" si="1031">SUM(I442:K442)</f>
        <v>6000</v>
      </c>
    </row>
    <row r="443" spans="1:12" s="100" customFormat="1" ht="14.25">
      <c r="A443" s="95" t="s">
        <v>804</v>
      </c>
      <c r="B443" s="96" t="s">
        <v>339</v>
      </c>
      <c r="C443" s="97" t="s">
        <v>18</v>
      </c>
      <c r="D443" s="98">
        <v>2000</v>
      </c>
      <c r="E443" s="98">
        <v>150.5</v>
      </c>
      <c r="F443" s="97">
        <v>149.5</v>
      </c>
      <c r="G443" s="97">
        <v>0</v>
      </c>
      <c r="H443" s="97">
        <v>0</v>
      </c>
      <c r="I443" s="99">
        <f>SUM(E443-F443)*D443</f>
        <v>2000</v>
      </c>
      <c r="J443" s="97">
        <v>0</v>
      </c>
      <c r="K443" s="97">
        <v>0</v>
      </c>
      <c r="L443" s="99">
        <f t="shared" si="1031"/>
        <v>2000</v>
      </c>
    </row>
    <row r="444" spans="1:12" s="100" customFormat="1" ht="14.25">
      <c r="A444" s="95" t="s">
        <v>804</v>
      </c>
      <c r="B444" s="96" t="s">
        <v>709</v>
      </c>
      <c r="C444" s="97" t="s">
        <v>14</v>
      </c>
      <c r="D444" s="98">
        <v>1000</v>
      </c>
      <c r="E444" s="98">
        <v>327</v>
      </c>
      <c r="F444" s="97">
        <v>325</v>
      </c>
      <c r="G444" s="97">
        <v>0</v>
      </c>
      <c r="H444" s="97">
        <v>0</v>
      </c>
      <c r="I444" s="99">
        <f>SUM(F444-E444)*D444</f>
        <v>-2000</v>
      </c>
      <c r="J444" s="97">
        <v>0</v>
      </c>
      <c r="K444" s="97">
        <v>0</v>
      </c>
      <c r="L444" s="99">
        <f t="shared" ref="L444" si="1032">SUM(I444:K444)</f>
        <v>-2000</v>
      </c>
    </row>
    <row r="445" spans="1:12" s="100" customFormat="1" ht="14.25">
      <c r="A445" s="95" t="s">
        <v>802</v>
      </c>
      <c r="B445" s="96" t="s">
        <v>456</v>
      </c>
      <c r="C445" s="97" t="s">
        <v>14</v>
      </c>
      <c r="D445" s="98">
        <v>500</v>
      </c>
      <c r="E445" s="98">
        <v>756</v>
      </c>
      <c r="F445" s="97">
        <v>762</v>
      </c>
      <c r="G445" s="97">
        <v>766</v>
      </c>
      <c r="H445" s="97">
        <v>0</v>
      </c>
      <c r="I445" s="99">
        <f>SUM(F445-E445)*D445</f>
        <v>3000</v>
      </c>
      <c r="J445" s="97">
        <f>SUM(G445-F445)*D445</f>
        <v>2000</v>
      </c>
      <c r="K445" s="97">
        <v>0</v>
      </c>
      <c r="L445" s="99">
        <f t="shared" si="1031"/>
        <v>5000</v>
      </c>
    </row>
    <row r="446" spans="1:12" s="100" customFormat="1" ht="14.25">
      <c r="A446" s="95" t="s">
        <v>802</v>
      </c>
      <c r="B446" s="96" t="s">
        <v>161</v>
      </c>
      <c r="C446" s="97" t="s">
        <v>14</v>
      </c>
      <c r="D446" s="98">
        <v>2000</v>
      </c>
      <c r="E446" s="98">
        <v>194.5</v>
      </c>
      <c r="F446" s="97">
        <v>196</v>
      </c>
      <c r="G446" s="97">
        <v>197.9</v>
      </c>
      <c r="H446" s="97">
        <v>0</v>
      </c>
      <c r="I446" s="99">
        <f>SUM(F446-E446)*D446</f>
        <v>3000</v>
      </c>
      <c r="J446" s="97">
        <f>SUM(G446-F446)*D446</f>
        <v>3800.0000000000114</v>
      </c>
      <c r="K446" s="97">
        <v>0</v>
      </c>
      <c r="L446" s="99">
        <f t="shared" si="1031"/>
        <v>6800.0000000000109</v>
      </c>
    </row>
    <row r="447" spans="1:12" s="100" customFormat="1" ht="14.25">
      <c r="A447" s="95" t="s">
        <v>802</v>
      </c>
      <c r="B447" s="96" t="s">
        <v>803</v>
      </c>
      <c r="C447" s="97" t="s">
        <v>14</v>
      </c>
      <c r="D447" s="98">
        <v>500</v>
      </c>
      <c r="E447" s="98">
        <v>557</v>
      </c>
      <c r="F447" s="97">
        <v>562</v>
      </c>
      <c r="G447" s="97">
        <v>0</v>
      </c>
      <c r="H447" s="97">
        <v>0</v>
      </c>
      <c r="I447" s="99">
        <f>SUM(F447-E447)*D447</f>
        <v>2500</v>
      </c>
      <c r="J447" s="97">
        <v>0</v>
      </c>
      <c r="K447" s="97">
        <v>0</v>
      </c>
      <c r="L447" s="99">
        <f t="shared" si="1031"/>
        <v>2500</v>
      </c>
    </row>
    <row r="448" spans="1:12" s="100" customFormat="1" ht="14.25">
      <c r="A448" s="95" t="s">
        <v>801</v>
      </c>
      <c r="B448" s="96" t="s">
        <v>193</v>
      </c>
      <c r="C448" s="97" t="s">
        <v>14</v>
      </c>
      <c r="D448" s="98">
        <v>2000</v>
      </c>
      <c r="E448" s="98">
        <v>120</v>
      </c>
      <c r="F448" s="97">
        <v>119</v>
      </c>
      <c r="G448" s="97">
        <v>118</v>
      </c>
      <c r="H448" s="97">
        <v>117</v>
      </c>
      <c r="I448" s="99">
        <f>SUM(E448-F448)*D448</f>
        <v>2000</v>
      </c>
      <c r="J448" s="97">
        <f>SUM(F448-G448)*D448</f>
        <v>2000</v>
      </c>
      <c r="K448" s="97">
        <f>SUM(G448-H448)*D448</f>
        <v>2000</v>
      </c>
      <c r="L448" s="99">
        <f t="shared" si="1031"/>
        <v>6000</v>
      </c>
    </row>
    <row r="449" spans="1:12" s="100" customFormat="1" ht="14.25">
      <c r="A449" s="95" t="s">
        <v>801</v>
      </c>
      <c r="B449" s="96" t="s">
        <v>61</v>
      </c>
      <c r="C449" s="97" t="s">
        <v>14</v>
      </c>
      <c r="D449" s="98">
        <v>1000</v>
      </c>
      <c r="E449" s="98">
        <v>378.5</v>
      </c>
      <c r="F449" s="97">
        <v>375</v>
      </c>
      <c r="G449" s="97">
        <v>373</v>
      </c>
      <c r="H449" s="97">
        <v>0</v>
      </c>
      <c r="I449" s="99">
        <f>SUM(E449-F449)*D449</f>
        <v>3500</v>
      </c>
      <c r="J449" s="97">
        <f>SUM(F449-G449)*D449</f>
        <v>2000</v>
      </c>
      <c r="K449" s="97">
        <v>0</v>
      </c>
      <c r="L449" s="99">
        <f t="shared" ref="L449" si="1033">SUM(I449:K449)</f>
        <v>5500</v>
      </c>
    </row>
    <row r="450" spans="1:12" s="100" customFormat="1" ht="14.25">
      <c r="A450" s="95" t="s">
        <v>801</v>
      </c>
      <c r="B450" s="96" t="s">
        <v>46</v>
      </c>
      <c r="C450" s="97" t="s">
        <v>14</v>
      </c>
      <c r="D450" s="98">
        <v>2000</v>
      </c>
      <c r="E450" s="98">
        <v>134</v>
      </c>
      <c r="F450" s="97">
        <v>134.5</v>
      </c>
      <c r="G450" s="97">
        <v>0</v>
      </c>
      <c r="H450" s="97">
        <v>0</v>
      </c>
      <c r="I450" s="99">
        <f>SUM(F450-E450)*D450</f>
        <v>1000</v>
      </c>
      <c r="J450" s="97">
        <v>0</v>
      </c>
      <c r="K450" s="97">
        <f>SUM(G450-H450)*D450</f>
        <v>0</v>
      </c>
      <c r="L450" s="99">
        <f t="shared" ref="L450" si="1034">SUM(I450:K450)</f>
        <v>1000</v>
      </c>
    </row>
    <row r="451" spans="1:12" s="100" customFormat="1" ht="14.25">
      <c r="A451" s="95" t="s">
        <v>801</v>
      </c>
      <c r="B451" s="96" t="s">
        <v>30</v>
      </c>
      <c r="C451" s="97" t="s">
        <v>14</v>
      </c>
      <c r="D451" s="98">
        <v>4000</v>
      </c>
      <c r="E451" s="98">
        <v>63.75</v>
      </c>
      <c r="F451" s="97">
        <v>62.9</v>
      </c>
      <c r="G451" s="97">
        <v>0</v>
      </c>
      <c r="H451" s="97">
        <v>0</v>
      </c>
      <c r="I451" s="99">
        <f>SUM(F451-E451)*D451</f>
        <v>-3400.0000000000055</v>
      </c>
      <c r="J451" s="97">
        <v>0</v>
      </c>
      <c r="K451" s="97">
        <v>0</v>
      </c>
      <c r="L451" s="99">
        <f t="shared" ref="L451" si="1035">SUM(I451:K451)</f>
        <v>-3400.0000000000055</v>
      </c>
    </row>
    <row r="452" spans="1:12" s="100" customFormat="1" ht="14.25">
      <c r="A452" s="95" t="s">
        <v>800</v>
      </c>
      <c r="B452" s="96" t="s">
        <v>667</v>
      </c>
      <c r="C452" s="97" t="s">
        <v>14</v>
      </c>
      <c r="D452" s="98">
        <v>1000</v>
      </c>
      <c r="E452" s="98">
        <v>119.3</v>
      </c>
      <c r="F452" s="97">
        <v>119.3</v>
      </c>
      <c r="G452" s="97">
        <v>0</v>
      </c>
      <c r="H452" s="97">
        <v>0</v>
      </c>
      <c r="I452" s="99">
        <f>SUM(F452-E452)*D452</f>
        <v>0</v>
      </c>
      <c r="J452" s="97">
        <v>0</v>
      </c>
      <c r="K452" s="97">
        <f>SUM(G452-H452)*D452</f>
        <v>0</v>
      </c>
      <c r="L452" s="99">
        <f t="shared" ref="L452" si="1036">SUM(I452:K452)</f>
        <v>0</v>
      </c>
    </row>
    <row r="453" spans="1:12" s="100" customFormat="1" ht="14.25">
      <c r="A453" s="95" t="s">
        <v>800</v>
      </c>
      <c r="B453" s="96" t="s">
        <v>42</v>
      </c>
      <c r="C453" s="97" t="s">
        <v>14</v>
      </c>
      <c r="D453" s="98">
        <v>1000</v>
      </c>
      <c r="E453" s="98">
        <v>424</v>
      </c>
      <c r="F453" s="97">
        <v>427</v>
      </c>
      <c r="G453" s="97">
        <v>0</v>
      </c>
      <c r="H453" s="97">
        <v>0</v>
      </c>
      <c r="I453" s="99">
        <f>SUM(F453-E453)*D453</f>
        <v>3000</v>
      </c>
      <c r="J453" s="97">
        <v>0</v>
      </c>
      <c r="K453" s="97">
        <f>SUM(G453-H453)*D453</f>
        <v>0</v>
      </c>
      <c r="L453" s="99">
        <f t="shared" ref="L453" si="1037">SUM(I453:K453)</f>
        <v>3000</v>
      </c>
    </row>
    <row r="454" spans="1:12" s="100" customFormat="1" ht="14.25">
      <c r="A454" s="95" t="s">
        <v>799</v>
      </c>
      <c r="B454" s="96" t="s">
        <v>30</v>
      </c>
      <c r="C454" s="97" t="s">
        <v>18</v>
      </c>
      <c r="D454" s="98">
        <v>4000</v>
      </c>
      <c r="E454" s="98">
        <v>61.55</v>
      </c>
      <c r="F454" s="97">
        <v>60.75</v>
      </c>
      <c r="G454" s="97">
        <v>0</v>
      </c>
      <c r="H454" s="97">
        <v>0</v>
      </c>
      <c r="I454" s="99">
        <f>SUM(E454-F454)*D454</f>
        <v>3199.9999999999886</v>
      </c>
      <c r="J454" s="97">
        <v>0</v>
      </c>
      <c r="K454" s="97">
        <f>SUM(G454-H454)*D454</f>
        <v>0</v>
      </c>
      <c r="L454" s="99">
        <f t="shared" ref="L454" si="1038">SUM(I454:K454)</f>
        <v>3199.9999999999886</v>
      </c>
    </row>
    <row r="455" spans="1:12" s="100" customFormat="1" ht="14.25">
      <c r="A455" s="95" t="s">
        <v>799</v>
      </c>
      <c r="B455" s="96" t="s">
        <v>665</v>
      </c>
      <c r="C455" s="97" t="s">
        <v>18</v>
      </c>
      <c r="D455" s="98">
        <v>2000</v>
      </c>
      <c r="E455" s="98">
        <v>103.65</v>
      </c>
      <c r="F455" s="97">
        <v>102.65</v>
      </c>
      <c r="G455" s="97">
        <v>101.5</v>
      </c>
      <c r="H455" s="97">
        <v>100</v>
      </c>
      <c r="I455" s="99">
        <f>SUM(E455-F455)*D455</f>
        <v>2000</v>
      </c>
      <c r="J455" s="97">
        <f>SUM(F455-G455)*D455</f>
        <v>2300.0000000000114</v>
      </c>
      <c r="K455" s="97">
        <f>SUM(G455-H455)*D455</f>
        <v>3000</v>
      </c>
      <c r="L455" s="99">
        <f t="shared" ref="L455" si="1039">SUM(I455:K455)</f>
        <v>7300.0000000000109</v>
      </c>
    </row>
    <row r="456" spans="1:12" s="100" customFormat="1" ht="14.25">
      <c r="A456" s="95" t="s">
        <v>799</v>
      </c>
      <c r="B456" s="96" t="s">
        <v>74</v>
      </c>
      <c r="C456" s="97" t="s">
        <v>14</v>
      </c>
      <c r="D456" s="98">
        <v>500</v>
      </c>
      <c r="E456" s="98">
        <v>1750</v>
      </c>
      <c r="F456" s="97">
        <v>1735</v>
      </c>
      <c r="G456" s="97">
        <v>0</v>
      </c>
      <c r="H456" s="97">
        <v>0</v>
      </c>
      <c r="I456" s="99">
        <f>SUM(F456-E456)*D456</f>
        <v>-7500</v>
      </c>
      <c r="J456" s="97">
        <v>0</v>
      </c>
      <c r="K456" s="97">
        <f>SUM(G456-H456)*D456</f>
        <v>0</v>
      </c>
      <c r="L456" s="99">
        <f t="shared" ref="L456" si="1040">SUM(I456:K456)</f>
        <v>-7500</v>
      </c>
    </row>
    <row r="457" spans="1:12" s="100" customFormat="1" ht="14.25">
      <c r="A457" s="95" t="s">
        <v>798</v>
      </c>
      <c r="B457" s="96" t="s">
        <v>83</v>
      </c>
      <c r="C457" s="97" t="s">
        <v>18</v>
      </c>
      <c r="D457" s="98">
        <v>2000</v>
      </c>
      <c r="E457" s="98">
        <v>144.5</v>
      </c>
      <c r="F457" s="97">
        <v>143.5</v>
      </c>
      <c r="G457" s="97">
        <v>142.5</v>
      </c>
      <c r="H457" s="97">
        <v>0</v>
      </c>
      <c r="I457" s="99">
        <f>SUM(E457-F457)*D457</f>
        <v>2000</v>
      </c>
      <c r="J457" s="97">
        <f>SUM(F457-G457)*D457</f>
        <v>2000</v>
      </c>
      <c r="K457" s="97">
        <v>0</v>
      </c>
      <c r="L457" s="99">
        <f t="shared" ref="L457:L462" si="1041">SUM(I457:K457)</f>
        <v>4000</v>
      </c>
    </row>
    <row r="458" spans="1:12" s="100" customFormat="1" ht="14.25">
      <c r="A458" s="95" t="s">
        <v>798</v>
      </c>
      <c r="B458" s="96" t="s">
        <v>193</v>
      </c>
      <c r="C458" s="97" t="s">
        <v>14</v>
      </c>
      <c r="D458" s="98">
        <v>2000</v>
      </c>
      <c r="E458" s="98">
        <v>127.25</v>
      </c>
      <c r="F458" s="97">
        <v>128.25</v>
      </c>
      <c r="G458" s="97">
        <v>129.25</v>
      </c>
      <c r="H458" s="97">
        <v>0</v>
      </c>
      <c r="I458" s="99">
        <f>SUM(F458-E458)*D458</f>
        <v>2000</v>
      </c>
      <c r="J458" s="97">
        <f>SUM(G458-F458)*D458</f>
        <v>2000</v>
      </c>
      <c r="K458" s="97">
        <v>0</v>
      </c>
      <c r="L458" s="99">
        <f t="shared" si="1041"/>
        <v>4000</v>
      </c>
    </row>
    <row r="459" spans="1:12" s="100" customFormat="1" ht="14.25">
      <c r="A459" s="95" t="s">
        <v>798</v>
      </c>
      <c r="B459" s="96" t="s">
        <v>665</v>
      </c>
      <c r="C459" s="97" t="s">
        <v>14</v>
      </c>
      <c r="D459" s="98">
        <v>2000</v>
      </c>
      <c r="E459" s="98">
        <v>113.5</v>
      </c>
      <c r="F459" s="97">
        <v>115</v>
      </c>
      <c r="G459" s="97">
        <v>0</v>
      </c>
      <c r="H459" s="97">
        <v>0</v>
      </c>
      <c r="I459" s="99">
        <f>SUM(E459-F459)*D459</f>
        <v>-3000</v>
      </c>
      <c r="J459" s="97">
        <v>0</v>
      </c>
      <c r="K459" s="97">
        <v>0</v>
      </c>
      <c r="L459" s="99">
        <f t="shared" si="1041"/>
        <v>-3000</v>
      </c>
    </row>
    <row r="460" spans="1:12" s="100" customFormat="1" ht="14.25">
      <c r="A460" s="95" t="s">
        <v>797</v>
      </c>
      <c r="B460" s="96" t="s">
        <v>670</v>
      </c>
      <c r="C460" s="97" t="s">
        <v>14</v>
      </c>
      <c r="D460" s="98">
        <v>2000</v>
      </c>
      <c r="E460" s="98">
        <v>142.5</v>
      </c>
      <c r="F460" s="97">
        <v>141</v>
      </c>
      <c r="G460" s="97">
        <v>401</v>
      </c>
      <c r="H460" s="97">
        <v>403</v>
      </c>
      <c r="I460" s="99">
        <f>SUM(F460-E460)*D460</f>
        <v>-3000</v>
      </c>
      <c r="J460" s="97">
        <v>0</v>
      </c>
      <c r="K460" s="97">
        <v>0</v>
      </c>
      <c r="L460" s="99">
        <f t="shared" si="1041"/>
        <v>-3000</v>
      </c>
    </row>
    <row r="461" spans="1:12" s="100" customFormat="1" ht="14.25">
      <c r="A461" s="95" t="s">
        <v>796</v>
      </c>
      <c r="B461" s="96" t="s">
        <v>724</v>
      </c>
      <c r="C461" s="97" t="s">
        <v>14</v>
      </c>
      <c r="D461" s="98">
        <v>1000</v>
      </c>
      <c r="E461" s="98">
        <v>395</v>
      </c>
      <c r="F461" s="97">
        <v>398</v>
      </c>
      <c r="G461" s="97">
        <v>401</v>
      </c>
      <c r="H461" s="97">
        <v>403</v>
      </c>
      <c r="I461" s="99">
        <f>SUM(F461-E461)*D461</f>
        <v>3000</v>
      </c>
      <c r="J461" s="97">
        <f>SUM(G461-F461)*D461</f>
        <v>3000</v>
      </c>
      <c r="K461" s="97">
        <f>SUM(H461-G461)*D461</f>
        <v>2000</v>
      </c>
      <c r="L461" s="99">
        <f t="shared" si="1041"/>
        <v>8000</v>
      </c>
    </row>
    <row r="462" spans="1:12" s="100" customFormat="1" ht="14.25">
      <c r="A462" s="95" t="s">
        <v>796</v>
      </c>
      <c r="B462" s="96" t="s">
        <v>321</v>
      </c>
      <c r="C462" s="97" t="s">
        <v>14</v>
      </c>
      <c r="D462" s="98">
        <v>2000</v>
      </c>
      <c r="E462" s="98">
        <v>151</v>
      </c>
      <c r="F462" s="97">
        <v>152</v>
      </c>
      <c r="G462" s="97">
        <v>152.80000000000001</v>
      </c>
      <c r="H462" s="97">
        <v>0</v>
      </c>
      <c r="I462" s="99">
        <f>SUM(F462-E462)*D462</f>
        <v>2000</v>
      </c>
      <c r="J462" s="97">
        <f>SUM(G462-F462)*D462</f>
        <v>1600.0000000000227</v>
      </c>
      <c r="K462" s="97">
        <v>0</v>
      </c>
      <c r="L462" s="99">
        <f t="shared" si="1041"/>
        <v>3600.0000000000227</v>
      </c>
    </row>
    <row r="463" spans="1:12" s="100" customFormat="1" ht="14.25">
      <c r="A463" s="124"/>
      <c r="B463" s="125"/>
      <c r="C463" s="125"/>
      <c r="D463" s="125"/>
      <c r="E463" s="125"/>
      <c r="F463" s="125"/>
      <c r="G463" s="126"/>
      <c r="H463" s="125"/>
      <c r="I463" s="127">
        <f>SUM(I337:I462)</f>
        <v>84687.266708515774</v>
      </c>
      <c r="J463" s="128"/>
      <c r="K463" s="128"/>
      <c r="L463" s="127">
        <f>SUM(L337:L462)</f>
        <v>325291.12600900634</v>
      </c>
    </row>
    <row r="464" spans="1:12" s="100" customFormat="1" ht="14.25">
      <c r="A464" s="101" t="s">
        <v>807</v>
      </c>
      <c r="B464" s="96"/>
      <c r="C464" s="97"/>
      <c r="D464" s="98"/>
      <c r="E464" s="98"/>
      <c r="F464" s="97"/>
      <c r="G464" s="97"/>
      <c r="H464" s="97"/>
      <c r="I464" s="99"/>
      <c r="J464" s="97"/>
      <c r="K464" s="97"/>
      <c r="L464" s="99"/>
    </row>
    <row r="465" spans="1:12" s="100" customFormat="1" ht="14.25">
      <c r="A465" s="101" t="s">
        <v>759</v>
      </c>
      <c r="B465" s="126" t="s">
        <v>760</v>
      </c>
      <c r="C465" s="106" t="s">
        <v>761</v>
      </c>
      <c r="D465" s="129" t="s">
        <v>762</v>
      </c>
      <c r="E465" s="129" t="s">
        <v>763</v>
      </c>
      <c r="F465" s="106" t="s">
        <v>732</v>
      </c>
      <c r="G465" s="97"/>
      <c r="H465" s="97"/>
      <c r="I465" s="99"/>
      <c r="J465" s="97"/>
      <c r="K465" s="97"/>
      <c r="L465" s="99"/>
    </row>
    <row r="466" spans="1:12" s="100" customFormat="1" ht="14.25">
      <c r="A466" s="95" t="s">
        <v>806</v>
      </c>
      <c r="B466" s="96">
        <v>4</v>
      </c>
      <c r="C466" s="97">
        <f>SUM(A466-B466)</f>
        <v>66</v>
      </c>
      <c r="D466" s="98">
        <v>12</v>
      </c>
      <c r="E466" s="97">
        <f>SUM(C466-D466)</f>
        <v>54</v>
      </c>
      <c r="F466" s="97">
        <f>E466*100/C466</f>
        <v>81.818181818181813</v>
      </c>
      <c r="G466" s="97"/>
      <c r="H466" s="97"/>
      <c r="I466" s="99"/>
      <c r="J466" s="97"/>
      <c r="K466" s="97"/>
      <c r="L466" s="99"/>
    </row>
    <row r="467" spans="1:12" s="100" customFormat="1" ht="14.25">
      <c r="A467" s="95"/>
      <c r="B467" s="96"/>
      <c r="C467" s="97"/>
      <c r="D467" s="98"/>
      <c r="E467" s="98"/>
      <c r="F467" s="97"/>
      <c r="G467" s="97"/>
      <c r="H467" s="97"/>
      <c r="I467" s="99"/>
      <c r="J467" s="97"/>
      <c r="K467" s="97"/>
      <c r="L467" s="99"/>
    </row>
    <row r="468" spans="1:12" s="100" customFormat="1" ht="14.25">
      <c r="A468" s="102"/>
      <c r="B468" s="103"/>
      <c r="C468" s="103"/>
      <c r="D468" s="104"/>
      <c r="E468" s="104"/>
      <c r="F468" s="130">
        <v>43586</v>
      </c>
      <c r="G468" s="103"/>
      <c r="H468" s="103"/>
      <c r="I468" s="105"/>
      <c r="J468" s="105"/>
      <c r="K468" s="105"/>
      <c r="L468" s="105"/>
    </row>
    <row r="469" spans="1:12" s="100" customFormat="1" ht="14.25">
      <c r="A469" s="95"/>
      <c r="B469" s="96"/>
      <c r="C469" s="97"/>
      <c r="D469" s="98"/>
      <c r="E469" s="98"/>
      <c r="F469" s="97"/>
      <c r="G469" s="97"/>
      <c r="H469" s="97"/>
      <c r="I469" s="99"/>
      <c r="J469" s="97"/>
      <c r="K469" s="97"/>
      <c r="L469" s="99"/>
    </row>
    <row r="470" spans="1:12" s="100" customFormat="1" ht="14.25">
      <c r="A470" s="95" t="s">
        <v>795</v>
      </c>
      <c r="B470" s="96" t="s">
        <v>78</v>
      </c>
      <c r="C470" s="97" t="s">
        <v>14</v>
      </c>
      <c r="D470" s="98">
        <v>2000</v>
      </c>
      <c r="E470" s="98">
        <v>199</v>
      </c>
      <c r="F470" s="97">
        <v>200.5</v>
      </c>
      <c r="G470" s="97">
        <v>202</v>
      </c>
      <c r="H470" s="97">
        <v>204</v>
      </c>
      <c r="I470" s="99">
        <f>SUM(F470-E470)*D470</f>
        <v>3000</v>
      </c>
      <c r="J470" s="97">
        <f>SUM(G470-F470)*D470</f>
        <v>3000</v>
      </c>
      <c r="K470" s="97">
        <f>SUM(H470-G470)*D470</f>
        <v>4000</v>
      </c>
      <c r="L470" s="99">
        <f>SUM(I470:K470)</f>
        <v>10000</v>
      </c>
    </row>
    <row r="471" spans="1:12" s="100" customFormat="1" ht="14.25">
      <c r="A471" s="95" t="s">
        <v>795</v>
      </c>
      <c r="B471" s="96" t="s">
        <v>533</v>
      </c>
      <c r="C471" s="97" t="s">
        <v>14</v>
      </c>
      <c r="D471" s="98">
        <v>500</v>
      </c>
      <c r="E471" s="98">
        <v>1786</v>
      </c>
      <c r="F471" s="97">
        <v>1793</v>
      </c>
      <c r="G471" s="97">
        <v>0</v>
      </c>
      <c r="H471" s="97">
        <v>0</v>
      </c>
      <c r="I471" s="99">
        <f>SUM(F471-E471)*D471</f>
        <v>3500</v>
      </c>
      <c r="J471" s="97">
        <v>0</v>
      </c>
      <c r="K471" s="97">
        <v>0</v>
      </c>
      <c r="L471" s="99">
        <f>SUM(I471:K471)</f>
        <v>3500</v>
      </c>
    </row>
    <row r="472" spans="1:12" s="100" customFormat="1" ht="14.25">
      <c r="A472" s="95" t="s">
        <v>794</v>
      </c>
      <c r="B472" s="96" t="s">
        <v>501</v>
      </c>
      <c r="C472" s="97" t="s">
        <v>14</v>
      </c>
      <c r="D472" s="98">
        <v>2000</v>
      </c>
      <c r="E472" s="98">
        <v>390</v>
      </c>
      <c r="F472" s="97">
        <v>392.5</v>
      </c>
      <c r="G472" s="97">
        <v>395</v>
      </c>
      <c r="H472" s="97">
        <v>0</v>
      </c>
      <c r="I472" s="99">
        <f>SUM(F472-E472)*D472</f>
        <v>5000</v>
      </c>
      <c r="J472" s="97">
        <f>SUM(G472-F472)*D472</f>
        <v>5000</v>
      </c>
      <c r="K472" s="97">
        <v>0</v>
      </c>
      <c r="L472" s="99">
        <f>SUM(I472:K472)</f>
        <v>10000</v>
      </c>
    </row>
    <row r="473" spans="1:12" s="100" customFormat="1" ht="14.25">
      <c r="A473" s="95" t="s">
        <v>794</v>
      </c>
      <c r="B473" s="96" t="s">
        <v>78</v>
      </c>
      <c r="C473" s="97" t="s">
        <v>14</v>
      </c>
      <c r="D473" s="98">
        <v>2000</v>
      </c>
      <c r="E473" s="98">
        <v>190</v>
      </c>
      <c r="F473" s="97">
        <v>191.5</v>
      </c>
      <c r="G473" s="97">
        <v>193</v>
      </c>
      <c r="H473" s="97">
        <v>0</v>
      </c>
      <c r="I473" s="99">
        <f>SUM(F473-E473)*D473</f>
        <v>3000</v>
      </c>
      <c r="J473" s="97">
        <f>SUM(G473-F473)*D473</f>
        <v>3000</v>
      </c>
      <c r="K473" s="97">
        <v>0</v>
      </c>
      <c r="L473" s="99">
        <f>SUM(I473:K473)</f>
        <v>6000</v>
      </c>
    </row>
    <row r="474" spans="1:12" s="100" customFormat="1" ht="14.25">
      <c r="A474" s="95" t="s">
        <v>794</v>
      </c>
      <c r="B474" s="96" t="s">
        <v>83</v>
      </c>
      <c r="C474" s="97" t="s">
        <v>14</v>
      </c>
      <c r="D474" s="98">
        <v>2000</v>
      </c>
      <c r="E474" s="98">
        <v>156</v>
      </c>
      <c r="F474" s="97">
        <v>154.5</v>
      </c>
      <c r="G474" s="97">
        <v>0</v>
      </c>
      <c r="H474" s="97">
        <v>0</v>
      </c>
      <c r="I474" s="99">
        <f>SUM(F474-E474)*D474</f>
        <v>-3000</v>
      </c>
      <c r="J474" s="97">
        <v>0</v>
      </c>
      <c r="K474" s="97">
        <v>0</v>
      </c>
      <c r="L474" s="99">
        <f>SUM(I474:K474)</f>
        <v>-3000</v>
      </c>
    </row>
    <row r="475" spans="1:12" s="100" customFormat="1" ht="14.25">
      <c r="A475" s="95" t="s">
        <v>793</v>
      </c>
      <c r="B475" s="96" t="s">
        <v>693</v>
      </c>
      <c r="C475" s="97" t="s">
        <v>14</v>
      </c>
      <c r="D475" s="98">
        <v>1000</v>
      </c>
      <c r="E475" s="98">
        <v>382</v>
      </c>
      <c r="F475" s="97">
        <v>378</v>
      </c>
      <c r="G475" s="97">
        <v>374</v>
      </c>
      <c r="H475" s="97">
        <v>370</v>
      </c>
      <c r="I475" s="99">
        <f>SUM(E475-F475)*D475</f>
        <v>4000</v>
      </c>
      <c r="J475" s="97">
        <f>SUM(F475-G475)*D475</f>
        <v>4000</v>
      </c>
      <c r="K475" s="97">
        <f>SUM(G475-H475)*D475</f>
        <v>4000</v>
      </c>
      <c r="L475" s="99">
        <f t="shared" ref="L475" si="1042">SUM(I475:K475)</f>
        <v>12000</v>
      </c>
    </row>
    <row r="476" spans="1:12" s="100" customFormat="1" ht="14.25">
      <c r="A476" s="95" t="s">
        <v>793</v>
      </c>
      <c r="B476" s="96" t="s">
        <v>72</v>
      </c>
      <c r="C476" s="97" t="s">
        <v>14</v>
      </c>
      <c r="D476" s="98">
        <v>2000</v>
      </c>
      <c r="E476" s="98">
        <v>207</v>
      </c>
      <c r="F476" s="97">
        <v>209</v>
      </c>
      <c r="G476" s="97">
        <v>0</v>
      </c>
      <c r="H476" s="97">
        <v>0</v>
      </c>
      <c r="I476" s="99">
        <f t="shared" ref="I476" si="1043">SUM(F476-E476)*D476</f>
        <v>4000</v>
      </c>
      <c r="J476" s="97">
        <v>0</v>
      </c>
      <c r="K476" s="97">
        <f t="shared" ref="K476" si="1044">SUM(H476-G476)*D476</f>
        <v>0</v>
      </c>
      <c r="L476" s="99">
        <f t="shared" ref="L476" si="1045">SUM(I476:K476)</f>
        <v>4000</v>
      </c>
    </row>
    <row r="477" spans="1:12" s="100" customFormat="1" ht="14.25">
      <c r="A477" s="95" t="s">
        <v>793</v>
      </c>
      <c r="B477" s="96" t="s">
        <v>151</v>
      </c>
      <c r="C477" s="97" t="s">
        <v>14</v>
      </c>
      <c r="D477" s="98">
        <v>500</v>
      </c>
      <c r="E477" s="98">
        <v>704</v>
      </c>
      <c r="F477" s="97">
        <v>710</v>
      </c>
      <c r="G477" s="97">
        <v>0</v>
      </c>
      <c r="H477" s="97">
        <v>0</v>
      </c>
      <c r="I477" s="99">
        <f t="shared" ref="I477" si="1046">SUM(F477-E477)*D477</f>
        <v>3000</v>
      </c>
      <c r="J477" s="97">
        <v>0</v>
      </c>
      <c r="K477" s="97">
        <f t="shared" ref="K477" si="1047">SUM(H477-G477)*D477</f>
        <v>0</v>
      </c>
      <c r="L477" s="99">
        <f t="shared" ref="L477" si="1048">SUM(I477:K477)</f>
        <v>3000</v>
      </c>
    </row>
    <row r="478" spans="1:12" s="100" customFormat="1" ht="14.25">
      <c r="A478" s="95" t="s">
        <v>792</v>
      </c>
      <c r="B478" s="96" t="s">
        <v>665</v>
      </c>
      <c r="C478" s="97" t="s">
        <v>14</v>
      </c>
      <c r="D478" s="98">
        <v>2000</v>
      </c>
      <c r="E478" s="98">
        <v>138.5</v>
      </c>
      <c r="F478" s="97">
        <v>139.5</v>
      </c>
      <c r="G478" s="97">
        <v>140.5</v>
      </c>
      <c r="H478" s="97">
        <v>141.5</v>
      </c>
      <c r="I478" s="99">
        <f t="shared" ref="I478" si="1049">SUM(F478-E478)*D478</f>
        <v>2000</v>
      </c>
      <c r="J478" s="97">
        <f>SUM(G478-F478)*D478</f>
        <v>2000</v>
      </c>
      <c r="K478" s="97">
        <f t="shared" ref="K478" si="1050">SUM(H478-G478)*D478</f>
        <v>2000</v>
      </c>
      <c r="L478" s="99">
        <f t="shared" ref="L478" si="1051">SUM(I478:K478)</f>
        <v>6000</v>
      </c>
    </row>
    <row r="479" spans="1:12" s="100" customFormat="1" ht="14.25">
      <c r="A479" s="95" t="s">
        <v>792</v>
      </c>
      <c r="B479" s="96" t="s">
        <v>693</v>
      </c>
      <c r="C479" s="97" t="s">
        <v>14</v>
      </c>
      <c r="D479" s="98">
        <v>1000</v>
      </c>
      <c r="E479" s="98">
        <v>421</v>
      </c>
      <c r="F479" s="97">
        <v>415</v>
      </c>
      <c r="G479" s="97">
        <v>0</v>
      </c>
      <c r="H479" s="97">
        <v>0</v>
      </c>
      <c r="I479" s="99">
        <f t="shared" ref="I479:I480" si="1052">SUM(F479-E479)*D479</f>
        <v>-6000</v>
      </c>
      <c r="J479" s="97">
        <v>0</v>
      </c>
      <c r="K479" s="97">
        <f t="shared" ref="K479" si="1053">SUM(H479-G479)*D479</f>
        <v>0</v>
      </c>
      <c r="L479" s="99">
        <f t="shared" ref="L479" si="1054">SUM(I479:K479)</f>
        <v>-6000</v>
      </c>
    </row>
    <row r="480" spans="1:12" s="100" customFormat="1" ht="14.25">
      <c r="A480" s="95" t="s">
        <v>791</v>
      </c>
      <c r="B480" s="96" t="s">
        <v>693</v>
      </c>
      <c r="C480" s="97" t="s">
        <v>14</v>
      </c>
      <c r="D480" s="98">
        <v>1000</v>
      </c>
      <c r="E480" s="98">
        <v>357</v>
      </c>
      <c r="F480" s="97">
        <v>361</v>
      </c>
      <c r="G480" s="97">
        <v>365</v>
      </c>
      <c r="H480" s="97">
        <v>370</v>
      </c>
      <c r="I480" s="99">
        <f t="shared" si="1052"/>
        <v>4000</v>
      </c>
      <c r="J480" s="97">
        <f>SUM(G480-F480)*D480</f>
        <v>4000</v>
      </c>
      <c r="K480" s="97">
        <f t="shared" ref="K480" si="1055">SUM(H480-G480)*D480</f>
        <v>5000</v>
      </c>
      <c r="L480" s="99">
        <f t="shared" ref="L480" si="1056">SUM(I480:K480)</f>
        <v>13000</v>
      </c>
    </row>
    <row r="481" spans="1:12" s="100" customFormat="1" ht="14.25">
      <c r="A481" s="95" t="s">
        <v>791</v>
      </c>
      <c r="B481" s="96" t="s">
        <v>23</v>
      </c>
      <c r="C481" s="97" t="s">
        <v>14</v>
      </c>
      <c r="D481" s="98">
        <v>2000</v>
      </c>
      <c r="E481" s="98">
        <v>219</v>
      </c>
      <c r="F481" s="97">
        <v>220.5</v>
      </c>
      <c r="G481" s="97">
        <v>0</v>
      </c>
      <c r="H481" s="97">
        <v>0</v>
      </c>
      <c r="I481" s="99">
        <f t="shared" ref="I481" si="1057">SUM(F481-E481)*D481</f>
        <v>3000</v>
      </c>
      <c r="J481" s="97">
        <v>0</v>
      </c>
      <c r="K481" s="97">
        <f t="shared" ref="K481:K483" si="1058">SUM(H481-G481)*D481</f>
        <v>0</v>
      </c>
      <c r="L481" s="99">
        <f t="shared" ref="L481" si="1059">SUM(I481:K481)</f>
        <v>3000</v>
      </c>
    </row>
    <row r="482" spans="1:12" s="100" customFormat="1" ht="14.25">
      <c r="A482" s="95" t="s">
        <v>791</v>
      </c>
      <c r="B482" s="96" t="s">
        <v>89</v>
      </c>
      <c r="C482" s="97" t="s">
        <v>14</v>
      </c>
      <c r="D482" s="98">
        <v>1000</v>
      </c>
      <c r="E482" s="98">
        <v>323</v>
      </c>
      <c r="F482" s="97">
        <v>325.5</v>
      </c>
      <c r="G482" s="97">
        <v>329</v>
      </c>
      <c r="H482" s="97">
        <v>0</v>
      </c>
      <c r="I482" s="99">
        <f t="shared" ref="I482" si="1060">SUM(F482-E482)*D482</f>
        <v>2500</v>
      </c>
      <c r="J482" s="97">
        <f>SUM(G482-F482)*D482</f>
        <v>3500</v>
      </c>
      <c r="K482" s="97">
        <v>0</v>
      </c>
      <c r="L482" s="99">
        <f t="shared" ref="L482" si="1061">SUM(I482:K482)</f>
        <v>6000</v>
      </c>
    </row>
    <row r="483" spans="1:12" s="100" customFormat="1" ht="14.25">
      <c r="A483" s="95" t="s">
        <v>790</v>
      </c>
      <c r="B483" s="96" t="s">
        <v>90</v>
      </c>
      <c r="C483" s="97" t="s">
        <v>14</v>
      </c>
      <c r="D483" s="98">
        <v>2000</v>
      </c>
      <c r="E483" s="98">
        <v>143.5</v>
      </c>
      <c r="F483" s="97">
        <v>144.5</v>
      </c>
      <c r="G483" s="97">
        <v>145.5</v>
      </c>
      <c r="H483" s="97">
        <v>146.5</v>
      </c>
      <c r="I483" s="99">
        <f t="shared" ref="I483" si="1062">SUM(F483-E483)*D483</f>
        <v>2000</v>
      </c>
      <c r="J483" s="97">
        <f>SUM(G483-F483)*D483</f>
        <v>2000</v>
      </c>
      <c r="K483" s="97">
        <f t="shared" si="1058"/>
        <v>2000</v>
      </c>
      <c r="L483" s="99">
        <f t="shared" ref="L483" si="1063">SUM(I483:K483)</f>
        <v>6000</v>
      </c>
    </row>
    <row r="484" spans="1:12" s="100" customFormat="1" ht="14.25">
      <c r="A484" s="95" t="s">
        <v>790</v>
      </c>
      <c r="B484" s="96" t="s">
        <v>71</v>
      </c>
      <c r="C484" s="97" t="s">
        <v>14</v>
      </c>
      <c r="D484" s="98">
        <v>500</v>
      </c>
      <c r="E484" s="98">
        <v>1670</v>
      </c>
      <c r="F484" s="97">
        <v>1685</v>
      </c>
      <c r="G484" s="97">
        <v>1700</v>
      </c>
      <c r="H484" s="97">
        <v>146.5</v>
      </c>
      <c r="I484" s="99">
        <f t="shared" ref="I484" si="1064">SUM(F484-E484)*D484</f>
        <v>7500</v>
      </c>
      <c r="J484" s="97">
        <f>SUM(G484-F484)*D484</f>
        <v>7500</v>
      </c>
      <c r="K484" s="97">
        <v>0</v>
      </c>
      <c r="L484" s="99">
        <f t="shared" ref="L484:L485" si="1065">SUM(I484:K484)</f>
        <v>15000</v>
      </c>
    </row>
    <row r="485" spans="1:12" s="100" customFormat="1" ht="14.25">
      <c r="A485" s="95" t="s">
        <v>790</v>
      </c>
      <c r="B485" s="96" t="s">
        <v>498</v>
      </c>
      <c r="C485" s="97" t="s">
        <v>14</v>
      </c>
      <c r="D485" s="98">
        <v>500</v>
      </c>
      <c r="E485" s="98">
        <v>980</v>
      </c>
      <c r="F485" s="97">
        <v>990</v>
      </c>
      <c r="G485" s="97">
        <v>0</v>
      </c>
      <c r="H485" s="97">
        <v>0</v>
      </c>
      <c r="I485" s="99">
        <f t="shared" ref="I485" si="1066">SUM(F485-E485)*D485</f>
        <v>5000</v>
      </c>
      <c r="J485" s="97">
        <v>0</v>
      </c>
      <c r="K485" s="97">
        <v>0</v>
      </c>
      <c r="L485" s="99">
        <f t="shared" si="1065"/>
        <v>5000</v>
      </c>
    </row>
    <row r="486" spans="1:12" s="100" customFormat="1" ht="14.25">
      <c r="A486" s="95" t="s">
        <v>790</v>
      </c>
      <c r="B486" s="96" t="s">
        <v>163</v>
      </c>
      <c r="C486" s="97" t="s">
        <v>14</v>
      </c>
      <c r="D486" s="98">
        <v>1000</v>
      </c>
      <c r="E486" s="98">
        <v>442</v>
      </c>
      <c r="F486" s="97">
        <v>442</v>
      </c>
      <c r="G486" s="97">
        <v>0</v>
      </c>
      <c r="H486" s="97">
        <v>0</v>
      </c>
      <c r="I486" s="99">
        <f t="shared" ref="I486" si="1067">SUM(F486-E486)*D486</f>
        <v>0</v>
      </c>
      <c r="J486" s="97">
        <v>0</v>
      </c>
      <c r="K486" s="97">
        <v>0</v>
      </c>
      <c r="L486" s="99">
        <f t="shared" ref="L486" si="1068">SUM(I486:K486)</f>
        <v>0</v>
      </c>
    </row>
    <row r="487" spans="1:12" s="100" customFormat="1" ht="14.25">
      <c r="A487" s="95" t="s">
        <v>788</v>
      </c>
      <c r="B487" s="96" t="s">
        <v>75</v>
      </c>
      <c r="C487" s="97" t="s">
        <v>14</v>
      </c>
      <c r="D487" s="98">
        <v>4000</v>
      </c>
      <c r="E487" s="98">
        <v>258.5</v>
      </c>
      <c r="F487" s="97">
        <v>259.5</v>
      </c>
      <c r="G487" s="97">
        <v>260.5</v>
      </c>
      <c r="H487" s="97">
        <v>261.5</v>
      </c>
      <c r="I487" s="99">
        <f t="shared" ref="I487:I493" si="1069">SUM(F487-E487)*D487</f>
        <v>4000</v>
      </c>
      <c r="J487" s="97">
        <f>SUM(G487-F487)*D487</f>
        <v>4000</v>
      </c>
      <c r="K487" s="97">
        <f t="shared" ref="K487" si="1070">SUM(H487-G487)*D487</f>
        <v>4000</v>
      </c>
      <c r="L487" s="99">
        <f t="shared" ref="L487:L493" si="1071">SUM(I487:K487)</f>
        <v>12000</v>
      </c>
    </row>
    <row r="488" spans="1:12" s="100" customFormat="1" ht="14.25">
      <c r="A488" s="95" t="s">
        <v>788</v>
      </c>
      <c r="B488" s="96" t="s">
        <v>695</v>
      </c>
      <c r="C488" s="97" t="s">
        <v>14</v>
      </c>
      <c r="D488" s="98">
        <v>5200</v>
      </c>
      <c r="E488" s="98">
        <v>181.5</v>
      </c>
      <c r="F488" s="97">
        <v>182.5</v>
      </c>
      <c r="G488" s="97">
        <v>183.5</v>
      </c>
      <c r="H488" s="97">
        <v>184.5</v>
      </c>
      <c r="I488" s="99">
        <f t="shared" si="1069"/>
        <v>5200</v>
      </c>
      <c r="J488" s="97">
        <f>SUM(G488-F488)*D488</f>
        <v>5200</v>
      </c>
      <c r="K488" s="97">
        <f t="shared" ref="K488" si="1072">SUM(H488-G488)*D488</f>
        <v>5200</v>
      </c>
      <c r="L488" s="99">
        <f t="shared" si="1071"/>
        <v>15600</v>
      </c>
    </row>
    <row r="489" spans="1:12" s="100" customFormat="1" ht="14.25">
      <c r="A489" s="95" t="s">
        <v>788</v>
      </c>
      <c r="B489" s="96" t="s">
        <v>789</v>
      </c>
      <c r="C489" s="97" t="s">
        <v>14</v>
      </c>
      <c r="D489" s="98">
        <v>5000</v>
      </c>
      <c r="E489" s="98">
        <v>401</v>
      </c>
      <c r="F489" s="97">
        <v>401.95</v>
      </c>
      <c r="G489" s="97">
        <v>0</v>
      </c>
      <c r="H489" s="97">
        <v>0</v>
      </c>
      <c r="I489" s="99">
        <f t="shared" si="1069"/>
        <v>4749.9999999999436</v>
      </c>
      <c r="J489" s="97">
        <v>0</v>
      </c>
      <c r="K489" s="97">
        <v>0</v>
      </c>
      <c r="L489" s="99">
        <f t="shared" si="1071"/>
        <v>4749.9999999999436</v>
      </c>
    </row>
    <row r="490" spans="1:12" s="100" customFormat="1" ht="14.25">
      <c r="A490" s="95" t="s">
        <v>787</v>
      </c>
      <c r="B490" s="96" t="s">
        <v>716</v>
      </c>
      <c r="C490" s="97" t="s">
        <v>14</v>
      </c>
      <c r="D490" s="98">
        <v>2000</v>
      </c>
      <c r="E490" s="98">
        <v>164</v>
      </c>
      <c r="F490" s="97">
        <v>165</v>
      </c>
      <c r="G490" s="97">
        <v>0</v>
      </c>
      <c r="H490" s="97">
        <v>0</v>
      </c>
      <c r="I490" s="99">
        <f t="shared" si="1069"/>
        <v>2000</v>
      </c>
      <c r="J490" s="97">
        <v>0</v>
      </c>
      <c r="K490" s="97">
        <f>SUM(H490-G490)*D490</f>
        <v>0</v>
      </c>
      <c r="L490" s="99">
        <f t="shared" si="1071"/>
        <v>2000</v>
      </c>
    </row>
    <row r="491" spans="1:12" s="100" customFormat="1" ht="14.25">
      <c r="A491" s="95" t="s">
        <v>787</v>
      </c>
      <c r="B491" s="96" t="s">
        <v>337</v>
      </c>
      <c r="C491" s="97" t="s">
        <v>14</v>
      </c>
      <c r="D491" s="98">
        <v>500</v>
      </c>
      <c r="E491" s="98">
        <v>1462</v>
      </c>
      <c r="F491" s="97">
        <v>1472</v>
      </c>
      <c r="G491" s="97">
        <v>0</v>
      </c>
      <c r="H491" s="97">
        <v>0</v>
      </c>
      <c r="I491" s="99">
        <f t="shared" si="1069"/>
        <v>5000</v>
      </c>
      <c r="J491" s="97">
        <v>0</v>
      </c>
      <c r="K491" s="97">
        <f>SUM(H491-G491)*D491</f>
        <v>0</v>
      </c>
      <c r="L491" s="99">
        <f t="shared" si="1071"/>
        <v>5000</v>
      </c>
    </row>
    <row r="492" spans="1:12" s="100" customFormat="1" ht="14.25">
      <c r="A492" s="95" t="s">
        <v>786</v>
      </c>
      <c r="B492" s="96" t="s">
        <v>243</v>
      </c>
      <c r="C492" s="97" t="s">
        <v>14</v>
      </c>
      <c r="D492" s="98">
        <v>500</v>
      </c>
      <c r="E492" s="98">
        <v>1502</v>
      </c>
      <c r="F492" s="97">
        <v>1514.75</v>
      </c>
      <c r="G492" s="97">
        <v>0</v>
      </c>
      <c r="H492" s="97">
        <v>0</v>
      </c>
      <c r="I492" s="99">
        <f t="shared" si="1069"/>
        <v>6375</v>
      </c>
      <c r="J492" s="97">
        <v>0</v>
      </c>
      <c r="K492" s="97">
        <f>SUM(H492-G492)*D492</f>
        <v>0</v>
      </c>
      <c r="L492" s="99">
        <f t="shared" si="1071"/>
        <v>6375</v>
      </c>
    </row>
    <row r="493" spans="1:12" s="100" customFormat="1" ht="14.25">
      <c r="A493" s="95" t="s">
        <v>786</v>
      </c>
      <c r="B493" s="96" t="s">
        <v>785</v>
      </c>
      <c r="C493" s="97" t="s">
        <v>14</v>
      </c>
      <c r="D493" s="98">
        <v>2000</v>
      </c>
      <c r="E493" s="98">
        <v>278.5</v>
      </c>
      <c r="F493" s="97">
        <v>280.5</v>
      </c>
      <c r="G493" s="97">
        <v>0</v>
      </c>
      <c r="H493" s="97">
        <v>0</v>
      </c>
      <c r="I493" s="99">
        <f t="shared" si="1069"/>
        <v>4000</v>
      </c>
      <c r="J493" s="97">
        <v>0</v>
      </c>
      <c r="K493" s="97">
        <f>SUM(H493-G493)*D493</f>
        <v>0</v>
      </c>
      <c r="L493" s="99">
        <f t="shared" si="1071"/>
        <v>4000</v>
      </c>
    </row>
    <row r="494" spans="1:12" s="100" customFormat="1" ht="14.25">
      <c r="A494" s="95" t="s">
        <v>784</v>
      </c>
      <c r="B494" s="96" t="s">
        <v>505</v>
      </c>
      <c r="C494" s="97" t="s">
        <v>14</v>
      </c>
      <c r="D494" s="98">
        <v>2000</v>
      </c>
      <c r="E494" s="98">
        <v>122</v>
      </c>
      <c r="F494" s="97">
        <v>123</v>
      </c>
      <c r="G494" s="97">
        <v>124</v>
      </c>
      <c r="H494" s="97">
        <v>125</v>
      </c>
      <c r="I494" s="99">
        <f t="shared" ref="I494:I502" si="1073">SUM(F494-E494)*D494</f>
        <v>2000</v>
      </c>
      <c r="J494" s="97">
        <f>SUM(G494-F494)*D494</f>
        <v>2000</v>
      </c>
      <c r="K494" s="97">
        <f t="shared" ref="K494:K502" si="1074">SUM(H494-G494)*D494</f>
        <v>2000</v>
      </c>
      <c r="L494" s="99">
        <f t="shared" ref="L494" si="1075">SUM(I494:K494)</f>
        <v>6000</v>
      </c>
    </row>
    <row r="495" spans="1:12" s="100" customFormat="1" ht="14.25">
      <c r="A495" s="95" t="s">
        <v>784</v>
      </c>
      <c r="B495" s="96" t="s">
        <v>379</v>
      </c>
      <c r="C495" s="97" t="s">
        <v>14</v>
      </c>
      <c r="D495" s="98">
        <v>2000</v>
      </c>
      <c r="E495" s="98">
        <v>125</v>
      </c>
      <c r="F495" s="97">
        <v>126</v>
      </c>
      <c r="G495" s="97">
        <v>127</v>
      </c>
      <c r="H495" s="97">
        <v>128</v>
      </c>
      <c r="I495" s="99">
        <f t="shared" si="1073"/>
        <v>2000</v>
      </c>
      <c r="J495" s="97">
        <f>SUM(G495-F495)*D495</f>
        <v>2000</v>
      </c>
      <c r="K495" s="97">
        <f t="shared" si="1074"/>
        <v>2000</v>
      </c>
      <c r="L495" s="99">
        <f t="shared" ref="L495" si="1076">SUM(I495:K495)</f>
        <v>6000</v>
      </c>
    </row>
    <row r="496" spans="1:12" s="100" customFormat="1" ht="14.25">
      <c r="A496" s="95" t="s">
        <v>784</v>
      </c>
      <c r="B496" s="96" t="s">
        <v>695</v>
      </c>
      <c r="C496" s="97" t="s">
        <v>14</v>
      </c>
      <c r="D496" s="98">
        <v>2000</v>
      </c>
      <c r="E496" s="98">
        <v>172.5</v>
      </c>
      <c r="F496" s="97">
        <v>174</v>
      </c>
      <c r="G496" s="97">
        <v>0</v>
      </c>
      <c r="H496" s="97">
        <v>0</v>
      </c>
      <c r="I496" s="99">
        <f t="shared" si="1073"/>
        <v>3000</v>
      </c>
      <c r="J496" s="97">
        <v>0</v>
      </c>
      <c r="K496" s="97">
        <f t="shared" si="1074"/>
        <v>0</v>
      </c>
      <c r="L496" s="99">
        <f t="shared" ref="L496" si="1077">SUM(I496:K496)</f>
        <v>3000</v>
      </c>
    </row>
    <row r="497" spans="1:12" s="100" customFormat="1" ht="14.25">
      <c r="A497" s="95" t="s">
        <v>784</v>
      </c>
      <c r="B497" s="96" t="s">
        <v>193</v>
      </c>
      <c r="C497" s="97" t="s">
        <v>14</v>
      </c>
      <c r="D497" s="98">
        <v>2000</v>
      </c>
      <c r="E497" s="98">
        <v>117.5</v>
      </c>
      <c r="F497" s="97">
        <v>116</v>
      </c>
      <c r="G497" s="97">
        <v>0</v>
      </c>
      <c r="H497" s="97">
        <v>0</v>
      </c>
      <c r="I497" s="99">
        <f t="shared" si="1073"/>
        <v>-3000</v>
      </c>
      <c r="J497" s="97">
        <v>0</v>
      </c>
      <c r="K497" s="97">
        <f t="shared" si="1074"/>
        <v>0</v>
      </c>
      <c r="L497" s="99">
        <f t="shared" ref="L497" si="1078">SUM(I497:K497)</f>
        <v>-3000</v>
      </c>
    </row>
    <row r="498" spans="1:12" s="100" customFormat="1" ht="14.25">
      <c r="A498" s="95" t="s">
        <v>784</v>
      </c>
      <c r="B498" s="96" t="s">
        <v>664</v>
      </c>
      <c r="C498" s="97" t="s">
        <v>14</v>
      </c>
      <c r="D498" s="98">
        <v>2000</v>
      </c>
      <c r="E498" s="98">
        <v>126</v>
      </c>
      <c r="F498" s="97">
        <v>124.5</v>
      </c>
      <c r="G498" s="97">
        <v>0</v>
      </c>
      <c r="H498" s="97">
        <v>0</v>
      </c>
      <c r="I498" s="99">
        <f t="shared" si="1073"/>
        <v>-3000</v>
      </c>
      <c r="J498" s="97">
        <v>0</v>
      </c>
      <c r="K498" s="97">
        <f t="shared" si="1074"/>
        <v>0</v>
      </c>
      <c r="L498" s="99">
        <f t="shared" ref="L498" si="1079">SUM(I498:K498)</f>
        <v>-3000</v>
      </c>
    </row>
    <row r="499" spans="1:12" s="100" customFormat="1" ht="14.25">
      <c r="A499" s="95" t="s">
        <v>784</v>
      </c>
      <c r="B499" s="96" t="s">
        <v>83</v>
      </c>
      <c r="C499" s="97" t="s">
        <v>14</v>
      </c>
      <c r="D499" s="98">
        <v>2000</v>
      </c>
      <c r="E499" s="98">
        <v>144</v>
      </c>
      <c r="F499" s="97">
        <v>144.9</v>
      </c>
      <c r="G499" s="97">
        <v>0</v>
      </c>
      <c r="H499" s="97">
        <v>0</v>
      </c>
      <c r="I499" s="99">
        <f t="shared" si="1073"/>
        <v>1800.0000000000114</v>
      </c>
      <c r="J499" s="97">
        <v>0</v>
      </c>
      <c r="K499" s="97">
        <f t="shared" si="1074"/>
        <v>0</v>
      </c>
      <c r="L499" s="99">
        <f t="shared" ref="L499" si="1080">SUM(I499:K499)</f>
        <v>1800.0000000000114</v>
      </c>
    </row>
    <row r="500" spans="1:12" s="100" customFormat="1" ht="14.25">
      <c r="A500" s="95" t="s">
        <v>783</v>
      </c>
      <c r="B500" s="96" t="s">
        <v>68</v>
      </c>
      <c r="C500" s="97" t="s">
        <v>14</v>
      </c>
      <c r="D500" s="98">
        <v>100</v>
      </c>
      <c r="E500" s="98">
        <v>7675</v>
      </c>
      <c r="F500" s="97">
        <v>7725</v>
      </c>
      <c r="G500" s="97">
        <v>7780</v>
      </c>
      <c r="H500" s="97">
        <v>7820</v>
      </c>
      <c r="I500" s="99">
        <f t="shared" si="1073"/>
        <v>5000</v>
      </c>
      <c r="J500" s="97">
        <f>SUM(G500-F500)*D500</f>
        <v>5500</v>
      </c>
      <c r="K500" s="97">
        <f t="shared" si="1074"/>
        <v>4000</v>
      </c>
      <c r="L500" s="99">
        <f t="shared" ref="L500" si="1081">SUM(I500:K500)</f>
        <v>14500</v>
      </c>
    </row>
    <row r="501" spans="1:12" s="100" customFormat="1" ht="14.25">
      <c r="A501" s="95" t="s">
        <v>783</v>
      </c>
      <c r="B501" s="96" t="s">
        <v>664</v>
      </c>
      <c r="C501" s="97" t="s">
        <v>14</v>
      </c>
      <c r="D501" s="98">
        <v>2000</v>
      </c>
      <c r="E501" s="98">
        <v>112.5</v>
      </c>
      <c r="F501" s="97">
        <v>113.5</v>
      </c>
      <c r="G501" s="97">
        <v>114.5</v>
      </c>
      <c r="H501" s="97">
        <v>115.5</v>
      </c>
      <c r="I501" s="99">
        <f t="shared" si="1073"/>
        <v>2000</v>
      </c>
      <c r="J501" s="97">
        <f>SUM(G501-F501)*D501</f>
        <v>2000</v>
      </c>
      <c r="K501" s="97">
        <f t="shared" si="1074"/>
        <v>2000</v>
      </c>
      <c r="L501" s="99">
        <f t="shared" ref="L501" si="1082">SUM(I501:K501)</f>
        <v>6000</v>
      </c>
    </row>
    <row r="502" spans="1:12" s="100" customFormat="1" ht="14.25">
      <c r="A502" s="95" t="s">
        <v>783</v>
      </c>
      <c r="B502" s="96" t="s">
        <v>49</v>
      </c>
      <c r="C502" s="97" t="s">
        <v>14</v>
      </c>
      <c r="D502" s="98">
        <v>200</v>
      </c>
      <c r="E502" s="98">
        <v>3165</v>
      </c>
      <c r="F502" s="97">
        <v>3185</v>
      </c>
      <c r="G502" s="97">
        <v>3200</v>
      </c>
      <c r="H502" s="97">
        <v>3220</v>
      </c>
      <c r="I502" s="99">
        <f t="shared" si="1073"/>
        <v>4000</v>
      </c>
      <c r="J502" s="97">
        <f>SUM(G502-F502)*D502</f>
        <v>3000</v>
      </c>
      <c r="K502" s="97">
        <f t="shared" si="1074"/>
        <v>4000</v>
      </c>
      <c r="L502" s="99">
        <f t="shared" ref="L502" si="1083">SUM(I502:K502)</f>
        <v>11000</v>
      </c>
    </row>
    <row r="503" spans="1:12" s="100" customFormat="1" ht="14.25">
      <c r="A503" s="95" t="s">
        <v>782</v>
      </c>
      <c r="B503" s="96" t="s">
        <v>30</v>
      </c>
      <c r="C503" s="97" t="s">
        <v>18</v>
      </c>
      <c r="D503" s="98">
        <v>2000</v>
      </c>
      <c r="E503" s="98">
        <v>109</v>
      </c>
      <c r="F503" s="97">
        <v>108</v>
      </c>
      <c r="G503" s="97">
        <v>107</v>
      </c>
      <c r="H503" s="97">
        <v>106</v>
      </c>
      <c r="I503" s="99">
        <f>SUM(E503-F503)*D503</f>
        <v>2000</v>
      </c>
      <c r="J503" s="97">
        <f>SUM(F503-G503)*D503</f>
        <v>2000</v>
      </c>
      <c r="K503" s="97">
        <f>SUM(G503-H503)*D503</f>
        <v>2000</v>
      </c>
      <c r="L503" s="99">
        <f t="shared" ref="L503" si="1084">SUM(I503:K503)</f>
        <v>6000</v>
      </c>
    </row>
    <row r="504" spans="1:12" s="100" customFormat="1" ht="14.25">
      <c r="A504" s="95" t="s">
        <v>782</v>
      </c>
      <c r="B504" s="96" t="s">
        <v>30</v>
      </c>
      <c r="C504" s="97" t="s">
        <v>26</v>
      </c>
      <c r="D504" s="98">
        <v>500</v>
      </c>
      <c r="E504" s="98">
        <v>690</v>
      </c>
      <c r="F504" s="97">
        <v>696</v>
      </c>
      <c r="G504" s="97">
        <v>705</v>
      </c>
      <c r="H504" s="97">
        <v>715</v>
      </c>
      <c r="I504" s="99">
        <f t="shared" ref="I504" si="1085">SUM(F504-E504)*D504</f>
        <v>3000</v>
      </c>
      <c r="J504" s="97">
        <f>SUM(G504-F504)*D504</f>
        <v>4500</v>
      </c>
      <c r="K504" s="97">
        <f t="shared" ref="K504" si="1086">SUM(H504-G504)*D504</f>
        <v>5000</v>
      </c>
      <c r="L504" s="99">
        <f t="shared" ref="L504" si="1087">SUM(I504:K504)</f>
        <v>12500</v>
      </c>
    </row>
    <row r="505" spans="1:12" s="100" customFormat="1" ht="14.25">
      <c r="A505" s="95" t="s">
        <v>780</v>
      </c>
      <c r="B505" s="96" t="s">
        <v>781</v>
      </c>
      <c r="C505" s="97" t="s">
        <v>14</v>
      </c>
      <c r="D505" s="98">
        <v>1000</v>
      </c>
      <c r="E505" s="98">
        <v>375</v>
      </c>
      <c r="F505" s="97">
        <v>378</v>
      </c>
      <c r="G505" s="97">
        <v>382</v>
      </c>
      <c r="H505" s="97">
        <v>0</v>
      </c>
      <c r="I505" s="99">
        <f t="shared" ref="I505:I511" si="1088">SUM(F505-E505)*D505</f>
        <v>3000</v>
      </c>
      <c r="J505" s="97">
        <f>SUM(G505-F505)*D505</f>
        <v>4000</v>
      </c>
      <c r="K505" s="97">
        <v>0</v>
      </c>
      <c r="L505" s="99">
        <f t="shared" ref="L505" si="1089">SUM(I505:K505)</f>
        <v>7000</v>
      </c>
    </row>
    <row r="506" spans="1:12" s="100" customFormat="1" ht="14.25">
      <c r="A506" s="95" t="s">
        <v>780</v>
      </c>
      <c r="B506" s="96" t="s">
        <v>673</v>
      </c>
      <c r="C506" s="97" t="s">
        <v>14</v>
      </c>
      <c r="D506" s="98">
        <v>500</v>
      </c>
      <c r="E506" s="98">
        <v>525</v>
      </c>
      <c r="F506" s="97">
        <v>529</v>
      </c>
      <c r="G506" s="97">
        <v>533.9</v>
      </c>
      <c r="H506" s="97">
        <v>0</v>
      </c>
      <c r="I506" s="99">
        <f t="shared" si="1088"/>
        <v>2000</v>
      </c>
      <c r="J506" s="97">
        <f>SUM(G506-F506)*D506</f>
        <v>2449.9999999999886</v>
      </c>
      <c r="K506" s="97">
        <v>0</v>
      </c>
      <c r="L506" s="99">
        <f t="shared" ref="L506" si="1090">SUM(I506:K506)</f>
        <v>4449.9999999999891</v>
      </c>
    </row>
    <row r="507" spans="1:12" s="100" customFormat="1" ht="14.25">
      <c r="A507" s="95" t="s">
        <v>780</v>
      </c>
      <c r="B507" s="96" t="s">
        <v>260</v>
      </c>
      <c r="C507" s="97" t="s">
        <v>14</v>
      </c>
      <c r="D507" s="98">
        <v>2000</v>
      </c>
      <c r="E507" s="98">
        <v>45</v>
      </c>
      <c r="F507" s="97">
        <v>44.25</v>
      </c>
      <c r="G507" s="97">
        <v>0</v>
      </c>
      <c r="H507" s="97">
        <v>0</v>
      </c>
      <c r="I507" s="99">
        <f t="shared" si="1088"/>
        <v>-1500</v>
      </c>
      <c r="J507" s="97">
        <v>0</v>
      </c>
      <c r="K507" s="97">
        <v>0</v>
      </c>
      <c r="L507" s="99">
        <f t="shared" ref="L507" si="1091">SUM(I507:K507)</f>
        <v>-1500</v>
      </c>
    </row>
    <row r="508" spans="1:12" s="100" customFormat="1" ht="14.25">
      <c r="A508" s="95" t="s">
        <v>779</v>
      </c>
      <c r="B508" s="96" t="s">
        <v>26</v>
      </c>
      <c r="C508" s="97" t="s">
        <v>14</v>
      </c>
      <c r="D508" s="98">
        <v>500</v>
      </c>
      <c r="E508" s="98">
        <v>682</v>
      </c>
      <c r="F508" s="97">
        <v>687</v>
      </c>
      <c r="G508" s="97">
        <v>693</v>
      </c>
      <c r="H508" s="97">
        <v>700</v>
      </c>
      <c r="I508" s="99">
        <f t="shared" si="1088"/>
        <v>2500</v>
      </c>
      <c r="J508" s="97">
        <f>SUM(G508-F508)*D508</f>
        <v>3000</v>
      </c>
      <c r="K508" s="97">
        <f t="shared" ref="K508" si="1092">SUM(H508-G508)*D508</f>
        <v>3500</v>
      </c>
      <c r="L508" s="99">
        <f t="shared" ref="L508" si="1093">SUM(I508:K508)</f>
        <v>9000</v>
      </c>
    </row>
    <row r="509" spans="1:12" s="100" customFormat="1" ht="14.25">
      <c r="A509" s="95" t="s">
        <v>779</v>
      </c>
      <c r="B509" s="96" t="s">
        <v>163</v>
      </c>
      <c r="C509" s="97" t="s">
        <v>14</v>
      </c>
      <c r="D509" s="98">
        <v>1000</v>
      </c>
      <c r="E509" s="98">
        <v>425</v>
      </c>
      <c r="F509" s="97">
        <v>428.35</v>
      </c>
      <c r="G509" s="97">
        <v>0</v>
      </c>
      <c r="H509" s="97">
        <v>0</v>
      </c>
      <c r="I509" s="99">
        <f t="shared" si="1088"/>
        <v>3350.0000000000227</v>
      </c>
      <c r="J509" s="97">
        <v>0</v>
      </c>
      <c r="K509" s="97">
        <f t="shared" ref="K509" si="1094">SUM(H509-G509)*D509</f>
        <v>0</v>
      </c>
      <c r="L509" s="99">
        <f t="shared" ref="L509" si="1095">SUM(I509:K509)</f>
        <v>3350.0000000000227</v>
      </c>
    </row>
    <row r="510" spans="1:12" s="100" customFormat="1" ht="14.25">
      <c r="A510" s="95" t="s">
        <v>779</v>
      </c>
      <c r="B510" s="96" t="s">
        <v>664</v>
      </c>
      <c r="C510" s="97" t="s">
        <v>14</v>
      </c>
      <c r="D510" s="98">
        <v>2000</v>
      </c>
      <c r="E510" s="98">
        <v>118</v>
      </c>
      <c r="F510" s="97">
        <v>119</v>
      </c>
      <c r="G510" s="97">
        <v>0</v>
      </c>
      <c r="H510" s="97">
        <v>0</v>
      </c>
      <c r="I510" s="99">
        <f t="shared" si="1088"/>
        <v>2000</v>
      </c>
      <c r="J510" s="97">
        <v>0</v>
      </c>
      <c r="K510" s="97">
        <f t="shared" ref="K510" si="1096">SUM(H510-G510)*D510</f>
        <v>0</v>
      </c>
      <c r="L510" s="99">
        <f t="shared" ref="L510" si="1097">SUM(I510:K510)</f>
        <v>2000</v>
      </c>
    </row>
    <row r="511" spans="1:12" s="100" customFormat="1" ht="14.25">
      <c r="A511" s="95" t="s">
        <v>779</v>
      </c>
      <c r="B511" s="96" t="s">
        <v>138</v>
      </c>
      <c r="C511" s="97" t="s">
        <v>14</v>
      </c>
      <c r="D511" s="98">
        <v>2000</v>
      </c>
      <c r="E511" s="98">
        <v>160</v>
      </c>
      <c r="F511" s="97">
        <v>161</v>
      </c>
      <c r="G511" s="97">
        <v>0</v>
      </c>
      <c r="H511" s="97">
        <v>0</v>
      </c>
      <c r="I511" s="99">
        <f t="shared" si="1088"/>
        <v>2000</v>
      </c>
      <c r="J511" s="97">
        <v>0</v>
      </c>
      <c r="K511" s="97">
        <f t="shared" ref="K511" si="1098">SUM(H511-G511)*D511</f>
        <v>0</v>
      </c>
      <c r="L511" s="99">
        <f t="shared" ref="L511" si="1099">SUM(I511:K511)</f>
        <v>2000</v>
      </c>
    </row>
    <row r="512" spans="1:12" s="100" customFormat="1" ht="14.25">
      <c r="A512" s="95" t="s">
        <v>778</v>
      </c>
      <c r="B512" s="96" t="s">
        <v>193</v>
      </c>
      <c r="C512" s="97" t="s">
        <v>18</v>
      </c>
      <c r="D512" s="98">
        <v>2000</v>
      </c>
      <c r="E512" s="98">
        <v>98.3</v>
      </c>
      <c r="F512" s="97">
        <v>97.3</v>
      </c>
      <c r="G512" s="97">
        <v>96.3</v>
      </c>
      <c r="H512" s="97">
        <v>95.3</v>
      </c>
      <c r="I512" s="99">
        <f>SUM(E512-F512)*D512</f>
        <v>2000</v>
      </c>
      <c r="J512" s="97">
        <f>SUM(F512-G512)*D512</f>
        <v>2000</v>
      </c>
      <c r="K512" s="97">
        <f>SUM(G512-H512)*D512</f>
        <v>2000</v>
      </c>
      <c r="L512" s="99">
        <f t="shared" ref="L512" si="1100">SUM(I512:K512)</f>
        <v>6000</v>
      </c>
    </row>
    <row r="513" spans="1:12" s="100" customFormat="1" ht="14.25">
      <c r="A513" s="95" t="s">
        <v>778</v>
      </c>
      <c r="B513" s="96" t="s">
        <v>673</v>
      </c>
      <c r="C513" s="97" t="s">
        <v>14</v>
      </c>
      <c r="D513" s="98">
        <v>500</v>
      </c>
      <c r="E513" s="98">
        <v>533</v>
      </c>
      <c r="F513" s="97">
        <v>538</v>
      </c>
      <c r="G513" s="97">
        <v>544</v>
      </c>
      <c r="H513" s="97">
        <v>0</v>
      </c>
      <c r="I513" s="99">
        <f>SUM(F513-E513)*D513</f>
        <v>2500</v>
      </c>
      <c r="J513" s="97">
        <f>SUM(G513-F513)*D513</f>
        <v>3000</v>
      </c>
      <c r="K513" s="97">
        <v>0</v>
      </c>
      <c r="L513" s="99">
        <f t="shared" ref="L513" si="1101">SUM(I513:K513)</f>
        <v>5500</v>
      </c>
    </row>
    <row r="514" spans="1:12" s="100" customFormat="1" ht="14.25">
      <c r="A514" s="95" t="s">
        <v>778</v>
      </c>
      <c r="B514" s="96" t="s">
        <v>71</v>
      </c>
      <c r="C514" s="97" t="s">
        <v>14</v>
      </c>
      <c r="D514" s="98">
        <v>500</v>
      </c>
      <c r="E514" s="98">
        <v>1595</v>
      </c>
      <c r="F514" s="97">
        <v>1580</v>
      </c>
      <c r="G514" s="97">
        <v>0</v>
      </c>
      <c r="H514" s="97">
        <v>0</v>
      </c>
      <c r="I514" s="99">
        <f>SUM(F514-E514)*D514</f>
        <v>-7500</v>
      </c>
      <c r="J514" s="97">
        <v>0</v>
      </c>
      <c r="K514" s="97">
        <v>0</v>
      </c>
      <c r="L514" s="99">
        <f t="shared" ref="L514" si="1102">SUM(I514:K514)</f>
        <v>-7500</v>
      </c>
    </row>
    <row r="515" spans="1:12" s="100" customFormat="1" ht="14.25">
      <c r="A515" s="95" t="s">
        <v>777</v>
      </c>
      <c r="B515" s="96" t="s">
        <v>30</v>
      </c>
      <c r="C515" s="97" t="s">
        <v>14</v>
      </c>
      <c r="D515" s="98">
        <v>2000</v>
      </c>
      <c r="E515" s="98">
        <v>122.1</v>
      </c>
      <c r="F515" s="97">
        <v>123</v>
      </c>
      <c r="G515" s="97">
        <v>124</v>
      </c>
      <c r="H515" s="97">
        <v>125</v>
      </c>
      <c r="I515" s="99">
        <f>SUM(F515-E515)*D515</f>
        <v>1800.0000000000114</v>
      </c>
      <c r="J515" s="97">
        <f>SUM(G515-F515)*D515</f>
        <v>2000</v>
      </c>
      <c r="K515" s="97">
        <f t="shared" ref="K515" si="1103">SUM(H515-G515)*D515</f>
        <v>2000</v>
      </c>
      <c r="L515" s="99">
        <f t="shared" ref="L515" si="1104">SUM(I515:K515)</f>
        <v>5800.0000000000109</v>
      </c>
    </row>
    <row r="516" spans="1:12" s="100" customFormat="1" ht="14.25">
      <c r="A516" s="95" t="s">
        <v>777</v>
      </c>
      <c r="B516" s="96" t="s">
        <v>75</v>
      </c>
      <c r="C516" s="97" t="s">
        <v>14</v>
      </c>
      <c r="D516" s="98">
        <v>2000</v>
      </c>
      <c r="E516" s="98">
        <v>242.25</v>
      </c>
      <c r="F516" s="97">
        <v>244</v>
      </c>
      <c r="G516" s="97">
        <v>0</v>
      </c>
      <c r="H516" s="97">
        <v>0</v>
      </c>
      <c r="I516" s="99">
        <f>SUM(F516-E516)*D516</f>
        <v>3500</v>
      </c>
      <c r="J516" s="97">
        <v>0</v>
      </c>
      <c r="K516" s="97">
        <f t="shared" ref="K516" si="1105">SUM(H516-G516)*D516</f>
        <v>0</v>
      </c>
      <c r="L516" s="99">
        <f t="shared" ref="L516:L517" si="1106">SUM(I516:K516)</f>
        <v>3500</v>
      </c>
    </row>
    <row r="517" spans="1:12" s="100" customFormat="1" ht="14.25">
      <c r="A517" s="95" t="s">
        <v>777</v>
      </c>
      <c r="B517" s="96" t="s">
        <v>291</v>
      </c>
      <c r="C517" s="97" t="s">
        <v>14</v>
      </c>
      <c r="D517" s="98">
        <v>500</v>
      </c>
      <c r="E517" s="98">
        <v>1025</v>
      </c>
      <c r="F517" s="97">
        <v>1010</v>
      </c>
      <c r="G517" s="97">
        <v>0</v>
      </c>
      <c r="H517" s="97">
        <v>0</v>
      </c>
      <c r="I517" s="99">
        <f>SUM(F517-E517)*D517</f>
        <v>-7500</v>
      </c>
      <c r="J517" s="97">
        <v>0</v>
      </c>
      <c r="K517" s="97">
        <f t="shared" ref="K517" si="1107">SUM(H517-G517)*D517</f>
        <v>0</v>
      </c>
      <c r="L517" s="99">
        <f t="shared" si="1106"/>
        <v>-7500</v>
      </c>
    </row>
    <row r="518" spans="1:12" s="100" customFormat="1" ht="14.25">
      <c r="A518" s="95" t="s">
        <v>777</v>
      </c>
      <c r="B518" s="96" t="s">
        <v>83</v>
      </c>
      <c r="C518" s="97" t="s">
        <v>14</v>
      </c>
      <c r="D518" s="98">
        <v>2000</v>
      </c>
      <c r="E518" s="98">
        <v>174</v>
      </c>
      <c r="F518" s="97">
        <v>172.5</v>
      </c>
      <c r="G518" s="97">
        <v>0</v>
      </c>
      <c r="H518" s="97">
        <v>0</v>
      </c>
      <c r="I518" s="99">
        <f t="shared" ref="I518" si="1108">SUM(F518-E518)*D518</f>
        <v>-3000</v>
      </c>
      <c r="J518" s="97">
        <v>0</v>
      </c>
      <c r="K518" s="97">
        <f t="shared" ref="K518" si="1109">SUM(H518-G518)*D518</f>
        <v>0</v>
      </c>
      <c r="L518" s="99">
        <f>SUM(I518:K518)</f>
        <v>-3000</v>
      </c>
    </row>
    <row r="519" spans="1:12" s="100" customFormat="1" ht="14.25">
      <c r="A519" s="95" t="s">
        <v>775</v>
      </c>
      <c r="B519" s="96" t="s">
        <v>83</v>
      </c>
      <c r="C519" s="97" t="s">
        <v>14</v>
      </c>
      <c r="D519" s="98">
        <v>2000</v>
      </c>
      <c r="E519" s="98">
        <v>168.5</v>
      </c>
      <c r="F519" s="97">
        <v>169.5</v>
      </c>
      <c r="G519" s="97">
        <v>170.5</v>
      </c>
      <c r="H519" s="97">
        <v>171.5</v>
      </c>
      <c r="I519" s="99">
        <f t="shared" ref="I519" si="1110">SUM(F519-E519)*D519</f>
        <v>2000</v>
      </c>
      <c r="J519" s="97">
        <f>SUM(G519-F519)*D519</f>
        <v>2000</v>
      </c>
      <c r="K519" s="97">
        <f t="shared" ref="K519" si="1111">SUM(H519-G519)*D519</f>
        <v>2000</v>
      </c>
      <c r="L519" s="99">
        <f t="shared" ref="L519:L520" si="1112">SUM(I519:K519)</f>
        <v>6000</v>
      </c>
    </row>
    <row r="520" spans="1:12" s="100" customFormat="1" ht="14.25">
      <c r="A520" s="95" t="s">
        <v>775</v>
      </c>
      <c r="B520" s="96" t="s">
        <v>776</v>
      </c>
      <c r="C520" s="97" t="s">
        <v>14</v>
      </c>
      <c r="D520" s="98">
        <v>2000</v>
      </c>
      <c r="E520" s="98">
        <v>285</v>
      </c>
      <c r="F520" s="97">
        <v>283</v>
      </c>
      <c r="G520" s="97">
        <v>281</v>
      </c>
      <c r="H520" s="97">
        <v>0</v>
      </c>
      <c r="I520" s="99">
        <f>SUM(E520-F520)*D520</f>
        <v>4000</v>
      </c>
      <c r="J520" s="97">
        <f>SUM(F520-G520)*D520</f>
        <v>4000</v>
      </c>
      <c r="K520" s="97">
        <v>0</v>
      </c>
      <c r="L520" s="99">
        <f t="shared" si="1112"/>
        <v>8000</v>
      </c>
    </row>
    <row r="521" spans="1:12" s="100" customFormat="1" ht="14.25">
      <c r="A521" s="95" t="s">
        <v>775</v>
      </c>
      <c r="B521" s="96" t="s">
        <v>291</v>
      </c>
      <c r="C521" s="97" t="s">
        <v>14</v>
      </c>
      <c r="D521" s="98">
        <v>500</v>
      </c>
      <c r="E521" s="98">
        <v>1020</v>
      </c>
      <c r="F521" s="97">
        <v>1030</v>
      </c>
      <c r="G521" s="97">
        <v>0</v>
      </c>
      <c r="H521" s="97">
        <v>0</v>
      </c>
      <c r="I521" s="99">
        <f t="shared" ref="I521" si="1113">SUM(F521-E521)*D521</f>
        <v>5000</v>
      </c>
      <c r="J521" s="97">
        <v>0</v>
      </c>
      <c r="K521" s="97">
        <f t="shared" ref="K521" si="1114">SUM(H521-G521)*D521</f>
        <v>0</v>
      </c>
      <c r="L521" s="99">
        <f t="shared" ref="L521" si="1115">SUM(I521:K521)</f>
        <v>5000</v>
      </c>
    </row>
    <row r="522" spans="1:12" s="100" customFormat="1" ht="14.25">
      <c r="A522" s="95" t="s">
        <v>775</v>
      </c>
      <c r="B522" s="96" t="s">
        <v>522</v>
      </c>
      <c r="C522" s="97" t="s">
        <v>14</v>
      </c>
      <c r="D522" s="98">
        <v>500</v>
      </c>
      <c r="E522" s="98">
        <v>1065</v>
      </c>
      <c r="F522" s="97">
        <v>1065</v>
      </c>
      <c r="G522" s="97">
        <v>0</v>
      </c>
      <c r="H522" s="97">
        <v>0</v>
      </c>
      <c r="I522" s="99">
        <f t="shared" ref="I522" si="1116">SUM(F522-E522)*D522</f>
        <v>0</v>
      </c>
      <c r="J522" s="97">
        <v>0</v>
      </c>
      <c r="K522" s="97">
        <f t="shared" ref="K522" si="1117">SUM(H522-G522)*D522</f>
        <v>0</v>
      </c>
      <c r="L522" s="99">
        <f t="shared" ref="L522" si="1118">SUM(I522:K522)</f>
        <v>0</v>
      </c>
    </row>
    <row r="523" spans="1:12" s="100" customFormat="1" ht="14.25">
      <c r="A523" s="95" t="s">
        <v>775</v>
      </c>
      <c r="B523" s="96" t="s">
        <v>664</v>
      </c>
      <c r="C523" s="97" t="s">
        <v>14</v>
      </c>
      <c r="D523" s="98">
        <v>2000</v>
      </c>
      <c r="E523" s="98">
        <v>120</v>
      </c>
      <c r="F523" s="97">
        <v>118.5</v>
      </c>
      <c r="G523" s="97">
        <v>0</v>
      </c>
      <c r="H523" s="97">
        <v>0</v>
      </c>
      <c r="I523" s="99">
        <f t="shared" ref="I523" si="1119">SUM(F523-E523)*D523</f>
        <v>-3000</v>
      </c>
      <c r="J523" s="97">
        <v>0</v>
      </c>
      <c r="K523" s="97">
        <f t="shared" ref="K523" si="1120">SUM(H523-G523)*D523</f>
        <v>0</v>
      </c>
      <c r="L523" s="99">
        <f t="shared" ref="L523" si="1121">SUM(I523:K523)</f>
        <v>-3000</v>
      </c>
    </row>
    <row r="524" spans="1:12" s="100" customFormat="1" ht="14.25">
      <c r="A524" s="95" t="s">
        <v>775</v>
      </c>
      <c r="B524" s="96" t="s">
        <v>193</v>
      </c>
      <c r="C524" s="97" t="s">
        <v>14</v>
      </c>
      <c r="D524" s="98">
        <v>2000</v>
      </c>
      <c r="E524" s="98">
        <v>104</v>
      </c>
      <c r="F524" s="97">
        <v>102.5</v>
      </c>
      <c r="G524" s="97">
        <v>0</v>
      </c>
      <c r="H524" s="97">
        <v>0</v>
      </c>
      <c r="I524" s="99">
        <f t="shared" ref="I524" si="1122">SUM(F524-E524)*D524</f>
        <v>-3000</v>
      </c>
      <c r="J524" s="97">
        <v>0</v>
      </c>
      <c r="K524" s="97">
        <f t="shared" ref="K524" si="1123">SUM(H524-G524)*D524</f>
        <v>0</v>
      </c>
      <c r="L524" s="99">
        <f t="shared" ref="L524" si="1124">SUM(I524:K524)</f>
        <v>-3000</v>
      </c>
    </row>
    <row r="525" spans="1:12" s="100" customFormat="1" ht="14.25">
      <c r="A525" s="95" t="s">
        <v>773</v>
      </c>
      <c r="B525" s="96" t="s">
        <v>774</v>
      </c>
      <c r="C525" s="97" t="s">
        <v>14</v>
      </c>
      <c r="D525" s="98">
        <v>500</v>
      </c>
      <c r="E525" s="98">
        <v>760</v>
      </c>
      <c r="F525" s="97">
        <v>765</v>
      </c>
      <c r="G525" s="97">
        <v>772</v>
      </c>
      <c r="H525" s="97">
        <v>780</v>
      </c>
      <c r="I525" s="99">
        <f t="shared" ref="I525" si="1125">SUM(F525-E525)*D525</f>
        <v>2500</v>
      </c>
      <c r="J525" s="97">
        <f>SUM(G525-F525)*D525</f>
        <v>3500</v>
      </c>
      <c r="K525" s="97">
        <f t="shared" ref="K525" si="1126">SUM(H525-G525)*D525</f>
        <v>4000</v>
      </c>
      <c r="L525" s="99">
        <f t="shared" ref="L525" si="1127">SUM(I525:K525)</f>
        <v>10000</v>
      </c>
    </row>
    <row r="526" spans="1:12" s="100" customFormat="1" ht="14.25">
      <c r="A526" s="95" t="s">
        <v>773</v>
      </c>
      <c r="B526" s="96" t="s">
        <v>193</v>
      </c>
      <c r="C526" s="97" t="s">
        <v>18</v>
      </c>
      <c r="D526" s="98">
        <v>2000</v>
      </c>
      <c r="E526" s="98">
        <v>99</v>
      </c>
      <c r="F526" s="97">
        <v>98</v>
      </c>
      <c r="G526" s="97">
        <v>97</v>
      </c>
      <c r="H526" s="97">
        <v>96</v>
      </c>
      <c r="I526" s="99">
        <f>SUM(E526-F526)*D526</f>
        <v>2000</v>
      </c>
      <c r="J526" s="97">
        <f>SUM(F526-G526)*D526</f>
        <v>2000</v>
      </c>
      <c r="K526" s="97">
        <f>SUM(G526-H526)*D526</f>
        <v>2000</v>
      </c>
      <c r="L526" s="99">
        <f t="shared" ref="L526" si="1128">SUM(I526:K526)</f>
        <v>6000</v>
      </c>
    </row>
    <row r="527" spans="1:12" s="100" customFormat="1" ht="14.25">
      <c r="A527" s="95" t="s">
        <v>773</v>
      </c>
      <c r="B527" s="96" t="s">
        <v>695</v>
      </c>
      <c r="C527" s="97" t="s">
        <v>18</v>
      </c>
      <c r="D527" s="98">
        <v>2000</v>
      </c>
      <c r="E527" s="98">
        <v>167</v>
      </c>
      <c r="F527" s="97">
        <v>166</v>
      </c>
      <c r="G527" s="97">
        <v>0</v>
      </c>
      <c r="H527" s="97">
        <v>0</v>
      </c>
      <c r="I527" s="99">
        <f>SUM(E527-F527)*D527</f>
        <v>2000</v>
      </c>
      <c r="J527" s="97">
        <v>0</v>
      </c>
      <c r="K527" s="97">
        <f>SUM(G527-H527)*D527</f>
        <v>0</v>
      </c>
      <c r="L527" s="99">
        <f t="shared" ref="L527" si="1129">SUM(I527:K527)</f>
        <v>2000</v>
      </c>
    </row>
    <row r="528" spans="1:12" s="100" customFormat="1" ht="14.25">
      <c r="A528" s="95" t="s">
        <v>771</v>
      </c>
      <c r="B528" s="96" t="s">
        <v>664</v>
      </c>
      <c r="C528" s="97" t="s">
        <v>18</v>
      </c>
      <c r="D528" s="98">
        <v>2000</v>
      </c>
      <c r="E528" s="98">
        <v>129</v>
      </c>
      <c r="F528" s="97">
        <v>128</v>
      </c>
      <c r="G528" s="97">
        <v>127</v>
      </c>
      <c r="H528" s="97">
        <v>126</v>
      </c>
      <c r="I528" s="99">
        <f>SUM(E528-F528)*D528</f>
        <v>2000</v>
      </c>
      <c r="J528" s="97">
        <f>SUM(F528-G528)*D528</f>
        <v>2000</v>
      </c>
      <c r="K528" s="97">
        <f>SUM(G528-H528)*D528</f>
        <v>2000</v>
      </c>
      <c r="L528" s="99">
        <f t="shared" ref="L528" si="1130">SUM(I528:K528)</f>
        <v>6000</v>
      </c>
    </row>
    <row r="529" spans="1:12" s="100" customFormat="1" ht="14.25">
      <c r="A529" s="95" t="s">
        <v>771</v>
      </c>
      <c r="B529" s="96" t="s">
        <v>772</v>
      </c>
      <c r="C529" s="97" t="s">
        <v>14</v>
      </c>
      <c r="D529" s="98">
        <v>2000</v>
      </c>
      <c r="E529" s="98">
        <v>193</v>
      </c>
      <c r="F529" s="97">
        <v>193.8</v>
      </c>
      <c r="G529" s="97">
        <v>0</v>
      </c>
      <c r="H529" s="97">
        <v>0</v>
      </c>
      <c r="I529" s="99">
        <f t="shared" ref="I529" si="1131">SUM(F529-E529)*D529</f>
        <v>1600.0000000000227</v>
      </c>
      <c r="J529" s="97">
        <v>0</v>
      </c>
      <c r="K529" s="97">
        <f t="shared" ref="K529" si="1132">SUM(H529-G529)*D529</f>
        <v>0</v>
      </c>
      <c r="L529" s="99">
        <f t="shared" ref="L529" si="1133">SUM(I529:K529)</f>
        <v>1600.0000000000227</v>
      </c>
    </row>
    <row r="530" spans="1:12" s="100" customFormat="1" ht="14.25">
      <c r="A530" s="95" t="s">
        <v>770</v>
      </c>
      <c r="B530" s="96" t="s">
        <v>30</v>
      </c>
      <c r="C530" s="97" t="s">
        <v>14</v>
      </c>
      <c r="D530" s="98">
        <v>2000</v>
      </c>
      <c r="E530" s="98">
        <v>116</v>
      </c>
      <c r="F530" s="97">
        <v>117</v>
      </c>
      <c r="G530" s="97">
        <v>118</v>
      </c>
      <c r="H530" s="97">
        <v>119</v>
      </c>
      <c r="I530" s="99">
        <f t="shared" ref="I530" si="1134">SUM(F530-E530)*D530</f>
        <v>2000</v>
      </c>
      <c r="J530" s="97">
        <f>SUM(G530-F530)*D530</f>
        <v>2000</v>
      </c>
      <c r="K530" s="97">
        <f t="shared" ref="K530" si="1135">SUM(H530-G530)*D530</f>
        <v>2000</v>
      </c>
      <c r="L530" s="99">
        <f t="shared" ref="L530" si="1136">SUM(I530:K530)</f>
        <v>6000</v>
      </c>
    </row>
    <row r="531" spans="1:12" s="100" customFormat="1" ht="14.25">
      <c r="A531" s="95" t="s">
        <v>770</v>
      </c>
      <c r="B531" s="96" t="s">
        <v>65</v>
      </c>
      <c r="C531" s="97" t="s">
        <v>14</v>
      </c>
      <c r="D531" s="98">
        <v>2000</v>
      </c>
      <c r="E531" s="98">
        <v>79.5</v>
      </c>
      <c r="F531" s="97">
        <v>80.5</v>
      </c>
      <c r="G531" s="97">
        <v>81.5</v>
      </c>
      <c r="H531" s="97">
        <v>0</v>
      </c>
      <c r="I531" s="99">
        <f t="shared" ref="I531" si="1137">SUM(F531-E531)*D531</f>
        <v>2000</v>
      </c>
      <c r="J531" s="97">
        <f>SUM(G531-F531)*D531</f>
        <v>2000</v>
      </c>
      <c r="K531" s="97">
        <v>0</v>
      </c>
      <c r="L531" s="99">
        <f t="shared" ref="L531" si="1138">SUM(I531:K531)</f>
        <v>4000</v>
      </c>
    </row>
    <row r="532" spans="1:12" s="100" customFormat="1" ht="14.25">
      <c r="A532" s="95" t="s">
        <v>766</v>
      </c>
      <c r="B532" s="96" t="s">
        <v>767</v>
      </c>
      <c r="C532" s="97" t="s">
        <v>14</v>
      </c>
      <c r="D532" s="98">
        <v>500</v>
      </c>
      <c r="E532" s="98">
        <v>1980</v>
      </c>
      <c r="F532" s="97">
        <v>1990</v>
      </c>
      <c r="G532" s="97">
        <v>1998</v>
      </c>
      <c r="H532" s="97">
        <v>0</v>
      </c>
      <c r="I532" s="99">
        <f t="shared" ref="I532" si="1139">SUM(F532-E532)*D532</f>
        <v>5000</v>
      </c>
      <c r="J532" s="97">
        <f>SUM(G532-F532)*D532</f>
        <v>4000</v>
      </c>
      <c r="K532" s="97">
        <v>0</v>
      </c>
      <c r="L532" s="99">
        <f t="shared" ref="L532" si="1140">SUM(I532:K532)</f>
        <v>9000</v>
      </c>
    </row>
    <row r="533" spans="1:12" s="100" customFormat="1" ht="14.25">
      <c r="A533" s="95" t="s">
        <v>766</v>
      </c>
      <c r="B533" s="96" t="s">
        <v>223</v>
      </c>
      <c r="C533" s="97" t="s">
        <v>14</v>
      </c>
      <c r="D533" s="98">
        <v>500</v>
      </c>
      <c r="E533" s="98">
        <v>1630</v>
      </c>
      <c r="F533" s="97">
        <v>1632</v>
      </c>
      <c r="G533" s="97">
        <v>0</v>
      </c>
      <c r="H533" s="97">
        <v>0</v>
      </c>
      <c r="I533" s="99">
        <f t="shared" ref="I533" si="1141">SUM(F533-E533)*D533</f>
        <v>1000</v>
      </c>
      <c r="J533" s="97">
        <v>0</v>
      </c>
      <c r="K533" s="97">
        <v>0</v>
      </c>
      <c r="L533" s="99">
        <f t="shared" ref="L533" si="1142">SUM(I533:K533)</f>
        <v>1000</v>
      </c>
    </row>
    <row r="534" spans="1:12" s="100" customFormat="1" ht="14.25">
      <c r="A534" s="95" t="s">
        <v>766</v>
      </c>
      <c r="B534" s="96" t="s">
        <v>693</v>
      </c>
      <c r="C534" s="97" t="s">
        <v>14</v>
      </c>
      <c r="D534" s="98">
        <v>1000</v>
      </c>
      <c r="E534" s="98">
        <v>375</v>
      </c>
      <c r="F534" s="97">
        <v>370.5</v>
      </c>
      <c r="G534" s="97">
        <v>0</v>
      </c>
      <c r="H534" s="97">
        <v>0</v>
      </c>
      <c r="I534" s="99">
        <f t="shared" ref="I534" si="1143">SUM(F534-E534)*D534</f>
        <v>-4500</v>
      </c>
      <c r="J534" s="97">
        <v>0</v>
      </c>
      <c r="K534" s="97">
        <v>0</v>
      </c>
      <c r="L534" s="99">
        <f t="shared" ref="L534" si="1144">SUM(I534:K534)</f>
        <v>-4500</v>
      </c>
    </row>
    <row r="535" spans="1:12" s="100" customFormat="1" ht="14.25">
      <c r="A535" s="95" t="s">
        <v>765</v>
      </c>
      <c r="B535" s="96" t="s">
        <v>305</v>
      </c>
      <c r="C535" s="97" t="s">
        <v>14</v>
      </c>
      <c r="D535" s="98">
        <v>500</v>
      </c>
      <c r="E535" s="98">
        <v>1050</v>
      </c>
      <c r="F535" s="97">
        <v>1060</v>
      </c>
      <c r="G535" s="97">
        <v>1070</v>
      </c>
      <c r="H535" s="97">
        <v>1080</v>
      </c>
      <c r="I535" s="99">
        <f t="shared" ref="I535" si="1145">SUM(F535-E535)*D535</f>
        <v>5000</v>
      </c>
      <c r="J535" s="97">
        <f>SUM(G535-F535)*D535</f>
        <v>5000</v>
      </c>
      <c r="K535" s="97">
        <f t="shared" ref="K535" si="1146">SUM(H535-G535)*D535</f>
        <v>5000</v>
      </c>
      <c r="L535" s="99">
        <f t="shared" ref="L535" si="1147">SUM(I535:K535)</f>
        <v>15000</v>
      </c>
    </row>
    <row r="536" spans="1:12" s="100" customFormat="1" ht="14.25">
      <c r="A536" s="95" t="s">
        <v>765</v>
      </c>
      <c r="B536" s="96" t="s">
        <v>509</v>
      </c>
      <c r="C536" s="97" t="s">
        <v>14</v>
      </c>
      <c r="D536" s="98">
        <v>500</v>
      </c>
      <c r="E536" s="98">
        <v>1411</v>
      </c>
      <c r="F536" s="97">
        <v>1420</v>
      </c>
      <c r="G536" s="97">
        <v>0</v>
      </c>
      <c r="H536" s="97">
        <v>0</v>
      </c>
      <c r="I536" s="99">
        <f t="shared" ref="I536" si="1148">SUM(F536-E536)*D536</f>
        <v>4500</v>
      </c>
      <c r="J536" s="97">
        <v>0</v>
      </c>
      <c r="K536" s="97">
        <f t="shared" ref="K536" si="1149">SUM(H536-G536)*D536</f>
        <v>0</v>
      </c>
      <c r="L536" s="99">
        <f t="shared" ref="L536" si="1150">SUM(I536:K536)</f>
        <v>4500</v>
      </c>
    </row>
    <row r="537" spans="1:12" s="100" customFormat="1" ht="14.25">
      <c r="A537" s="95" t="s">
        <v>765</v>
      </c>
      <c r="B537" s="96" t="s">
        <v>62</v>
      </c>
      <c r="C537" s="97" t="s">
        <v>14</v>
      </c>
      <c r="D537" s="98">
        <v>2000</v>
      </c>
      <c r="E537" s="98">
        <v>230</v>
      </c>
      <c r="F537" s="97">
        <v>227</v>
      </c>
      <c r="G537" s="97">
        <v>0</v>
      </c>
      <c r="H537" s="97">
        <v>0</v>
      </c>
      <c r="I537" s="99">
        <f t="shared" ref="I537" si="1151">SUM(F537-E537)*D537</f>
        <v>-6000</v>
      </c>
      <c r="J537" s="97">
        <v>0</v>
      </c>
      <c r="K537" s="97">
        <f t="shared" ref="K537" si="1152">SUM(H537-G537)*D537</f>
        <v>0</v>
      </c>
      <c r="L537" s="99">
        <f t="shared" ref="L537" si="1153">SUM(I537:K537)</f>
        <v>-6000</v>
      </c>
    </row>
    <row r="538" spans="1:12" s="100" customFormat="1" ht="14.25">
      <c r="A538" s="95" t="s">
        <v>765</v>
      </c>
      <c r="B538" s="96" t="s">
        <v>665</v>
      </c>
      <c r="C538" s="97" t="s">
        <v>14</v>
      </c>
      <c r="D538" s="98">
        <v>2000</v>
      </c>
      <c r="E538" s="98">
        <v>137</v>
      </c>
      <c r="F538" s="97">
        <v>137</v>
      </c>
      <c r="G538" s="97">
        <v>0</v>
      </c>
      <c r="H538" s="97">
        <v>0</v>
      </c>
      <c r="I538" s="99">
        <f t="shared" ref="I538" si="1154">SUM(F538-E538)*D538</f>
        <v>0</v>
      </c>
      <c r="J538" s="97">
        <v>0</v>
      </c>
      <c r="K538" s="97">
        <f t="shared" ref="K538" si="1155">SUM(H538-G538)*D538</f>
        <v>0</v>
      </c>
      <c r="L538" s="99">
        <f t="shared" ref="L538" si="1156">SUM(I538:K538)</f>
        <v>0</v>
      </c>
    </row>
    <row r="539" spans="1:12" s="100" customFormat="1" ht="14.25">
      <c r="A539" s="95" t="s">
        <v>765</v>
      </c>
      <c r="B539" s="96" t="s">
        <v>456</v>
      </c>
      <c r="C539" s="97" t="s">
        <v>14</v>
      </c>
      <c r="D539" s="98">
        <v>500</v>
      </c>
      <c r="E539" s="98">
        <v>587</v>
      </c>
      <c r="F539" s="97">
        <v>587</v>
      </c>
      <c r="G539" s="97">
        <v>0</v>
      </c>
      <c r="H539" s="97">
        <v>0</v>
      </c>
      <c r="I539" s="99">
        <f t="shared" ref="I539" si="1157">SUM(F539-E539)*D539</f>
        <v>0</v>
      </c>
      <c r="J539" s="97">
        <v>0</v>
      </c>
      <c r="K539" s="97">
        <f t="shared" ref="K539" si="1158">SUM(H539-G539)*D539</f>
        <v>0</v>
      </c>
      <c r="L539" s="99">
        <f t="shared" ref="L539" si="1159">SUM(I539:K539)</f>
        <v>0</v>
      </c>
    </row>
    <row r="540" spans="1:12" s="100" customFormat="1" ht="14.25">
      <c r="A540" s="124"/>
      <c r="B540" s="125"/>
      <c r="C540" s="125"/>
      <c r="D540" s="125"/>
      <c r="E540" s="125"/>
      <c r="F540" s="125"/>
      <c r="G540" s="126"/>
      <c r="H540" s="125"/>
      <c r="I540" s="127">
        <f>SUM(I470:I539)</f>
        <v>121875.00000000003</v>
      </c>
      <c r="J540" s="128"/>
      <c r="K540" s="128"/>
      <c r="L540" s="127">
        <f>SUM(L470:L539)</f>
        <v>300725</v>
      </c>
    </row>
    <row r="541" spans="1:12" s="100" customFormat="1" ht="14.25">
      <c r="A541" s="101" t="s">
        <v>808</v>
      </c>
      <c r="B541" s="96"/>
      <c r="C541" s="97"/>
      <c r="D541" s="98"/>
      <c r="E541" s="98"/>
      <c r="F541" s="97"/>
      <c r="G541" s="97"/>
      <c r="H541" s="97"/>
      <c r="I541" s="99"/>
      <c r="J541" s="97"/>
      <c r="K541" s="97"/>
      <c r="L541" s="99"/>
    </row>
    <row r="542" spans="1:12" s="100" customFormat="1" ht="14.25">
      <c r="A542" s="101" t="s">
        <v>759</v>
      </c>
      <c r="B542" s="126" t="s">
        <v>760</v>
      </c>
      <c r="C542" s="106" t="s">
        <v>761</v>
      </c>
      <c r="D542" s="129" t="s">
        <v>762</v>
      </c>
      <c r="E542" s="129" t="s">
        <v>763</v>
      </c>
      <c r="F542" s="106" t="s">
        <v>732</v>
      </c>
      <c r="G542" s="97"/>
      <c r="H542" s="97"/>
      <c r="I542" s="99"/>
      <c r="J542" s="97"/>
      <c r="K542" s="97"/>
      <c r="L542" s="99"/>
    </row>
    <row r="543" spans="1:12" s="100" customFormat="1" ht="14.25">
      <c r="A543" s="95" t="s">
        <v>768</v>
      </c>
      <c r="B543" s="96">
        <v>5</v>
      </c>
      <c r="C543" s="97">
        <f>SUM(A543-B543)</f>
        <v>53</v>
      </c>
      <c r="D543" s="98">
        <v>5</v>
      </c>
      <c r="E543" s="97">
        <f>SUM(C543-D543)</f>
        <v>48</v>
      </c>
      <c r="F543" s="97">
        <f>E543*100/C543</f>
        <v>90.566037735849051</v>
      </c>
      <c r="G543" s="97"/>
      <c r="H543" s="97"/>
      <c r="I543" s="99"/>
      <c r="J543" s="97"/>
      <c r="K543" s="97"/>
      <c r="L543" s="99"/>
    </row>
    <row r="544" spans="1:12" s="100" customFormat="1" ht="14.25">
      <c r="A544" s="95"/>
      <c r="B544" s="96"/>
      <c r="C544" s="97"/>
      <c r="D544" s="98"/>
      <c r="E544" s="98"/>
      <c r="F544" s="97"/>
      <c r="G544" s="97"/>
      <c r="H544" s="97"/>
      <c r="I544" s="99"/>
      <c r="J544" s="97"/>
      <c r="K544" s="97"/>
      <c r="L544" s="99"/>
    </row>
    <row r="545" spans="1:12" s="100" customFormat="1" ht="14.25">
      <c r="A545" s="102"/>
      <c r="B545" s="103"/>
      <c r="C545" s="103"/>
      <c r="D545" s="104"/>
      <c r="E545" s="104"/>
      <c r="F545" s="130">
        <v>43556</v>
      </c>
      <c r="G545" s="103"/>
      <c r="H545" s="103"/>
      <c r="I545" s="105"/>
      <c r="J545" s="105"/>
      <c r="K545" s="105"/>
      <c r="L545" s="105"/>
    </row>
    <row r="546" spans="1:12" s="100" customFormat="1" ht="14.25">
      <c r="A546" s="95" t="s">
        <v>764</v>
      </c>
      <c r="B546" s="96" t="s">
        <v>52</v>
      </c>
      <c r="C546" s="97" t="s">
        <v>14</v>
      </c>
      <c r="D546" s="98">
        <v>500</v>
      </c>
      <c r="E546" s="98">
        <v>1502</v>
      </c>
      <c r="F546" s="97">
        <v>1512</v>
      </c>
      <c r="G546" s="97">
        <v>1522</v>
      </c>
      <c r="H546" s="97">
        <v>0</v>
      </c>
      <c r="I546" s="99">
        <f t="shared" ref="I546" si="1160">SUM(F546-E546)*D546</f>
        <v>5000</v>
      </c>
      <c r="J546" s="97">
        <f>SUM(G546-F546)*D546</f>
        <v>5000</v>
      </c>
      <c r="K546" s="97">
        <v>0</v>
      </c>
      <c r="L546" s="99">
        <f t="shared" ref="L546" si="1161">SUM(I546:K546)</f>
        <v>10000</v>
      </c>
    </row>
    <row r="547" spans="1:12" s="100" customFormat="1" ht="14.25">
      <c r="A547" s="95" t="s">
        <v>764</v>
      </c>
      <c r="B547" s="96" t="s">
        <v>24</v>
      </c>
      <c r="C547" s="97" t="s">
        <v>18</v>
      </c>
      <c r="D547" s="98">
        <v>500</v>
      </c>
      <c r="E547" s="98">
        <v>880</v>
      </c>
      <c r="F547" s="97">
        <v>874</v>
      </c>
      <c r="G547" s="97">
        <v>0</v>
      </c>
      <c r="H547" s="97">
        <v>0</v>
      </c>
      <c r="I547" s="99">
        <f>SUM(E547-F547)*D547</f>
        <v>3000</v>
      </c>
      <c r="J547" s="97">
        <v>0</v>
      </c>
      <c r="K547" s="97">
        <v>0</v>
      </c>
      <c r="L547" s="99">
        <f t="shared" ref="L547" si="1162">SUM(I547:K547)</f>
        <v>3000</v>
      </c>
    </row>
    <row r="548" spans="1:12" s="100" customFormat="1" ht="14.25">
      <c r="A548" s="95" t="s">
        <v>758</v>
      </c>
      <c r="B548" s="96" t="s">
        <v>243</v>
      </c>
      <c r="C548" s="97" t="s">
        <v>14</v>
      </c>
      <c r="D548" s="98">
        <v>500</v>
      </c>
      <c r="E548" s="98">
        <v>1350</v>
      </c>
      <c r="F548" s="97">
        <v>1360</v>
      </c>
      <c r="G548" s="97">
        <v>1370</v>
      </c>
      <c r="H548" s="97">
        <v>1380</v>
      </c>
      <c r="I548" s="99">
        <f t="shared" ref="I548" si="1163">SUM(F548-E548)*D548</f>
        <v>5000</v>
      </c>
      <c r="J548" s="97">
        <f>SUM(G548-F548)*D548</f>
        <v>5000</v>
      </c>
      <c r="K548" s="97">
        <f t="shared" ref="K548:K553" si="1164">SUM(H548-G548)*D548</f>
        <v>5000</v>
      </c>
      <c r="L548" s="99">
        <f t="shared" ref="L548" si="1165">SUM(I548:K548)</f>
        <v>15000</v>
      </c>
    </row>
    <row r="549" spans="1:12" s="100" customFormat="1" ht="14.25">
      <c r="A549" s="95" t="s">
        <v>758</v>
      </c>
      <c r="B549" s="96" t="s">
        <v>42</v>
      </c>
      <c r="C549" s="97" t="s">
        <v>14</v>
      </c>
      <c r="D549" s="98">
        <v>1000</v>
      </c>
      <c r="E549" s="98">
        <v>485</v>
      </c>
      <c r="F549" s="97">
        <v>489</v>
      </c>
      <c r="G549" s="97">
        <v>0</v>
      </c>
      <c r="H549" s="97">
        <v>0</v>
      </c>
      <c r="I549" s="99">
        <f t="shared" ref="I549" si="1166">SUM(F549-E549)*D549</f>
        <v>4000</v>
      </c>
      <c r="J549" s="97">
        <v>0</v>
      </c>
      <c r="K549" s="97">
        <f t="shared" si="1164"/>
        <v>0</v>
      </c>
      <c r="L549" s="99">
        <f t="shared" ref="L549" si="1167">SUM(I549:K549)</f>
        <v>4000</v>
      </c>
    </row>
    <row r="550" spans="1:12" s="100" customFormat="1" ht="14.25">
      <c r="A550" s="95" t="s">
        <v>757</v>
      </c>
      <c r="B550" s="96" t="s">
        <v>71</v>
      </c>
      <c r="C550" s="97" t="s">
        <v>14</v>
      </c>
      <c r="D550" s="98">
        <v>500</v>
      </c>
      <c r="E550" s="98">
        <v>1625</v>
      </c>
      <c r="F550" s="97">
        <v>1635</v>
      </c>
      <c r="G550" s="97">
        <v>1645</v>
      </c>
      <c r="H550" s="97">
        <v>1655</v>
      </c>
      <c r="I550" s="99">
        <f t="shared" ref="I550:I558" si="1168">SUM(F550-E550)*D550</f>
        <v>5000</v>
      </c>
      <c r="J550" s="97">
        <f>SUM(G550-F550)*D550</f>
        <v>5000</v>
      </c>
      <c r="K550" s="97">
        <f t="shared" si="1164"/>
        <v>5000</v>
      </c>
      <c r="L550" s="99">
        <f t="shared" ref="L550:L558" si="1169">SUM(I550:K550)</f>
        <v>15000</v>
      </c>
    </row>
    <row r="551" spans="1:12" s="100" customFormat="1" ht="14.25">
      <c r="A551" s="95" t="s">
        <v>757</v>
      </c>
      <c r="B551" s="96" t="s">
        <v>664</v>
      </c>
      <c r="C551" s="97" t="s">
        <v>14</v>
      </c>
      <c r="D551" s="98">
        <v>2000</v>
      </c>
      <c r="E551" s="98">
        <v>148.6</v>
      </c>
      <c r="F551" s="97">
        <v>149.6</v>
      </c>
      <c r="G551" s="97">
        <v>150.6</v>
      </c>
      <c r="H551" s="97">
        <v>151</v>
      </c>
      <c r="I551" s="99">
        <f t="shared" si="1168"/>
        <v>2000</v>
      </c>
      <c r="J551" s="97">
        <f>SUM(G551-F551)*D551</f>
        <v>2000</v>
      </c>
      <c r="K551" s="97">
        <f t="shared" si="1164"/>
        <v>800.00000000001137</v>
      </c>
      <c r="L551" s="99">
        <f t="shared" si="1169"/>
        <v>4800.0000000000109</v>
      </c>
    </row>
    <row r="552" spans="1:12" s="100" customFormat="1" ht="14.25">
      <c r="A552" s="95" t="s">
        <v>757</v>
      </c>
      <c r="B552" s="96" t="s">
        <v>193</v>
      </c>
      <c r="C552" s="97" t="s">
        <v>14</v>
      </c>
      <c r="D552" s="98">
        <v>2000</v>
      </c>
      <c r="E552" s="98">
        <v>122</v>
      </c>
      <c r="F552" s="97">
        <v>123</v>
      </c>
      <c r="G552" s="97">
        <v>124</v>
      </c>
      <c r="H552" s="97">
        <v>125</v>
      </c>
      <c r="I552" s="99">
        <f t="shared" si="1168"/>
        <v>2000</v>
      </c>
      <c r="J552" s="97">
        <f>SUM(G552-F552)*D552</f>
        <v>2000</v>
      </c>
      <c r="K552" s="97">
        <f t="shared" si="1164"/>
        <v>2000</v>
      </c>
      <c r="L552" s="99">
        <f t="shared" si="1169"/>
        <v>6000</v>
      </c>
    </row>
    <row r="553" spans="1:12" s="100" customFormat="1" ht="14.25">
      <c r="A553" s="95" t="s">
        <v>757</v>
      </c>
      <c r="B553" s="96" t="s">
        <v>193</v>
      </c>
      <c r="C553" s="97" t="s">
        <v>14</v>
      </c>
      <c r="D553" s="98">
        <v>2000</v>
      </c>
      <c r="E553" s="98">
        <v>126</v>
      </c>
      <c r="F553" s="97">
        <v>127</v>
      </c>
      <c r="G553" s="97">
        <v>0</v>
      </c>
      <c r="H553" s="97">
        <v>0</v>
      </c>
      <c r="I553" s="99">
        <f t="shared" si="1168"/>
        <v>2000</v>
      </c>
      <c r="J553" s="97">
        <v>0</v>
      </c>
      <c r="K553" s="97">
        <f t="shared" si="1164"/>
        <v>0</v>
      </c>
      <c r="L553" s="99">
        <f t="shared" si="1169"/>
        <v>2000</v>
      </c>
    </row>
    <row r="554" spans="1:12" s="100" customFormat="1" ht="14.25">
      <c r="A554" s="95" t="s">
        <v>755</v>
      </c>
      <c r="B554" s="96" t="s">
        <v>756</v>
      </c>
      <c r="C554" s="97" t="s">
        <v>14</v>
      </c>
      <c r="D554" s="98">
        <v>500</v>
      </c>
      <c r="E554" s="98">
        <v>1133.5</v>
      </c>
      <c r="F554" s="97">
        <v>1143</v>
      </c>
      <c r="G554" s="97">
        <v>0</v>
      </c>
      <c r="H554" s="97">
        <v>0</v>
      </c>
      <c r="I554" s="99">
        <f t="shared" si="1168"/>
        <v>4750</v>
      </c>
      <c r="J554" s="97">
        <v>0</v>
      </c>
      <c r="K554" s="97">
        <v>0</v>
      </c>
      <c r="L554" s="99">
        <f t="shared" si="1169"/>
        <v>4750</v>
      </c>
    </row>
    <row r="555" spans="1:12" s="100" customFormat="1" ht="14.25">
      <c r="A555" s="95" t="s">
        <v>755</v>
      </c>
      <c r="B555" s="96" t="s">
        <v>339</v>
      </c>
      <c r="C555" s="97" t="s">
        <v>14</v>
      </c>
      <c r="D555" s="98">
        <v>2000</v>
      </c>
      <c r="E555" s="98">
        <v>135</v>
      </c>
      <c r="F555" s="97">
        <v>136</v>
      </c>
      <c r="G555" s="97">
        <v>137</v>
      </c>
      <c r="H555" s="97">
        <v>0</v>
      </c>
      <c r="I555" s="99">
        <f t="shared" si="1168"/>
        <v>2000</v>
      </c>
      <c r="J555" s="97">
        <f>SUM(G555-F555)*D555</f>
        <v>2000</v>
      </c>
      <c r="K555" s="97">
        <v>0</v>
      </c>
      <c r="L555" s="99">
        <f t="shared" si="1169"/>
        <v>4000</v>
      </c>
    </row>
    <row r="556" spans="1:12" s="100" customFormat="1" ht="14.25">
      <c r="A556" s="95" t="s">
        <v>755</v>
      </c>
      <c r="B556" s="96" t="s">
        <v>30</v>
      </c>
      <c r="C556" s="97" t="s">
        <v>14</v>
      </c>
      <c r="D556" s="98">
        <v>2000</v>
      </c>
      <c r="E556" s="98">
        <v>133</v>
      </c>
      <c r="F556" s="97">
        <v>134</v>
      </c>
      <c r="G556" s="97">
        <v>135</v>
      </c>
      <c r="H556" s="97">
        <v>136</v>
      </c>
      <c r="I556" s="99">
        <f t="shared" si="1168"/>
        <v>2000</v>
      </c>
      <c r="J556" s="97">
        <f>SUM(G556-F556)*D556</f>
        <v>2000</v>
      </c>
      <c r="K556" s="97">
        <f>SUM(H556-G556)*D556</f>
        <v>2000</v>
      </c>
      <c r="L556" s="99">
        <f t="shared" si="1169"/>
        <v>6000</v>
      </c>
    </row>
    <row r="557" spans="1:12" s="100" customFormat="1" ht="14.25">
      <c r="A557" s="95" t="s">
        <v>755</v>
      </c>
      <c r="B557" s="96" t="s">
        <v>193</v>
      </c>
      <c r="C557" s="97" t="s">
        <v>14</v>
      </c>
      <c r="D557" s="98">
        <v>2000</v>
      </c>
      <c r="E557" s="98">
        <v>109.5</v>
      </c>
      <c r="F557" s="97">
        <v>110.5</v>
      </c>
      <c r="G557" s="97">
        <v>111.5</v>
      </c>
      <c r="H557" s="97">
        <v>112.5</v>
      </c>
      <c r="I557" s="99">
        <f t="shared" si="1168"/>
        <v>2000</v>
      </c>
      <c r="J557" s="97">
        <f>SUM(G557-F557)*D557</f>
        <v>2000</v>
      </c>
      <c r="K557" s="97">
        <f>SUM(H557-G557)*D557</f>
        <v>2000</v>
      </c>
      <c r="L557" s="99">
        <f t="shared" si="1169"/>
        <v>6000</v>
      </c>
    </row>
    <row r="558" spans="1:12" s="100" customFormat="1" ht="14.25">
      <c r="A558" s="95" t="s">
        <v>755</v>
      </c>
      <c r="B558" s="96" t="s">
        <v>74</v>
      </c>
      <c r="C558" s="97" t="s">
        <v>14</v>
      </c>
      <c r="D558" s="98">
        <v>500</v>
      </c>
      <c r="E558" s="98">
        <v>1706</v>
      </c>
      <c r="F558" s="97">
        <v>1706</v>
      </c>
      <c r="G558" s="97">
        <v>0</v>
      </c>
      <c r="H558" s="97">
        <v>0</v>
      </c>
      <c r="I558" s="99">
        <f t="shared" si="1168"/>
        <v>0</v>
      </c>
      <c r="J558" s="97">
        <v>0</v>
      </c>
      <c r="K558" s="97">
        <v>0</v>
      </c>
      <c r="L558" s="99">
        <f t="shared" si="1169"/>
        <v>0</v>
      </c>
    </row>
    <row r="559" spans="1:12" s="100" customFormat="1" ht="14.25">
      <c r="A559" s="95" t="s">
        <v>754</v>
      </c>
      <c r="B559" s="96" t="s">
        <v>193</v>
      </c>
      <c r="C559" s="97" t="s">
        <v>14</v>
      </c>
      <c r="D559" s="98">
        <v>2000</v>
      </c>
      <c r="E559" s="98">
        <v>107</v>
      </c>
      <c r="F559" s="97">
        <v>108.25</v>
      </c>
      <c r="G559" s="97">
        <v>0</v>
      </c>
      <c r="H559" s="97">
        <v>0</v>
      </c>
      <c r="I559" s="99">
        <f t="shared" ref="I559" si="1170">SUM(F559-E559)*D559</f>
        <v>2500</v>
      </c>
      <c r="J559" s="97">
        <v>0</v>
      </c>
      <c r="K559" s="97">
        <v>0</v>
      </c>
      <c r="L559" s="99">
        <f t="shared" ref="L559" si="1171">SUM(I559:K559)</f>
        <v>2500</v>
      </c>
    </row>
    <row r="560" spans="1:12" s="100" customFormat="1" ht="14.25">
      <c r="A560" s="95" t="s">
        <v>754</v>
      </c>
      <c r="B560" s="96" t="s">
        <v>313</v>
      </c>
      <c r="C560" s="97" t="s">
        <v>14</v>
      </c>
      <c r="D560" s="98">
        <v>500</v>
      </c>
      <c r="E560" s="98">
        <v>727.5</v>
      </c>
      <c r="F560" s="97">
        <v>727.5</v>
      </c>
      <c r="G560" s="97">
        <v>0</v>
      </c>
      <c r="H560" s="97">
        <v>0</v>
      </c>
      <c r="I560" s="99">
        <f t="shared" ref="I560" si="1172">SUM(F560-E560)*D560</f>
        <v>0</v>
      </c>
      <c r="J560" s="97">
        <v>0</v>
      </c>
      <c r="K560" s="97">
        <v>0</v>
      </c>
      <c r="L560" s="99">
        <f t="shared" ref="L560" si="1173">SUM(I560:K560)</f>
        <v>0</v>
      </c>
    </row>
    <row r="561" spans="1:12" s="100" customFormat="1" ht="14.25">
      <c r="A561" s="95" t="s">
        <v>754</v>
      </c>
      <c r="B561" s="96" t="s">
        <v>305</v>
      </c>
      <c r="C561" s="97" t="s">
        <v>14</v>
      </c>
      <c r="D561" s="98">
        <v>500</v>
      </c>
      <c r="E561" s="98">
        <v>1025</v>
      </c>
      <c r="F561" s="97">
        <v>1025</v>
      </c>
      <c r="G561" s="97">
        <v>0</v>
      </c>
      <c r="H561" s="97">
        <v>0</v>
      </c>
      <c r="I561" s="99">
        <f t="shared" ref="I561" si="1174">SUM(F561-E561)*D561</f>
        <v>0</v>
      </c>
      <c r="J561" s="97">
        <v>0</v>
      </c>
      <c r="K561" s="97">
        <v>0</v>
      </c>
      <c r="L561" s="99">
        <f t="shared" ref="L561" si="1175">SUM(I561:K561)</f>
        <v>0</v>
      </c>
    </row>
    <row r="562" spans="1:12" s="100" customFormat="1" ht="14.25">
      <c r="A562" s="95" t="s">
        <v>753</v>
      </c>
      <c r="B562" s="96" t="s">
        <v>71</v>
      </c>
      <c r="C562" s="97" t="s">
        <v>14</v>
      </c>
      <c r="D562" s="98">
        <v>1000</v>
      </c>
      <c r="E562" s="98">
        <v>1685</v>
      </c>
      <c r="F562" s="97">
        <v>1695</v>
      </c>
      <c r="G562" s="97">
        <v>0</v>
      </c>
      <c r="H562" s="97">
        <v>0</v>
      </c>
      <c r="I562" s="99">
        <f t="shared" ref="I562" si="1176">SUM(F562-E562)*D562</f>
        <v>10000</v>
      </c>
      <c r="J562" s="97">
        <v>0</v>
      </c>
      <c r="K562" s="97">
        <v>0</v>
      </c>
      <c r="L562" s="99">
        <f t="shared" ref="L562" si="1177">SUM(I562:K562)</f>
        <v>10000</v>
      </c>
    </row>
    <row r="563" spans="1:12" s="100" customFormat="1" ht="14.25">
      <c r="A563" s="95" t="s">
        <v>753</v>
      </c>
      <c r="B563" s="96" t="s">
        <v>161</v>
      </c>
      <c r="C563" s="97" t="s">
        <v>14</v>
      </c>
      <c r="D563" s="98">
        <v>2000</v>
      </c>
      <c r="E563" s="98">
        <v>199.5</v>
      </c>
      <c r="F563" s="97">
        <v>201.5</v>
      </c>
      <c r="G563" s="97">
        <v>203.9</v>
      </c>
      <c r="H563" s="97">
        <v>0</v>
      </c>
      <c r="I563" s="99">
        <f t="shared" ref="I563" si="1178">SUM(F563-E563)*D563</f>
        <v>4000</v>
      </c>
      <c r="J563" s="97">
        <f>SUM(G563-F563)*D563</f>
        <v>4800.0000000000109</v>
      </c>
      <c r="K563" s="97">
        <v>0</v>
      </c>
      <c r="L563" s="99">
        <f t="shared" ref="L563" si="1179">SUM(I563:K563)</f>
        <v>8800.0000000000109</v>
      </c>
    </row>
    <row r="564" spans="1:12" s="100" customFormat="1" ht="14.25">
      <c r="A564" s="95" t="s">
        <v>753</v>
      </c>
      <c r="B564" s="96" t="s">
        <v>279</v>
      </c>
      <c r="C564" s="97" t="s">
        <v>18</v>
      </c>
      <c r="D564" s="98">
        <v>2000</v>
      </c>
      <c r="E564" s="98">
        <v>123.8</v>
      </c>
      <c r="F564" s="97">
        <v>122.8</v>
      </c>
      <c r="G564" s="97">
        <v>121.8</v>
      </c>
      <c r="H564" s="97">
        <v>0</v>
      </c>
      <c r="I564" s="99">
        <f>SUM(E564-F564)*D564</f>
        <v>2000</v>
      </c>
      <c r="J564" s="97">
        <f>SUM(F564-G564)*D564</f>
        <v>2000</v>
      </c>
      <c r="K564" s="97">
        <v>0</v>
      </c>
      <c r="L564" s="99">
        <f t="shared" ref="L564" si="1180">SUM(I564:K564)</f>
        <v>4000</v>
      </c>
    </row>
    <row r="565" spans="1:12" s="100" customFormat="1" ht="14.25">
      <c r="A565" s="95" t="s">
        <v>752</v>
      </c>
      <c r="B565" s="96" t="s">
        <v>71</v>
      </c>
      <c r="C565" s="97" t="s">
        <v>14</v>
      </c>
      <c r="D565" s="98">
        <v>500</v>
      </c>
      <c r="E565" s="98">
        <v>1685</v>
      </c>
      <c r="F565" s="97">
        <v>1696</v>
      </c>
      <c r="G565" s="97">
        <v>0</v>
      </c>
      <c r="H565" s="97">
        <v>0</v>
      </c>
      <c r="I565" s="99">
        <f t="shared" ref="I565" si="1181">SUM(F565-E565)*D565</f>
        <v>5500</v>
      </c>
      <c r="J565" s="97">
        <v>0</v>
      </c>
      <c r="K565" s="97">
        <f t="shared" ref="K565" si="1182">SUM(H565-G565)*D565</f>
        <v>0</v>
      </c>
      <c r="L565" s="99">
        <f t="shared" ref="L565" si="1183">SUM(I565:K565)</f>
        <v>5500</v>
      </c>
    </row>
    <row r="566" spans="1:12" s="100" customFormat="1" ht="14.25">
      <c r="A566" s="95" t="s">
        <v>752</v>
      </c>
      <c r="B566" s="96" t="s">
        <v>670</v>
      </c>
      <c r="C566" s="97" t="s">
        <v>14</v>
      </c>
      <c r="D566" s="98">
        <v>2000</v>
      </c>
      <c r="E566" s="98">
        <v>137</v>
      </c>
      <c r="F566" s="97">
        <v>135.5</v>
      </c>
      <c r="G566" s="97">
        <v>0</v>
      </c>
      <c r="H566" s="97">
        <v>0</v>
      </c>
      <c r="I566" s="99">
        <f t="shared" ref="I566" si="1184">SUM(F566-E566)*D566</f>
        <v>-3000</v>
      </c>
      <c r="J566" s="97">
        <v>0</v>
      </c>
      <c r="K566" s="97">
        <f t="shared" ref="K566" si="1185">SUM(H566-G566)*D566</f>
        <v>0</v>
      </c>
      <c r="L566" s="99">
        <f t="shared" ref="L566" si="1186">SUM(I566:K566)</f>
        <v>-3000</v>
      </c>
    </row>
    <row r="567" spans="1:12" s="100" customFormat="1" ht="14.25">
      <c r="A567" s="95" t="s">
        <v>752</v>
      </c>
      <c r="B567" s="96" t="s">
        <v>672</v>
      </c>
      <c r="C567" s="97" t="s">
        <v>14</v>
      </c>
      <c r="D567" s="98">
        <v>2000</v>
      </c>
      <c r="E567" s="98">
        <v>154</v>
      </c>
      <c r="F567" s="97">
        <v>154</v>
      </c>
      <c r="G567" s="97">
        <v>0</v>
      </c>
      <c r="H567" s="97">
        <v>0</v>
      </c>
      <c r="I567" s="99">
        <f t="shared" ref="I567" si="1187">SUM(F567-E567)*D567</f>
        <v>0</v>
      </c>
      <c r="J567" s="97">
        <v>0</v>
      </c>
      <c r="K567" s="97">
        <f t="shared" ref="K567" si="1188">SUM(H567-G567)*D567</f>
        <v>0</v>
      </c>
      <c r="L567" s="99">
        <f t="shared" ref="L567" si="1189">SUM(I567:K567)</f>
        <v>0</v>
      </c>
    </row>
    <row r="568" spans="1:12" s="100" customFormat="1" ht="14.25">
      <c r="A568" s="95" t="s">
        <v>750</v>
      </c>
      <c r="B568" s="96" t="s">
        <v>751</v>
      </c>
      <c r="C568" s="97" t="s">
        <v>14</v>
      </c>
      <c r="D568" s="98">
        <v>500</v>
      </c>
      <c r="E568" s="98">
        <v>1780</v>
      </c>
      <c r="F568" s="97">
        <v>1790</v>
      </c>
      <c r="G568" s="97">
        <v>1800</v>
      </c>
      <c r="H568" s="97">
        <v>1810</v>
      </c>
      <c r="I568" s="99">
        <f t="shared" ref="I568" si="1190">SUM(F568-E568)*D568</f>
        <v>5000</v>
      </c>
      <c r="J568" s="97">
        <f>SUM(G568-F568)*D568</f>
        <v>5000</v>
      </c>
      <c r="K568" s="97">
        <f t="shared" ref="K568" si="1191">SUM(H568-G568)*D568</f>
        <v>5000</v>
      </c>
      <c r="L568" s="99">
        <f t="shared" ref="L568" si="1192">SUM(I568:K568)</f>
        <v>15000</v>
      </c>
    </row>
    <row r="569" spans="1:12" s="100" customFormat="1" ht="14.25">
      <c r="A569" s="95" t="s">
        <v>750</v>
      </c>
      <c r="B569" s="96" t="s">
        <v>664</v>
      </c>
      <c r="C569" s="97" t="s">
        <v>14</v>
      </c>
      <c r="D569" s="98">
        <v>2000</v>
      </c>
      <c r="E569" s="98">
        <v>174.55</v>
      </c>
      <c r="F569" s="97">
        <v>176</v>
      </c>
      <c r="G569" s="97">
        <v>0</v>
      </c>
      <c r="H569" s="97">
        <v>0</v>
      </c>
      <c r="I569" s="99">
        <f t="shared" ref="I569" si="1193">SUM(F569-E569)*D569</f>
        <v>2899.9999999999773</v>
      </c>
      <c r="J569" s="97">
        <v>0</v>
      </c>
      <c r="K569" s="97">
        <v>0</v>
      </c>
      <c r="L569" s="99">
        <f t="shared" ref="L569" si="1194">SUM(I569:K569)</f>
        <v>2899.9999999999773</v>
      </c>
    </row>
    <row r="570" spans="1:12" s="100" customFormat="1" ht="14.25">
      <c r="A570" s="95" t="s">
        <v>750</v>
      </c>
      <c r="B570" s="96" t="s">
        <v>284</v>
      </c>
      <c r="C570" s="97" t="s">
        <v>14</v>
      </c>
      <c r="D570" s="98">
        <v>2000</v>
      </c>
      <c r="E570" s="98">
        <v>89.25</v>
      </c>
      <c r="F570" s="97">
        <v>90</v>
      </c>
      <c r="G570" s="97">
        <v>91</v>
      </c>
      <c r="H570" s="97">
        <v>0</v>
      </c>
      <c r="I570" s="99">
        <f t="shared" ref="I570" si="1195">SUM(F570-E570)*D570</f>
        <v>1500</v>
      </c>
      <c r="J570" s="97">
        <f>SUM(G570-F570)*D570</f>
        <v>2000</v>
      </c>
      <c r="K570" s="97">
        <v>0</v>
      </c>
      <c r="L570" s="99">
        <f t="shared" ref="L570" si="1196">SUM(I570:K570)</f>
        <v>3500</v>
      </c>
    </row>
    <row r="571" spans="1:12" s="100" customFormat="1" ht="14.25">
      <c r="A571" s="95" t="s">
        <v>750</v>
      </c>
      <c r="B571" s="96" t="s">
        <v>30</v>
      </c>
      <c r="C571" s="97" t="s">
        <v>14</v>
      </c>
      <c r="D571" s="98">
        <v>2000</v>
      </c>
      <c r="E571" s="98">
        <v>133</v>
      </c>
      <c r="F571" s="97">
        <v>134</v>
      </c>
      <c r="G571" s="97">
        <v>0</v>
      </c>
      <c r="H571" s="97">
        <v>0</v>
      </c>
      <c r="I571" s="99">
        <f t="shared" ref="I571" si="1197">SUM(F571-E571)*D571</f>
        <v>2000</v>
      </c>
      <c r="J571" s="97">
        <v>0</v>
      </c>
      <c r="K571" s="97">
        <f t="shared" ref="K571" si="1198">SUM(H571-G571)*D571</f>
        <v>0</v>
      </c>
      <c r="L571" s="99">
        <f t="shared" ref="L571" si="1199">SUM(I571:K571)</f>
        <v>2000</v>
      </c>
    </row>
    <row r="572" spans="1:12" s="100" customFormat="1" ht="14.25">
      <c r="A572" s="95" t="s">
        <v>749</v>
      </c>
      <c r="B572" s="96" t="s">
        <v>160</v>
      </c>
      <c r="C572" s="97" t="s">
        <v>14</v>
      </c>
      <c r="D572" s="98">
        <v>1000</v>
      </c>
      <c r="E572" s="98">
        <v>475</v>
      </c>
      <c r="F572" s="97">
        <v>478.3</v>
      </c>
      <c r="G572" s="97">
        <v>0</v>
      </c>
      <c r="H572" s="97">
        <v>0</v>
      </c>
      <c r="I572" s="99">
        <f t="shared" ref="I572" si="1200">SUM(F572-E572)*D572</f>
        <v>3300.0000000000114</v>
      </c>
      <c r="J572" s="97">
        <v>0</v>
      </c>
      <c r="K572" s="97">
        <f t="shared" ref="K572" si="1201">SUM(H572-G572)*D572</f>
        <v>0</v>
      </c>
      <c r="L572" s="99">
        <f t="shared" ref="L572" si="1202">SUM(I572:K572)</f>
        <v>3300.0000000000114</v>
      </c>
    </row>
    <row r="573" spans="1:12" s="100" customFormat="1" ht="14.25">
      <c r="A573" s="95" t="s">
        <v>749</v>
      </c>
      <c r="B573" s="96" t="s">
        <v>723</v>
      </c>
      <c r="C573" s="97" t="s">
        <v>14</v>
      </c>
      <c r="D573" s="98">
        <v>500</v>
      </c>
      <c r="E573" s="98">
        <v>623</v>
      </c>
      <c r="F573" s="97">
        <v>625.5</v>
      </c>
      <c r="G573" s="97">
        <v>0</v>
      </c>
      <c r="H573" s="97">
        <v>0</v>
      </c>
      <c r="I573" s="99">
        <f t="shared" ref="I573" si="1203">SUM(F573-E573)*D573</f>
        <v>1250</v>
      </c>
      <c r="J573" s="97">
        <v>0</v>
      </c>
      <c r="K573" s="97">
        <f t="shared" ref="K573" si="1204">SUM(H573-G573)*D573</f>
        <v>0</v>
      </c>
      <c r="L573" s="99">
        <f t="shared" ref="L573" si="1205">SUM(I573:K573)</f>
        <v>1250</v>
      </c>
    </row>
    <row r="574" spans="1:12" s="100" customFormat="1" ht="14.25">
      <c r="A574" s="95" t="s">
        <v>749</v>
      </c>
      <c r="B574" s="96" t="s">
        <v>30</v>
      </c>
      <c r="C574" s="97" t="s">
        <v>14</v>
      </c>
      <c r="D574" s="98">
        <v>2000</v>
      </c>
      <c r="E574" s="98">
        <v>128</v>
      </c>
      <c r="F574" s="97">
        <v>129</v>
      </c>
      <c r="G574" s="97">
        <v>0</v>
      </c>
      <c r="H574" s="97">
        <v>0</v>
      </c>
      <c r="I574" s="99">
        <f t="shared" ref="I574" si="1206">SUM(F574-E574)*D574</f>
        <v>2000</v>
      </c>
      <c r="J574" s="97">
        <v>0</v>
      </c>
      <c r="K574" s="97">
        <f t="shared" ref="K574" si="1207">SUM(H574-G574)*D574</f>
        <v>0</v>
      </c>
      <c r="L574" s="99">
        <f t="shared" ref="L574" si="1208">SUM(I574:K574)</f>
        <v>2000</v>
      </c>
    </row>
    <row r="575" spans="1:12" s="100" customFormat="1" ht="14.25">
      <c r="A575" s="95" t="s">
        <v>746</v>
      </c>
      <c r="B575" s="96" t="s">
        <v>30</v>
      </c>
      <c r="C575" s="97" t="s">
        <v>14</v>
      </c>
      <c r="D575" s="98">
        <v>2000</v>
      </c>
      <c r="E575" s="98">
        <v>98.5</v>
      </c>
      <c r="F575" s="97">
        <v>99.5</v>
      </c>
      <c r="G575" s="97">
        <v>100.5</v>
      </c>
      <c r="H575" s="97">
        <v>101.5</v>
      </c>
      <c r="I575" s="99">
        <f t="shared" ref="I575" si="1209">SUM(F575-E575)*D575</f>
        <v>2000</v>
      </c>
      <c r="J575" s="97">
        <f>SUM(G575-F575)*D575</f>
        <v>2000</v>
      </c>
      <c r="K575" s="97">
        <f t="shared" ref="K575" si="1210">SUM(H575-G575)*D575</f>
        <v>2000</v>
      </c>
      <c r="L575" s="99">
        <f t="shared" ref="L575" si="1211">SUM(I575:K575)</f>
        <v>6000</v>
      </c>
    </row>
    <row r="576" spans="1:12" s="100" customFormat="1" ht="14.25">
      <c r="A576" s="95" t="s">
        <v>746</v>
      </c>
      <c r="B576" s="96" t="s">
        <v>747</v>
      </c>
      <c r="C576" s="97" t="s">
        <v>14</v>
      </c>
      <c r="D576" s="98">
        <v>500</v>
      </c>
      <c r="E576" s="98">
        <v>636</v>
      </c>
      <c r="F576" s="97">
        <v>642</v>
      </c>
      <c r="G576" s="97">
        <v>650</v>
      </c>
      <c r="H576" s="97">
        <v>660</v>
      </c>
      <c r="I576" s="99">
        <f t="shared" ref="I576" si="1212">SUM(F576-E576)*D576</f>
        <v>3000</v>
      </c>
      <c r="J576" s="97">
        <f>SUM(G576-F576)*D576</f>
        <v>4000</v>
      </c>
      <c r="K576" s="97">
        <f t="shared" ref="K576" si="1213">SUM(H576-G576)*D576</f>
        <v>5000</v>
      </c>
      <c r="L576" s="99">
        <f t="shared" ref="L576" si="1214">SUM(I576:K576)</f>
        <v>12000</v>
      </c>
    </row>
    <row r="577" spans="1:12" s="100" customFormat="1" ht="14.25">
      <c r="A577" s="95" t="s">
        <v>746</v>
      </c>
      <c r="B577" s="96" t="s">
        <v>24</v>
      </c>
      <c r="C577" s="97" t="s">
        <v>14</v>
      </c>
      <c r="D577" s="98">
        <v>500</v>
      </c>
      <c r="E577" s="98">
        <v>974</v>
      </c>
      <c r="F577" s="97">
        <v>982</v>
      </c>
      <c r="G577" s="97">
        <v>0</v>
      </c>
      <c r="H577" s="97">
        <v>0</v>
      </c>
      <c r="I577" s="99">
        <f t="shared" ref="I577" si="1215">SUM(F577-E577)*D577</f>
        <v>4000</v>
      </c>
      <c r="J577" s="97">
        <v>0</v>
      </c>
      <c r="K577" s="97">
        <f t="shared" ref="K577" si="1216">SUM(H577-G577)*D577</f>
        <v>0</v>
      </c>
      <c r="L577" s="99">
        <f t="shared" ref="L577" si="1217">SUM(I577:K577)</f>
        <v>4000</v>
      </c>
    </row>
    <row r="578" spans="1:12" s="100" customFormat="1" ht="14.25">
      <c r="A578" s="95" t="s">
        <v>746</v>
      </c>
      <c r="B578" s="96" t="s">
        <v>739</v>
      </c>
      <c r="C578" s="97" t="s">
        <v>14</v>
      </c>
      <c r="D578" s="98">
        <v>500</v>
      </c>
      <c r="E578" s="98">
        <v>1340</v>
      </c>
      <c r="F578" s="97">
        <v>1353</v>
      </c>
      <c r="G578" s="97">
        <v>0</v>
      </c>
      <c r="H578" s="97">
        <v>0</v>
      </c>
      <c r="I578" s="99">
        <f t="shared" ref="I578" si="1218">SUM(F578-E578)*D578</f>
        <v>6500</v>
      </c>
      <c r="J578" s="97">
        <v>0</v>
      </c>
      <c r="K578" s="97">
        <f t="shared" ref="K578" si="1219">SUM(H578-G578)*D578</f>
        <v>0</v>
      </c>
      <c r="L578" s="99">
        <f t="shared" ref="L578" si="1220">SUM(I578:K578)</f>
        <v>6500</v>
      </c>
    </row>
    <row r="579" spans="1:12" s="100" customFormat="1" ht="14.25">
      <c r="A579" s="95" t="s">
        <v>744</v>
      </c>
      <c r="B579" s="96" t="s">
        <v>745</v>
      </c>
      <c r="C579" s="97" t="s">
        <v>14</v>
      </c>
      <c r="D579" s="98">
        <v>500</v>
      </c>
      <c r="E579" s="98">
        <v>778</v>
      </c>
      <c r="F579" s="97">
        <v>784</v>
      </c>
      <c r="G579" s="97">
        <v>0</v>
      </c>
      <c r="H579" s="97">
        <v>0</v>
      </c>
      <c r="I579" s="99">
        <f t="shared" ref="I579" si="1221">SUM(F579-E579)*D579</f>
        <v>3000</v>
      </c>
      <c r="J579" s="97">
        <v>0</v>
      </c>
      <c r="K579" s="97">
        <f t="shared" ref="K579" si="1222">SUM(H579-G579)*D579</f>
        <v>0</v>
      </c>
      <c r="L579" s="99">
        <f t="shared" ref="L579" si="1223">SUM(I579:K579)</f>
        <v>3000</v>
      </c>
    </row>
    <row r="580" spans="1:12" s="100" customFormat="1" ht="14.25">
      <c r="A580" s="95" t="s">
        <v>744</v>
      </c>
      <c r="B580" s="96" t="s">
        <v>85</v>
      </c>
      <c r="C580" s="97" t="s">
        <v>14</v>
      </c>
      <c r="D580" s="98">
        <v>1000</v>
      </c>
      <c r="E580" s="98">
        <v>334</v>
      </c>
      <c r="F580" s="97">
        <v>337</v>
      </c>
      <c r="G580" s="97">
        <v>0</v>
      </c>
      <c r="H580" s="97">
        <v>0</v>
      </c>
      <c r="I580" s="99">
        <f t="shared" ref="I580:I581" si="1224">SUM(F580-E580)*D580</f>
        <v>3000</v>
      </c>
      <c r="J580" s="97">
        <v>0</v>
      </c>
      <c r="K580" s="97">
        <f t="shared" ref="K580" si="1225">SUM(H580-G580)*D580</f>
        <v>0</v>
      </c>
      <c r="L580" s="99">
        <f t="shared" ref="L580" si="1226">SUM(I580:K580)</f>
        <v>3000</v>
      </c>
    </row>
    <row r="581" spans="1:12" s="100" customFormat="1" ht="14.25">
      <c r="A581" s="95" t="s">
        <v>742</v>
      </c>
      <c r="B581" s="96" t="s">
        <v>30</v>
      </c>
      <c r="C581" s="97" t="s">
        <v>14</v>
      </c>
      <c r="D581" s="98">
        <v>2000</v>
      </c>
      <c r="E581" s="98">
        <v>94</v>
      </c>
      <c r="F581" s="97">
        <v>95</v>
      </c>
      <c r="G581" s="97">
        <v>96</v>
      </c>
      <c r="H581" s="97">
        <v>96.8</v>
      </c>
      <c r="I581" s="99">
        <f t="shared" si="1224"/>
        <v>2000</v>
      </c>
      <c r="J581" s="97">
        <f>SUM(G581-F581)*D581</f>
        <v>2000</v>
      </c>
      <c r="K581" s="97">
        <f t="shared" ref="K581" si="1227">SUM(H581-G581)*D581</f>
        <v>1599.9999999999943</v>
      </c>
      <c r="L581" s="99">
        <f t="shared" ref="L581" si="1228">SUM(I581:K581)</f>
        <v>5599.9999999999945</v>
      </c>
    </row>
    <row r="582" spans="1:12" s="100" customFormat="1" ht="14.25">
      <c r="A582" s="95" t="s">
        <v>742</v>
      </c>
      <c r="B582" s="96" t="s">
        <v>673</v>
      </c>
      <c r="C582" s="97" t="s">
        <v>14</v>
      </c>
      <c r="D582" s="98">
        <v>500</v>
      </c>
      <c r="E582" s="98">
        <v>554</v>
      </c>
      <c r="F582" s="97">
        <v>558</v>
      </c>
      <c r="G582" s="97">
        <v>562</v>
      </c>
      <c r="H582" s="97">
        <v>566</v>
      </c>
      <c r="I582" s="99">
        <f t="shared" ref="I582" si="1229">SUM(F582-E582)*D582</f>
        <v>2000</v>
      </c>
      <c r="J582" s="97">
        <f>SUM(G582-F582)*D582</f>
        <v>2000</v>
      </c>
      <c r="K582" s="97">
        <f t="shared" ref="K582" si="1230">SUM(H582-G582)*D582</f>
        <v>2000</v>
      </c>
      <c r="L582" s="99">
        <f t="shared" ref="L582" si="1231">SUM(I582:K582)</f>
        <v>6000</v>
      </c>
    </row>
    <row r="583" spans="1:12" s="100" customFormat="1" ht="14.25">
      <c r="A583" s="95" t="s">
        <v>742</v>
      </c>
      <c r="B583" s="96" t="s">
        <v>743</v>
      </c>
      <c r="C583" s="97" t="s">
        <v>14</v>
      </c>
      <c r="D583" s="98">
        <v>2000</v>
      </c>
      <c r="E583" s="98">
        <v>47.5</v>
      </c>
      <c r="F583" s="97">
        <v>47.5</v>
      </c>
      <c r="G583" s="97">
        <v>0</v>
      </c>
      <c r="H583" s="97">
        <v>0</v>
      </c>
      <c r="I583" s="99">
        <f t="shared" ref="I583" si="1232">SUM(F583-E583)*D583</f>
        <v>0</v>
      </c>
      <c r="J583" s="97">
        <v>0</v>
      </c>
      <c r="K583" s="97">
        <f t="shared" ref="K583" si="1233">SUM(H583-G583)*D583</f>
        <v>0</v>
      </c>
      <c r="L583" s="99">
        <f t="shared" ref="L583" si="1234">SUM(I583:K583)</f>
        <v>0</v>
      </c>
    </row>
    <row r="584" spans="1:12" s="100" customFormat="1" ht="14.25">
      <c r="A584" s="95" t="s">
        <v>741</v>
      </c>
      <c r="B584" s="96" t="s">
        <v>83</v>
      </c>
      <c r="C584" s="97" t="s">
        <v>14</v>
      </c>
      <c r="D584" s="98">
        <v>2000</v>
      </c>
      <c r="E584" s="98">
        <v>268</v>
      </c>
      <c r="F584" s="97">
        <v>269.5</v>
      </c>
      <c r="G584" s="97">
        <v>271.5</v>
      </c>
      <c r="H584" s="97">
        <v>0</v>
      </c>
      <c r="I584" s="99">
        <f t="shared" ref="I584" si="1235">SUM(F584-E584)*D584</f>
        <v>3000</v>
      </c>
      <c r="J584" s="97">
        <f>SUM(G584-F584)*D584</f>
        <v>4000</v>
      </c>
      <c r="K584" s="97">
        <v>0</v>
      </c>
      <c r="L584" s="99">
        <f t="shared" ref="L584" si="1236">SUM(I584:K584)</f>
        <v>7000</v>
      </c>
    </row>
    <row r="585" spans="1:12" s="100" customFormat="1" ht="14.25">
      <c r="A585" s="95" t="s">
        <v>741</v>
      </c>
      <c r="B585" s="96" t="s">
        <v>291</v>
      </c>
      <c r="C585" s="97" t="s">
        <v>14</v>
      </c>
      <c r="D585" s="98">
        <v>500</v>
      </c>
      <c r="E585" s="98">
        <v>1220</v>
      </c>
      <c r="F585" s="97">
        <v>1231.5</v>
      </c>
      <c r="G585" s="97">
        <v>0</v>
      </c>
      <c r="H585" s="97">
        <v>0</v>
      </c>
      <c r="I585" s="99">
        <f t="shared" ref="I585" si="1237">SUM(F585-E585)*D585</f>
        <v>5750</v>
      </c>
      <c r="J585" s="97">
        <v>0</v>
      </c>
      <c r="K585" s="97">
        <f t="shared" ref="K585" si="1238">SUM(H585-G585)*D585</f>
        <v>0</v>
      </c>
      <c r="L585" s="99">
        <f t="shared" ref="L585" si="1239">SUM(I585:K585)</f>
        <v>5750</v>
      </c>
    </row>
    <row r="586" spans="1:12" s="100" customFormat="1" ht="14.25">
      <c r="A586" s="95" t="s">
        <v>741</v>
      </c>
      <c r="B586" s="96" t="s">
        <v>62</v>
      </c>
      <c r="C586" s="97" t="s">
        <v>14</v>
      </c>
      <c r="D586" s="98">
        <v>2000</v>
      </c>
      <c r="E586" s="98">
        <v>221</v>
      </c>
      <c r="F586" s="97">
        <v>223</v>
      </c>
      <c r="G586" s="97">
        <v>0</v>
      </c>
      <c r="H586" s="97">
        <v>0</v>
      </c>
      <c r="I586" s="99">
        <f t="shared" ref="I586" si="1240">SUM(F586-E586)*D586</f>
        <v>4000</v>
      </c>
      <c r="J586" s="97">
        <v>0</v>
      </c>
      <c r="K586" s="97">
        <f t="shared" ref="K586" si="1241">SUM(H586-G586)*D586</f>
        <v>0</v>
      </c>
      <c r="L586" s="99">
        <f t="shared" ref="L586" si="1242">SUM(I586:K586)</f>
        <v>4000</v>
      </c>
    </row>
    <row r="587" spans="1:12" s="100" customFormat="1" ht="14.25">
      <c r="A587" s="95" t="s">
        <v>740</v>
      </c>
      <c r="B587" s="96" t="s">
        <v>738</v>
      </c>
      <c r="C587" s="97" t="s">
        <v>14</v>
      </c>
      <c r="D587" s="98">
        <v>2000</v>
      </c>
      <c r="E587" s="98">
        <v>162</v>
      </c>
      <c r="F587" s="97">
        <v>159.5</v>
      </c>
      <c r="G587" s="97">
        <v>0</v>
      </c>
      <c r="H587" s="97">
        <v>0</v>
      </c>
      <c r="I587" s="99">
        <f t="shared" ref="I587" si="1243">SUM(F587-E587)*D587</f>
        <v>-5000</v>
      </c>
      <c r="J587" s="97">
        <v>0</v>
      </c>
      <c r="K587" s="97">
        <f t="shared" ref="K587" si="1244">SUM(H587-G587)*D587</f>
        <v>0</v>
      </c>
      <c r="L587" s="99">
        <f t="shared" ref="L587" si="1245">SUM(I587:K587)</f>
        <v>-5000</v>
      </c>
    </row>
    <row r="588" spans="1:12" s="100" customFormat="1" ht="14.25">
      <c r="A588" s="95" t="s">
        <v>740</v>
      </c>
      <c r="B588" s="96" t="s">
        <v>318</v>
      </c>
      <c r="C588" s="97" t="s">
        <v>14</v>
      </c>
      <c r="D588" s="98">
        <v>2000</v>
      </c>
      <c r="E588" s="98">
        <v>273.3</v>
      </c>
      <c r="F588" s="97">
        <v>275.5</v>
      </c>
      <c r="G588" s="97">
        <v>0</v>
      </c>
      <c r="H588" s="97">
        <v>0</v>
      </c>
      <c r="I588" s="99">
        <f t="shared" ref="I588:I589" si="1246">SUM(F588-E588)*D588</f>
        <v>4399.9999999999773</v>
      </c>
      <c r="J588" s="97">
        <v>0</v>
      </c>
      <c r="K588" s="97">
        <f t="shared" ref="K588" si="1247">SUM(H588-G588)*D588</f>
        <v>0</v>
      </c>
      <c r="L588" s="99">
        <f t="shared" ref="L588:L589" si="1248">SUM(I588:K588)</f>
        <v>4399.9999999999773</v>
      </c>
    </row>
    <row r="589" spans="1:12" s="100" customFormat="1" ht="14.25">
      <c r="A589" s="95" t="s">
        <v>740</v>
      </c>
      <c r="B589" s="96" t="s">
        <v>739</v>
      </c>
      <c r="C589" s="97" t="s">
        <v>14</v>
      </c>
      <c r="D589" s="98">
        <v>500</v>
      </c>
      <c r="E589" s="98">
        <v>1330</v>
      </c>
      <c r="F589" s="97">
        <v>1340</v>
      </c>
      <c r="G589" s="97">
        <v>0</v>
      </c>
      <c r="H589" s="97">
        <v>0</v>
      </c>
      <c r="I589" s="99">
        <f t="shared" si="1246"/>
        <v>5000</v>
      </c>
      <c r="J589" s="97">
        <v>0</v>
      </c>
      <c r="K589" s="97">
        <f t="shared" ref="K589" si="1249">SUM(H589-G589)*D589</f>
        <v>0</v>
      </c>
      <c r="L589" s="99">
        <f t="shared" si="1248"/>
        <v>5000</v>
      </c>
    </row>
    <row r="590" spans="1:12" s="100" customFormat="1" ht="14.25">
      <c r="A590" s="95" t="s">
        <v>735</v>
      </c>
      <c r="B590" s="96" t="s">
        <v>737</v>
      </c>
      <c r="C590" s="97" t="s">
        <v>14</v>
      </c>
      <c r="D590" s="98">
        <v>2000</v>
      </c>
      <c r="E590" s="98">
        <v>143</v>
      </c>
      <c r="F590" s="97">
        <v>144</v>
      </c>
      <c r="G590" s="97">
        <v>145</v>
      </c>
      <c r="H590" s="97">
        <v>146</v>
      </c>
      <c r="I590" s="99">
        <f t="shared" ref="I590" si="1250">SUM(F590-E590)*D590</f>
        <v>2000</v>
      </c>
      <c r="J590" s="97">
        <f>SUM(G590-F590)*D590</f>
        <v>2000</v>
      </c>
      <c r="K590" s="97">
        <f t="shared" ref="K590" si="1251">SUM(H590-G590)*D590</f>
        <v>2000</v>
      </c>
      <c r="L590" s="99">
        <f t="shared" ref="L590" si="1252">SUM(I590:K590)</f>
        <v>6000</v>
      </c>
    </row>
    <row r="591" spans="1:12" s="100" customFormat="1" ht="14.25">
      <c r="A591" s="95" t="s">
        <v>735</v>
      </c>
      <c r="B591" s="96" t="s">
        <v>71</v>
      </c>
      <c r="C591" s="97" t="s">
        <v>14</v>
      </c>
      <c r="D591" s="98">
        <v>500</v>
      </c>
      <c r="E591" s="98">
        <v>1650</v>
      </c>
      <c r="F591" s="97">
        <v>1660</v>
      </c>
      <c r="G591" s="97">
        <v>1670</v>
      </c>
      <c r="H591" s="97">
        <v>0</v>
      </c>
      <c r="I591" s="99">
        <f t="shared" ref="I591" si="1253">SUM(F591-E591)*D591</f>
        <v>5000</v>
      </c>
      <c r="J591" s="97">
        <f>SUM(G591-F591)*D591</f>
        <v>5000</v>
      </c>
      <c r="K591" s="97">
        <v>0</v>
      </c>
      <c r="L591" s="99">
        <f t="shared" ref="L591" si="1254">SUM(I591:K591)</f>
        <v>10000</v>
      </c>
    </row>
    <row r="592" spans="1:12" s="100" customFormat="1" ht="14.25">
      <c r="A592" s="95" t="s">
        <v>735</v>
      </c>
      <c r="B592" s="96" t="s">
        <v>736</v>
      </c>
      <c r="C592" s="97" t="s">
        <v>14</v>
      </c>
      <c r="D592" s="98">
        <v>1000</v>
      </c>
      <c r="E592" s="98">
        <v>361.5</v>
      </c>
      <c r="F592" s="97">
        <v>363</v>
      </c>
      <c r="G592" s="97">
        <v>0</v>
      </c>
      <c r="H592" s="97">
        <v>0</v>
      </c>
      <c r="I592" s="99">
        <f t="shared" ref="I592" si="1255">SUM(F592-E592)*D592</f>
        <v>1500</v>
      </c>
      <c r="J592" s="97">
        <v>0</v>
      </c>
      <c r="K592" s="97">
        <f t="shared" ref="K592" si="1256">SUM(H592-G592)*D592</f>
        <v>0</v>
      </c>
      <c r="L592" s="99">
        <f t="shared" ref="L592" si="1257">SUM(I592:K592)</f>
        <v>1500</v>
      </c>
    </row>
    <row r="593" spans="1:16384" s="100" customFormat="1" ht="14.25">
      <c r="A593" s="95" t="s">
        <v>735</v>
      </c>
      <c r="B593" s="96" t="s">
        <v>138</v>
      </c>
      <c r="C593" s="97" t="s">
        <v>14</v>
      </c>
      <c r="D593" s="98">
        <v>2000</v>
      </c>
      <c r="E593" s="98">
        <v>191</v>
      </c>
      <c r="F593" s="97">
        <v>191</v>
      </c>
      <c r="G593" s="97">
        <v>0</v>
      </c>
      <c r="H593" s="97">
        <v>0</v>
      </c>
      <c r="I593" s="99">
        <f t="shared" ref="I593" si="1258">SUM(F593-E593)*D593</f>
        <v>0</v>
      </c>
      <c r="J593" s="97">
        <v>0</v>
      </c>
      <c r="K593" s="97">
        <v>0</v>
      </c>
      <c r="L593" s="99">
        <f t="shared" ref="L593" si="1259">SUM(I593:K593)</f>
        <v>0</v>
      </c>
    </row>
    <row r="594" spans="1:16384" s="100" customFormat="1" ht="14.25">
      <c r="A594" s="95" t="s">
        <v>731</v>
      </c>
      <c r="B594" s="96" t="s">
        <v>71</v>
      </c>
      <c r="C594" s="97" t="s">
        <v>14</v>
      </c>
      <c r="D594" s="98">
        <v>500</v>
      </c>
      <c r="E594" s="98">
        <v>1645</v>
      </c>
      <c r="F594" s="97">
        <v>1650</v>
      </c>
      <c r="G594" s="97">
        <v>0</v>
      </c>
      <c r="H594" s="97">
        <v>0</v>
      </c>
      <c r="I594" s="99">
        <f t="shared" ref="I594" si="1260">SUM(F594-E594)*D594</f>
        <v>2500</v>
      </c>
      <c r="J594" s="97">
        <v>0</v>
      </c>
      <c r="K594" s="97">
        <f t="shared" ref="K594" si="1261">SUM(H594-G594)*D594</f>
        <v>0</v>
      </c>
      <c r="L594" s="99">
        <f t="shared" ref="L594" si="1262">SUM(I594:K594)</f>
        <v>2500</v>
      </c>
    </row>
    <row r="595" spans="1:16384" s="100" customFormat="1" ht="14.25">
      <c r="A595" s="95" t="s">
        <v>731</v>
      </c>
      <c r="B595" s="96" t="s">
        <v>28</v>
      </c>
      <c r="C595" s="97" t="s">
        <v>14</v>
      </c>
      <c r="D595" s="98">
        <v>500</v>
      </c>
      <c r="E595" s="98">
        <v>710</v>
      </c>
      <c r="F595" s="97">
        <v>716</v>
      </c>
      <c r="G595" s="97">
        <v>0</v>
      </c>
      <c r="H595" s="97">
        <v>0</v>
      </c>
      <c r="I595" s="99">
        <f t="shared" ref="I595" si="1263">SUM(F595-E595)*D595</f>
        <v>3000</v>
      </c>
      <c r="J595" s="97">
        <v>0</v>
      </c>
      <c r="K595" s="97">
        <f t="shared" ref="K595" si="1264">SUM(H595-G595)*D595</f>
        <v>0</v>
      </c>
      <c r="L595" s="99">
        <f t="shared" ref="L595" si="1265">SUM(I595:K595)</f>
        <v>3000</v>
      </c>
    </row>
    <row r="596" spans="1:16384" s="100" customFormat="1" ht="14.25">
      <c r="A596" s="95" t="s">
        <v>730</v>
      </c>
      <c r="B596" s="96" t="s">
        <v>51</v>
      </c>
      <c r="C596" s="97" t="s">
        <v>14</v>
      </c>
      <c r="D596" s="98">
        <v>2000</v>
      </c>
      <c r="E596" s="98">
        <v>257</v>
      </c>
      <c r="F596" s="97">
        <v>259</v>
      </c>
      <c r="G596" s="97">
        <v>0</v>
      </c>
      <c r="H596" s="97">
        <v>0</v>
      </c>
      <c r="I596" s="99">
        <f t="shared" ref="I596" si="1266">SUM(F596-E596)*D596</f>
        <v>4000</v>
      </c>
      <c r="J596" s="97">
        <v>0</v>
      </c>
      <c r="K596" s="97">
        <f t="shared" ref="K596" si="1267">SUM(H596-G596)*D596</f>
        <v>0</v>
      </c>
      <c r="L596" s="99">
        <f t="shared" ref="L596" si="1268">SUM(I596:K596)</f>
        <v>4000</v>
      </c>
    </row>
    <row r="597" spans="1:16384" s="100" customFormat="1" ht="14.25">
      <c r="A597" s="95" t="s">
        <v>730</v>
      </c>
      <c r="B597" s="96" t="s">
        <v>217</v>
      </c>
      <c r="C597" s="97" t="s">
        <v>14</v>
      </c>
      <c r="D597" s="98">
        <v>2000</v>
      </c>
      <c r="E597" s="98">
        <v>162</v>
      </c>
      <c r="F597" s="97">
        <v>163.25</v>
      </c>
      <c r="G597" s="97">
        <v>0</v>
      </c>
      <c r="H597" s="97">
        <v>0</v>
      </c>
      <c r="I597" s="99">
        <f t="shared" ref="I597" si="1269">SUM(F597-E597)*D597</f>
        <v>2500</v>
      </c>
      <c r="J597" s="97">
        <v>0</v>
      </c>
      <c r="K597" s="97">
        <f t="shared" ref="K597" si="1270">SUM(H597-G597)*D597</f>
        <v>0</v>
      </c>
      <c r="L597" s="99">
        <f t="shared" ref="L597" si="1271">SUM(I597:K597)</f>
        <v>2500</v>
      </c>
    </row>
    <row r="598" spans="1:16384" s="100" customFormat="1" ht="14.25">
      <c r="A598" s="95" t="s">
        <v>729</v>
      </c>
      <c r="B598" s="96" t="s">
        <v>83</v>
      </c>
      <c r="C598" s="97" t="s">
        <v>14</v>
      </c>
      <c r="D598" s="98">
        <v>2000</v>
      </c>
      <c r="E598" s="98">
        <v>280</v>
      </c>
      <c r="F598" s="97">
        <v>281</v>
      </c>
      <c r="G598" s="97">
        <v>0</v>
      </c>
      <c r="H598" s="97">
        <v>0</v>
      </c>
      <c r="I598" s="99">
        <f t="shared" ref="I598" si="1272">SUM(F598-E598)*D598</f>
        <v>2000</v>
      </c>
      <c r="J598" s="97">
        <v>0</v>
      </c>
      <c r="K598" s="97">
        <f t="shared" ref="K598" si="1273">SUM(H598-G598)*D598</f>
        <v>0</v>
      </c>
      <c r="L598" s="99">
        <f t="shared" ref="L598" si="1274">SUM(I598:K598)</f>
        <v>2000</v>
      </c>
    </row>
    <row r="599" spans="1:16384" s="100" customFormat="1" ht="14.25">
      <c r="A599" s="95" t="s">
        <v>729</v>
      </c>
      <c r="B599" s="96" t="s">
        <v>23</v>
      </c>
      <c r="C599" s="97" t="s">
        <v>14</v>
      </c>
      <c r="D599" s="98">
        <v>2000</v>
      </c>
      <c r="E599" s="98">
        <v>206</v>
      </c>
      <c r="F599" s="97">
        <v>203</v>
      </c>
      <c r="G599" s="97">
        <v>0</v>
      </c>
      <c r="H599" s="97">
        <v>0</v>
      </c>
      <c r="I599" s="99">
        <f t="shared" ref="I599" si="1275">SUM(F599-E599)*D599</f>
        <v>-6000</v>
      </c>
      <c r="J599" s="97">
        <v>0</v>
      </c>
      <c r="K599" s="97">
        <f t="shared" ref="K599" si="1276">SUM(H599-G599)*D599</f>
        <v>0</v>
      </c>
      <c r="L599" s="99">
        <f t="shared" ref="L599" si="1277">SUM(I599:K599)</f>
        <v>-6000</v>
      </c>
    </row>
    <row r="600" spans="1:16384" s="100" customFormat="1" ht="14.25">
      <c r="A600" s="95" t="s">
        <v>725</v>
      </c>
      <c r="B600" s="96" t="s">
        <v>724</v>
      </c>
      <c r="C600" s="97" t="s">
        <v>14</v>
      </c>
      <c r="D600" s="98">
        <v>2000</v>
      </c>
      <c r="E600" s="98">
        <v>359.7</v>
      </c>
      <c r="F600" s="97">
        <v>362.5</v>
      </c>
      <c r="G600" s="97">
        <v>0</v>
      </c>
      <c r="H600" s="97">
        <v>0</v>
      </c>
      <c r="I600" s="99">
        <f t="shared" ref="I600" si="1278">SUM(F600-E600)*D600</f>
        <v>5600.0000000000227</v>
      </c>
      <c r="J600" s="97">
        <v>0</v>
      </c>
      <c r="K600" s="97">
        <f t="shared" ref="K600" si="1279">SUM(H600-G600)*D600</f>
        <v>0</v>
      </c>
      <c r="L600" s="99">
        <f t="shared" ref="L600" si="1280">SUM(I600:K600)</f>
        <v>5600.0000000000227</v>
      </c>
    </row>
    <row r="601" spans="1:16384" s="100" customFormat="1" ht="14.25">
      <c r="A601" s="95" t="s">
        <v>725</v>
      </c>
      <c r="B601" s="96" t="s">
        <v>291</v>
      </c>
      <c r="C601" s="97" t="s">
        <v>14</v>
      </c>
      <c r="D601" s="98">
        <v>500</v>
      </c>
      <c r="E601" s="98">
        <v>1252</v>
      </c>
      <c r="F601" s="97">
        <v>1260</v>
      </c>
      <c r="G601" s="97">
        <v>0</v>
      </c>
      <c r="H601" s="97">
        <v>0</v>
      </c>
      <c r="I601" s="99">
        <f t="shared" ref="I601:I602" si="1281">SUM(F601-E601)*D601</f>
        <v>4000</v>
      </c>
      <c r="J601" s="97">
        <v>0</v>
      </c>
      <c r="K601" s="97">
        <f t="shared" ref="K601" si="1282">SUM(H601-G601)*D601</f>
        <v>0</v>
      </c>
      <c r="L601" s="99">
        <f t="shared" ref="L601" si="1283">SUM(I601:K601)</f>
        <v>4000</v>
      </c>
    </row>
    <row r="602" spans="1:16384" s="100" customFormat="1" ht="14.25">
      <c r="A602" s="95" t="s">
        <v>725</v>
      </c>
      <c r="B602" s="96" t="s">
        <v>47</v>
      </c>
      <c r="C602" s="97" t="s">
        <v>14</v>
      </c>
      <c r="D602" s="98">
        <v>500</v>
      </c>
      <c r="E602" s="98">
        <v>1180</v>
      </c>
      <c r="F602" s="97">
        <v>1165</v>
      </c>
      <c r="G602" s="97">
        <v>0</v>
      </c>
      <c r="H602" s="97">
        <v>0</v>
      </c>
      <c r="I602" s="99">
        <f t="shared" si="1281"/>
        <v>-7500</v>
      </c>
      <c r="J602" s="97">
        <v>0</v>
      </c>
      <c r="K602" s="97">
        <f t="shared" ref="K602:K603" si="1284">SUM(H602-G602)*D602</f>
        <v>0</v>
      </c>
      <c r="L602" s="99">
        <f t="shared" ref="L602:L603" si="1285">SUM(I602:K602)</f>
        <v>-7500</v>
      </c>
    </row>
    <row r="603" spans="1:16384" s="100" customFormat="1" ht="14.25">
      <c r="A603" s="95" t="s">
        <v>725</v>
      </c>
      <c r="B603" s="96" t="s">
        <v>665</v>
      </c>
      <c r="C603" s="97" t="s">
        <v>14</v>
      </c>
      <c r="D603" s="98">
        <v>2000</v>
      </c>
      <c r="E603" s="98">
        <v>208</v>
      </c>
      <c r="F603" s="97">
        <v>205</v>
      </c>
      <c r="G603" s="97">
        <v>0</v>
      </c>
      <c r="H603" s="97">
        <v>0</v>
      </c>
      <c r="I603" s="99">
        <f t="shared" ref="I603" si="1286">SUM(F603-E603)*D603</f>
        <v>-6000</v>
      </c>
      <c r="J603" s="97">
        <v>0</v>
      </c>
      <c r="K603" s="97">
        <f t="shared" si="1284"/>
        <v>0</v>
      </c>
      <c r="L603" s="99">
        <f t="shared" si="1285"/>
        <v>-6000</v>
      </c>
    </row>
    <row r="604" spans="1:16384" s="100" customFormat="1" ht="14.25">
      <c r="A604" s="95"/>
      <c r="B604" s="96"/>
      <c r="C604" s="97"/>
      <c r="D604" s="98"/>
      <c r="E604" s="98"/>
      <c r="F604" s="97"/>
      <c r="G604" s="97"/>
      <c r="H604" s="97"/>
      <c r="I604" s="99"/>
      <c r="J604" s="97"/>
      <c r="K604" s="97"/>
      <c r="L604" s="99"/>
    </row>
    <row r="605" spans="1:16384" s="100" customFormat="1" ht="14.25">
      <c r="A605" s="124"/>
      <c r="B605" s="125"/>
      <c r="C605" s="125"/>
      <c r="D605" s="125"/>
      <c r="E605" s="125"/>
      <c r="F605" s="125"/>
      <c r="G605" s="126"/>
      <c r="H605" s="125"/>
      <c r="I605" s="127">
        <f>SUM(I337:I603)</f>
        <v>546074.53341703152</v>
      </c>
      <c r="J605" s="128"/>
      <c r="K605" s="128"/>
      <c r="L605" s="127">
        <f>SUM(L337:L603)</f>
        <v>1479182.2520180126</v>
      </c>
    </row>
    <row r="606" spans="1:16384" s="108" customFormat="1" ht="14.2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7"/>
      <c r="AV606" s="107"/>
      <c r="AW606" s="107"/>
      <c r="AX606" s="107"/>
      <c r="AY606" s="107"/>
      <c r="AZ606" s="107"/>
      <c r="BA606" s="107"/>
      <c r="BB606" s="107"/>
      <c r="BC606" s="107"/>
      <c r="BD606" s="107"/>
      <c r="BE606" s="107"/>
      <c r="BF606" s="107"/>
      <c r="BG606" s="107"/>
      <c r="BH606" s="107"/>
      <c r="BI606" s="107"/>
      <c r="BJ606" s="107"/>
      <c r="BK606" s="107"/>
      <c r="BL606" s="107"/>
      <c r="BM606" s="107"/>
      <c r="BN606" s="107"/>
      <c r="BO606" s="107"/>
      <c r="BP606" s="107"/>
      <c r="BQ606" s="107"/>
      <c r="BR606" s="107"/>
      <c r="BS606" s="107"/>
      <c r="BT606" s="107"/>
      <c r="BU606" s="107"/>
      <c r="BV606" s="107"/>
      <c r="BW606" s="107"/>
      <c r="BX606" s="107"/>
      <c r="BY606" s="107"/>
      <c r="BZ606" s="107"/>
      <c r="CA606" s="107"/>
      <c r="CB606" s="107"/>
      <c r="CC606" s="107"/>
      <c r="CD606" s="107"/>
      <c r="CE606" s="107"/>
      <c r="CF606" s="107"/>
      <c r="CG606" s="107"/>
      <c r="CH606" s="107"/>
      <c r="CI606" s="107"/>
      <c r="CJ606" s="107"/>
      <c r="CK606" s="107"/>
      <c r="CL606" s="107"/>
      <c r="CM606" s="107"/>
      <c r="CN606" s="107"/>
      <c r="CO606" s="107"/>
      <c r="CP606" s="107"/>
      <c r="CQ606" s="107"/>
      <c r="CR606" s="107"/>
      <c r="CS606" s="107"/>
      <c r="CT606" s="107"/>
      <c r="CU606" s="107"/>
      <c r="CV606" s="107"/>
      <c r="CW606" s="107"/>
      <c r="CX606" s="107"/>
      <c r="CY606" s="107"/>
      <c r="CZ606" s="107"/>
      <c r="DA606" s="107"/>
      <c r="DB606" s="107"/>
      <c r="DC606" s="107"/>
      <c r="DD606" s="107"/>
      <c r="DE606" s="107"/>
      <c r="DF606" s="107"/>
      <c r="DG606" s="107"/>
      <c r="DH606" s="107"/>
      <c r="DI606" s="107"/>
      <c r="DJ606" s="107"/>
      <c r="DK606" s="107"/>
      <c r="DL606" s="107"/>
      <c r="DM606" s="107"/>
      <c r="DN606" s="107"/>
      <c r="DO606" s="107"/>
      <c r="DP606" s="107"/>
      <c r="DQ606" s="107"/>
      <c r="DR606" s="107"/>
      <c r="DS606" s="107"/>
      <c r="DT606" s="107"/>
      <c r="DU606" s="107"/>
      <c r="DV606" s="107"/>
      <c r="DW606" s="107"/>
      <c r="DX606" s="107"/>
      <c r="DY606" s="107"/>
      <c r="DZ606" s="107"/>
      <c r="EA606" s="107"/>
      <c r="EB606" s="107"/>
      <c r="EC606" s="107"/>
      <c r="ED606" s="107"/>
      <c r="EE606" s="107"/>
      <c r="EF606" s="107"/>
      <c r="EG606" s="107"/>
      <c r="EH606" s="107"/>
      <c r="EI606" s="107"/>
      <c r="EJ606" s="107"/>
      <c r="EK606" s="107"/>
      <c r="EL606" s="107"/>
      <c r="EM606" s="107"/>
      <c r="EN606" s="107"/>
      <c r="EO606" s="107"/>
      <c r="EP606" s="107"/>
      <c r="EQ606" s="107"/>
      <c r="ER606" s="107"/>
      <c r="ES606" s="107"/>
      <c r="ET606" s="107"/>
      <c r="EU606" s="107"/>
      <c r="EV606" s="107"/>
      <c r="EW606" s="107"/>
      <c r="EX606" s="107"/>
      <c r="EY606" s="107"/>
      <c r="EZ606" s="107"/>
      <c r="FA606" s="107"/>
      <c r="FB606" s="107"/>
      <c r="FC606" s="107"/>
      <c r="FD606" s="107"/>
      <c r="FE606" s="107"/>
      <c r="FF606" s="107"/>
      <c r="FG606" s="107"/>
      <c r="FH606" s="107"/>
      <c r="FI606" s="107"/>
      <c r="FJ606" s="107"/>
      <c r="FK606" s="107"/>
      <c r="FL606" s="107"/>
      <c r="FM606" s="107"/>
      <c r="FN606" s="107"/>
      <c r="FO606" s="107"/>
      <c r="FP606" s="107"/>
      <c r="FQ606" s="107"/>
      <c r="FR606" s="107"/>
      <c r="FS606" s="107"/>
      <c r="FT606" s="107"/>
      <c r="FU606" s="107"/>
      <c r="FV606" s="107"/>
      <c r="FW606" s="107"/>
      <c r="FX606" s="107"/>
      <c r="FY606" s="107"/>
      <c r="FZ606" s="107"/>
      <c r="GA606" s="107"/>
      <c r="GB606" s="107"/>
      <c r="GC606" s="107"/>
      <c r="GD606" s="107"/>
      <c r="GE606" s="107"/>
      <c r="GF606" s="107"/>
      <c r="GG606" s="107"/>
      <c r="GH606" s="107"/>
      <c r="GI606" s="107"/>
      <c r="GJ606" s="107"/>
      <c r="GK606" s="107"/>
      <c r="GL606" s="107"/>
      <c r="GM606" s="107"/>
      <c r="GN606" s="107"/>
      <c r="GO606" s="107"/>
      <c r="GP606" s="107"/>
      <c r="GQ606" s="107"/>
      <c r="GR606" s="107"/>
      <c r="GS606" s="107"/>
      <c r="GT606" s="107"/>
      <c r="GU606" s="107"/>
      <c r="GV606" s="107"/>
      <c r="GW606" s="107"/>
      <c r="GX606" s="107"/>
      <c r="GY606" s="107"/>
      <c r="GZ606" s="107"/>
      <c r="HA606" s="107"/>
      <c r="HB606" s="107"/>
      <c r="HC606" s="107"/>
      <c r="HD606" s="107"/>
      <c r="HE606" s="107"/>
      <c r="HF606" s="107"/>
      <c r="HG606" s="107"/>
      <c r="HH606" s="107"/>
      <c r="HI606" s="107"/>
      <c r="HJ606" s="107"/>
      <c r="HK606" s="107"/>
      <c r="HL606" s="107"/>
      <c r="HM606" s="107"/>
      <c r="HN606" s="107"/>
      <c r="HO606" s="107"/>
      <c r="HP606" s="107"/>
      <c r="HQ606" s="107"/>
      <c r="HR606" s="107"/>
      <c r="HS606" s="107"/>
      <c r="HT606" s="107"/>
      <c r="HU606" s="107"/>
      <c r="HV606" s="107"/>
      <c r="HW606" s="107"/>
      <c r="HX606" s="107"/>
      <c r="HY606" s="107"/>
      <c r="HZ606" s="107"/>
      <c r="IA606" s="107"/>
      <c r="IB606" s="107"/>
      <c r="IC606" s="107"/>
      <c r="ID606" s="107"/>
      <c r="IE606" s="107"/>
      <c r="IF606" s="107"/>
      <c r="IG606" s="107"/>
      <c r="IH606" s="107"/>
      <c r="II606" s="107"/>
      <c r="IJ606" s="107"/>
      <c r="IK606" s="107"/>
      <c r="IL606" s="107"/>
      <c r="IM606" s="107"/>
      <c r="IN606" s="107"/>
      <c r="IO606" s="107"/>
      <c r="IP606" s="107"/>
      <c r="IQ606" s="107"/>
      <c r="IR606" s="107"/>
      <c r="IS606" s="107"/>
      <c r="IT606" s="107"/>
      <c r="IU606" s="107"/>
      <c r="IV606" s="107"/>
      <c r="IW606" s="107"/>
      <c r="IX606" s="107"/>
      <c r="IY606" s="107"/>
      <c r="IZ606" s="107"/>
      <c r="JA606" s="107"/>
      <c r="JB606" s="107"/>
      <c r="JC606" s="107"/>
      <c r="JD606" s="107"/>
      <c r="JE606" s="107"/>
      <c r="JF606" s="107"/>
      <c r="JG606" s="107"/>
      <c r="JH606" s="107"/>
      <c r="JI606" s="107"/>
      <c r="JJ606" s="107"/>
      <c r="JK606" s="107"/>
      <c r="JL606" s="107"/>
      <c r="JM606" s="107"/>
      <c r="JN606" s="107"/>
      <c r="JO606" s="107"/>
      <c r="JP606" s="107"/>
      <c r="JQ606" s="107"/>
      <c r="JR606" s="107"/>
      <c r="JS606" s="107"/>
      <c r="JT606" s="107"/>
      <c r="JU606" s="107"/>
      <c r="JV606" s="107"/>
      <c r="JW606" s="107"/>
      <c r="JX606" s="107"/>
      <c r="JY606" s="107"/>
      <c r="JZ606" s="107"/>
      <c r="KA606" s="107"/>
      <c r="KB606" s="107"/>
      <c r="KC606" s="107"/>
      <c r="KD606" s="107"/>
      <c r="KE606" s="107"/>
      <c r="KF606" s="107"/>
      <c r="KG606" s="107"/>
      <c r="KH606" s="107"/>
      <c r="KI606" s="107"/>
      <c r="KJ606" s="107"/>
      <c r="KK606" s="107"/>
      <c r="KL606" s="107"/>
      <c r="KM606" s="107"/>
      <c r="KN606" s="107"/>
      <c r="KO606" s="107"/>
      <c r="KP606" s="107"/>
      <c r="KQ606" s="107"/>
      <c r="KR606" s="107"/>
      <c r="KS606" s="107"/>
      <c r="KT606" s="107"/>
      <c r="KU606" s="107"/>
      <c r="KV606" s="107"/>
      <c r="KW606" s="107"/>
      <c r="KX606" s="107"/>
      <c r="KY606" s="107"/>
      <c r="KZ606" s="107"/>
      <c r="LA606" s="107"/>
      <c r="LB606" s="107"/>
      <c r="LC606" s="107"/>
      <c r="LD606" s="107"/>
      <c r="LE606" s="107"/>
      <c r="LF606" s="107"/>
      <c r="LG606" s="107"/>
      <c r="LH606" s="107"/>
      <c r="LI606" s="107"/>
      <c r="LJ606" s="107"/>
      <c r="LK606" s="107"/>
      <c r="LL606" s="107"/>
      <c r="LM606" s="107"/>
      <c r="LN606" s="107"/>
      <c r="LO606" s="107"/>
      <c r="LP606" s="107"/>
      <c r="LQ606" s="107"/>
      <c r="LR606" s="107"/>
      <c r="LS606" s="107"/>
      <c r="LT606" s="107"/>
      <c r="LU606" s="107"/>
      <c r="LV606" s="107"/>
      <c r="LW606" s="107"/>
      <c r="LX606" s="107"/>
      <c r="LY606" s="107"/>
      <c r="LZ606" s="107"/>
      <c r="MA606" s="107"/>
      <c r="MB606" s="107"/>
      <c r="MC606" s="107"/>
      <c r="MD606" s="107"/>
      <c r="ME606" s="107"/>
      <c r="MF606" s="107"/>
      <c r="MG606" s="107"/>
      <c r="MH606" s="107"/>
      <c r="MI606" s="107"/>
      <c r="MJ606" s="107"/>
      <c r="MK606" s="107"/>
      <c r="ML606" s="107"/>
      <c r="MM606" s="107"/>
      <c r="MN606" s="107"/>
      <c r="MO606" s="107"/>
      <c r="MP606" s="107"/>
      <c r="MQ606" s="107"/>
      <c r="MR606" s="107"/>
      <c r="MS606" s="107"/>
      <c r="MT606" s="107"/>
      <c r="MU606" s="107"/>
      <c r="MV606" s="107"/>
      <c r="MW606" s="107"/>
      <c r="MX606" s="107"/>
      <c r="MY606" s="107"/>
      <c r="MZ606" s="107"/>
      <c r="NA606" s="107"/>
      <c r="NB606" s="107"/>
      <c r="NC606" s="107"/>
      <c r="ND606" s="107"/>
      <c r="NE606" s="107"/>
      <c r="NF606" s="107"/>
      <c r="NG606" s="107"/>
      <c r="NH606" s="107"/>
      <c r="NI606" s="107"/>
      <c r="NJ606" s="107"/>
      <c r="NK606" s="107"/>
      <c r="NL606" s="107"/>
      <c r="NM606" s="107"/>
      <c r="NN606" s="107"/>
      <c r="NO606" s="107"/>
      <c r="NP606" s="107"/>
      <c r="NQ606" s="107"/>
      <c r="NR606" s="107"/>
      <c r="NS606" s="107"/>
      <c r="NT606" s="107"/>
      <c r="NU606" s="107"/>
      <c r="NV606" s="107"/>
      <c r="NW606" s="107"/>
      <c r="NX606" s="107"/>
      <c r="NY606" s="107"/>
      <c r="NZ606" s="107"/>
      <c r="OA606" s="107"/>
      <c r="OB606" s="107"/>
      <c r="OC606" s="107"/>
      <c r="OD606" s="107"/>
      <c r="OE606" s="107"/>
      <c r="OF606" s="107"/>
      <c r="OG606" s="107"/>
      <c r="OH606" s="107"/>
      <c r="OI606" s="107"/>
      <c r="OJ606" s="107"/>
      <c r="OK606" s="107"/>
      <c r="OL606" s="107"/>
      <c r="OM606" s="107"/>
      <c r="ON606" s="107"/>
      <c r="OO606" s="107"/>
      <c r="OP606" s="107"/>
      <c r="OQ606" s="107"/>
      <c r="OR606" s="107"/>
      <c r="OS606" s="107"/>
      <c r="OT606" s="107"/>
      <c r="OU606" s="107"/>
      <c r="OV606" s="107"/>
      <c r="OW606" s="107"/>
      <c r="OX606" s="107"/>
      <c r="OY606" s="107"/>
      <c r="OZ606" s="107"/>
      <c r="PA606" s="107"/>
      <c r="PB606" s="107"/>
      <c r="PC606" s="107"/>
      <c r="PD606" s="107"/>
      <c r="PE606" s="107"/>
      <c r="PF606" s="107"/>
      <c r="PG606" s="107"/>
      <c r="PH606" s="107"/>
      <c r="PI606" s="107"/>
      <c r="PJ606" s="107"/>
      <c r="PK606" s="107"/>
      <c r="PL606" s="107"/>
      <c r="PM606" s="107"/>
      <c r="PN606" s="107"/>
      <c r="PO606" s="107"/>
      <c r="PP606" s="107"/>
      <c r="PQ606" s="107"/>
      <c r="PR606" s="107"/>
      <c r="PS606" s="107"/>
      <c r="PT606" s="107"/>
      <c r="PU606" s="107"/>
      <c r="PV606" s="107"/>
      <c r="PW606" s="107"/>
      <c r="PX606" s="107"/>
      <c r="PY606" s="107"/>
      <c r="PZ606" s="107"/>
      <c r="QA606" s="107"/>
      <c r="QB606" s="107"/>
      <c r="QC606" s="107"/>
      <c r="QD606" s="107"/>
      <c r="QE606" s="107"/>
      <c r="QF606" s="107"/>
      <c r="QG606" s="107"/>
      <c r="QH606" s="107"/>
      <c r="QI606" s="107"/>
      <c r="QJ606" s="107"/>
      <c r="QK606" s="107"/>
      <c r="QL606" s="107"/>
      <c r="QM606" s="107"/>
      <c r="QN606" s="107"/>
      <c r="QO606" s="107"/>
      <c r="QP606" s="107"/>
      <c r="QQ606" s="107"/>
      <c r="QR606" s="107"/>
      <c r="QS606" s="107"/>
      <c r="QT606" s="107"/>
      <c r="QU606" s="107"/>
      <c r="QV606" s="107"/>
      <c r="QW606" s="107"/>
      <c r="QX606" s="107"/>
      <c r="QY606" s="107"/>
      <c r="QZ606" s="107"/>
      <c r="RA606" s="107"/>
      <c r="RB606" s="107"/>
      <c r="RC606" s="107"/>
      <c r="RD606" s="107"/>
      <c r="RE606" s="107"/>
      <c r="RF606" s="107"/>
      <c r="RG606" s="107"/>
      <c r="RH606" s="107"/>
      <c r="RI606" s="107"/>
      <c r="RJ606" s="107"/>
      <c r="RK606" s="107"/>
      <c r="RL606" s="107"/>
      <c r="RM606" s="107"/>
      <c r="RN606" s="107"/>
      <c r="RO606" s="107"/>
      <c r="RP606" s="107"/>
      <c r="RQ606" s="107"/>
      <c r="RR606" s="107"/>
      <c r="RS606" s="107"/>
      <c r="RT606" s="107"/>
      <c r="RU606" s="107"/>
      <c r="RV606" s="107"/>
      <c r="RW606" s="107"/>
      <c r="RX606" s="107"/>
      <c r="RY606" s="107"/>
      <c r="RZ606" s="107"/>
      <c r="SA606" s="107"/>
      <c r="SB606" s="107"/>
      <c r="SC606" s="107"/>
      <c r="SD606" s="107"/>
      <c r="SE606" s="107"/>
      <c r="SF606" s="107"/>
      <c r="SG606" s="107"/>
      <c r="SH606" s="107"/>
      <c r="SI606" s="107"/>
      <c r="SJ606" s="107"/>
      <c r="SK606" s="107"/>
      <c r="SL606" s="107"/>
      <c r="SM606" s="107"/>
      <c r="SN606" s="107"/>
      <c r="SO606" s="107"/>
      <c r="SP606" s="107"/>
      <c r="SQ606" s="107"/>
      <c r="SR606" s="107"/>
      <c r="SS606" s="107"/>
      <c r="ST606" s="107"/>
      <c r="SU606" s="107"/>
      <c r="SV606" s="107"/>
      <c r="SW606" s="107"/>
      <c r="SX606" s="107"/>
      <c r="SY606" s="107"/>
      <c r="SZ606" s="107"/>
      <c r="TA606" s="107"/>
      <c r="TB606" s="107"/>
      <c r="TC606" s="107"/>
      <c r="TD606" s="107"/>
      <c r="TE606" s="107"/>
      <c r="TF606" s="107"/>
      <c r="TG606" s="107"/>
      <c r="TH606" s="107"/>
      <c r="TI606" s="107"/>
      <c r="TJ606" s="107"/>
      <c r="TK606" s="107"/>
      <c r="TL606" s="107"/>
      <c r="TM606" s="107"/>
      <c r="TN606" s="107"/>
      <c r="TO606" s="107"/>
      <c r="TP606" s="107"/>
      <c r="TQ606" s="107"/>
      <c r="TR606" s="107"/>
      <c r="TS606" s="107"/>
      <c r="TT606" s="107"/>
      <c r="TU606" s="107"/>
      <c r="TV606" s="107"/>
      <c r="TW606" s="107"/>
      <c r="TX606" s="107"/>
      <c r="TY606" s="107"/>
      <c r="TZ606" s="107"/>
      <c r="UA606" s="107"/>
      <c r="UB606" s="107"/>
      <c r="UC606" s="107"/>
      <c r="UD606" s="107"/>
      <c r="UE606" s="107"/>
      <c r="UF606" s="107"/>
      <c r="UG606" s="107"/>
      <c r="UH606" s="107"/>
      <c r="UI606" s="107"/>
      <c r="UJ606" s="107"/>
      <c r="UK606" s="107"/>
      <c r="UL606" s="107"/>
      <c r="UM606" s="107"/>
      <c r="UN606" s="107"/>
      <c r="UO606" s="107"/>
      <c r="UP606" s="107"/>
      <c r="UQ606" s="107"/>
      <c r="UR606" s="107"/>
      <c r="US606" s="107"/>
      <c r="UT606" s="107"/>
      <c r="UU606" s="107"/>
      <c r="UV606" s="107"/>
      <c r="UW606" s="107"/>
      <c r="UX606" s="107"/>
      <c r="UY606" s="107"/>
      <c r="UZ606" s="107"/>
      <c r="VA606" s="107"/>
      <c r="VB606" s="107"/>
      <c r="VC606" s="107"/>
      <c r="VD606" s="107"/>
      <c r="VE606" s="107"/>
      <c r="VF606" s="107"/>
      <c r="VG606" s="107"/>
      <c r="VH606" s="107"/>
      <c r="VI606" s="107"/>
      <c r="VJ606" s="107"/>
      <c r="VK606" s="107"/>
      <c r="VL606" s="107"/>
      <c r="VM606" s="107"/>
      <c r="VN606" s="107"/>
      <c r="VO606" s="107"/>
      <c r="VP606" s="107"/>
      <c r="VQ606" s="107"/>
      <c r="VR606" s="107"/>
      <c r="VS606" s="107"/>
      <c r="VT606" s="107"/>
      <c r="VU606" s="107"/>
      <c r="VV606" s="107"/>
      <c r="VW606" s="107"/>
      <c r="VX606" s="107"/>
      <c r="VY606" s="107"/>
      <c r="VZ606" s="107"/>
      <c r="WA606" s="107"/>
      <c r="WB606" s="107"/>
      <c r="WC606" s="107"/>
      <c r="WD606" s="107"/>
      <c r="WE606" s="107"/>
      <c r="WF606" s="107"/>
      <c r="WG606" s="107"/>
      <c r="WH606" s="107"/>
      <c r="WI606" s="107"/>
      <c r="WJ606" s="107"/>
      <c r="WK606" s="107"/>
      <c r="WL606" s="107"/>
      <c r="WM606" s="107"/>
      <c r="WN606" s="107"/>
      <c r="WO606" s="107"/>
      <c r="WP606" s="107"/>
      <c r="WQ606" s="107"/>
      <c r="WR606" s="107"/>
      <c r="WS606" s="107"/>
      <c r="WT606" s="107"/>
      <c r="WU606" s="107"/>
      <c r="WV606" s="107"/>
      <c r="WW606" s="107"/>
      <c r="WX606" s="107"/>
      <c r="WY606" s="107"/>
      <c r="WZ606" s="107"/>
      <c r="XA606" s="107"/>
      <c r="XB606" s="107"/>
      <c r="XC606" s="107"/>
      <c r="XD606" s="107"/>
      <c r="XE606" s="107"/>
      <c r="XF606" s="107"/>
      <c r="XG606" s="107"/>
      <c r="XH606" s="107"/>
      <c r="XI606" s="107"/>
      <c r="XJ606" s="107"/>
      <c r="XK606" s="107"/>
      <c r="XL606" s="107"/>
      <c r="XM606" s="107"/>
      <c r="XN606" s="107"/>
      <c r="XO606" s="107"/>
      <c r="XP606" s="107"/>
      <c r="XQ606" s="107"/>
      <c r="XR606" s="107"/>
      <c r="XS606" s="107"/>
      <c r="XT606" s="107"/>
      <c r="XU606" s="107"/>
      <c r="XV606" s="107"/>
      <c r="XW606" s="107"/>
      <c r="XX606" s="107"/>
      <c r="XY606" s="107"/>
      <c r="XZ606" s="107"/>
      <c r="YA606" s="107"/>
      <c r="YB606" s="107"/>
      <c r="YC606" s="107"/>
      <c r="YD606" s="107"/>
      <c r="YE606" s="107"/>
      <c r="YF606" s="107"/>
      <c r="YG606" s="107"/>
      <c r="YH606" s="107"/>
      <c r="YI606" s="107"/>
      <c r="YJ606" s="107"/>
      <c r="YK606" s="107"/>
      <c r="YL606" s="107"/>
      <c r="YM606" s="107"/>
      <c r="YN606" s="107"/>
      <c r="YO606" s="107"/>
      <c r="YP606" s="107"/>
      <c r="YQ606" s="107"/>
      <c r="YR606" s="107"/>
      <c r="YS606" s="107"/>
      <c r="YT606" s="107"/>
      <c r="YU606" s="107"/>
      <c r="YV606" s="107"/>
      <c r="YW606" s="107"/>
      <c r="YX606" s="107"/>
      <c r="YY606" s="107"/>
      <c r="YZ606" s="107"/>
      <c r="ZA606" s="107"/>
      <c r="ZB606" s="107"/>
      <c r="ZC606" s="107"/>
      <c r="ZD606" s="107"/>
      <c r="ZE606" s="107"/>
      <c r="ZF606" s="107"/>
      <c r="ZG606" s="107"/>
      <c r="ZH606" s="107"/>
      <c r="ZI606" s="107"/>
      <c r="ZJ606" s="107"/>
      <c r="ZK606" s="107"/>
      <c r="ZL606" s="107"/>
      <c r="ZM606" s="107"/>
      <c r="ZN606" s="107"/>
      <c r="ZO606" s="107"/>
      <c r="ZP606" s="107"/>
      <c r="ZQ606" s="107"/>
      <c r="ZR606" s="107"/>
      <c r="ZS606" s="107"/>
      <c r="ZT606" s="107"/>
      <c r="ZU606" s="107"/>
      <c r="ZV606" s="107"/>
      <c r="ZW606" s="107"/>
      <c r="ZX606" s="107"/>
      <c r="ZY606" s="107"/>
      <c r="ZZ606" s="107"/>
      <c r="AAA606" s="107"/>
      <c r="AAB606" s="107"/>
      <c r="AAC606" s="107"/>
      <c r="AAD606" s="107"/>
      <c r="AAE606" s="107"/>
      <c r="AAF606" s="107"/>
      <c r="AAG606" s="107"/>
      <c r="AAH606" s="107"/>
      <c r="AAI606" s="107"/>
      <c r="AAJ606" s="107"/>
      <c r="AAK606" s="107"/>
      <c r="AAL606" s="107"/>
      <c r="AAM606" s="107"/>
      <c r="AAN606" s="107"/>
      <c r="AAO606" s="107"/>
      <c r="AAP606" s="107"/>
      <c r="AAQ606" s="107"/>
      <c r="AAR606" s="107"/>
      <c r="AAS606" s="107"/>
      <c r="AAT606" s="107"/>
      <c r="AAU606" s="107"/>
      <c r="AAV606" s="107"/>
      <c r="AAW606" s="107"/>
      <c r="AAX606" s="107"/>
      <c r="AAY606" s="107"/>
      <c r="AAZ606" s="107"/>
      <c r="ABA606" s="107"/>
      <c r="ABB606" s="107"/>
      <c r="ABC606" s="107"/>
      <c r="ABD606" s="107"/>
      <c r="ABE606" s="107"/>
      <c r="ABF606" s="107"/>
      <c r="ABG606" s="107"/>
      <c r="ABH606" s="107"/>
      <c r="ABI606" s="107"/>
      <c r="ABJ606" s="107"/>
      <c r="ABK606" s="107"/>
      <c r="ABL606" s="107"/>
      <c r="ABM606" s="107"/>
      <c r="ABN606" s="107"/>
      <c r="ABO606" s="107"/>
      <c r="ABP606" s="107"/>
      <c r="ABQ606" s="107"/>
      <c r="ABR606" s="107"/>
      <c r="ABS606" s="107"/>
      <c r="ABT606" s="107"/>
      <c r="ABU606" s="107"/>
      <c r="ABV606" s="107"/>
      <c r="ABW606" s="107"/>
      <c r="ABX606" s="107"/>
      <c r="ABY606" s="107"/>
      <c r="ABZ606" s="107"/>
      <c r="ACA606" s="107"/>
      <c r="ACB606" s="107"/>
      <c r="ACC606" s="107"/>
      <c r="ACD606" s="107"/>
      <c r="ACE606" s="107"/>
      <c r="ACF606" s="107"/>
      <c r="ACG606" s="107"/>
      <c r="ACH606" s="107"/>
      <c r="ACI606" s="107"/>
      <c r="ACJ606" s="107"/>
      <c r="ACK606" s="107"/>
      <c r="ACL606" s="107"/>
      <c r="ACM606" s="107"/>
      <c r="ACN606" s="107"/>
      <c r="ACO606" s="107"/>
      <c r="ACP606" s="107"/>
      <c r="ACQ606" s="107"/>
      <c r="ACR606" s="107"/>
      <c r="ACS606" s="107"/>
      <c r="ACT606" s="107"/>
      <c r="ACU606" s="107"/>
      <c r="ACV606" s="107"/>
      <c r="ACW606" s="107"/>
      <c r="ACX606" s="107"/>
      <c r="ACY606" s="107"/>
      <c r="ACZ606" s="107"/>
      <c r="ADA606" s="107"/>
      <c r="ADB606" s="107"/>
      <c r="ADC606" s="107"/>
      <c r="ADD606" s="107"/>
      <c r="ADE606" s="107"/>
      <c r="ADF606" s="107"/>
      <c r="ADG606" s="107"/>
      <c r="ADH606" s="107"/>
      <c r="ADI606" s="107"/>
      <c r="ADJ606" s="107"/>
      <c r="ADK606" s="107"/>
      <c r="ADL606" s="107"/>
      <c r="ADM606" s="107"/>
      <c r="ADN606" s="107"/>
      <c r="ADO606" s="107"/>
      <c r="ADP606" s="107"/>
      <c r="ADQ606" s="107"/>
      <c r="ADR606" s="107"/>
      <c r="ADS606" s="107"/>
      <c r="ADT606" s="107"/>
      <c r="ADU606" s="107"/>
      <c r="ADV606" s="107"/>
      <c r="ADW606" s="107"/>
      <c r="ADX606" s="107"/>
      <c r="ADY606" s="107"/>
      <c r="ADZ606" s="107"/>
      <c r="AEA606" s="107"/>
      <c r="AEB606" s="107"/>
      <c r="AEC606" s="107"/>
      <c r="AED606" s="107"/>
      <c r="AEE606" s="107"/>
      <c r="AEF606" s="107"/>
      <c r="AEG606" s="107"/>
      <c r="AEH606" s="107"/>
      <c r="AEI606" s="107"/>
      <c r="AEJ606" s="107"/>
      <c r="AEK606" s="107"/>
      <c r="AEL606" s="107"/>
      <c r="AEM606" s="107"/>
      <c r="AEN606" s="107"/>
      <c r="AEO606" s="107"/>
      <c r="AEP606" s="107"/>
      <c r="AEQ606" s="107"/>
      <c r="AER606" s="107"/>
      <c r="AES606" s="107"/>
      <c r="AET606" s="107"/>
      <c r="AEU606" s="107"/>
      <c r="AEV606" s="107"/>
      <c r="AEW606" s="107"/>
      <c r="AEX606" s="107"/>
      <c r="AEY606" s="107"/>
      <c r="AEZ606" s="107"/>
      <c r="AFA606" s="107"/>
      <c r="AFB606" s="107"/>
      <c r="AFC606" s="107"/>
      <c r="AFD606" s="107"/>
      <c r="AFE606" s="107"/>
      <c r="AFF606" s="107"/>
      <c r="AFG606" s="107"/>
      <c r="AFH606" s="107"/>
      <c r="AFI606" s="107"/>
      <c r="AFJ606" s="107"/>
      <c r="AFK606" s="107"/>
      <c r="AFL606" s="107"/>
      <c r="AFM606" s="107"/>
      <c r="AFN606" s="107"/>
      <c r="AFO606" s="107"/>
      <c r="AFP606" s="107"/>
      <c r="AFQ606" s="107"/>
      <c r="AFR606" s="107"/>
      <c r="AFS606" s="107"/>
      <c r="AFT606" s="107"/>
      <c r="AFU606" s="107"/>
      <c r="AFV606" s="107"/>
      <c r="AFW606" s="107"/>
      <c r="AFX606" s="107"/>
      <c r="AFY606" s="107"/>
      <c r="AFZ606" s="107"/>
      <c r="AGA606" s="107"/>
      <c r="AGB606" s="107"/>
      <c r="AGC606" s="107"/>
      <c r="AGD606" s="107"/>
      <c r="AGE606" s="107"/>
      <c r="AGF606" s="107"/>
      <c r="AGG606" s="107"/>
      <c r="AGH606" s="107"/>
      <c r="AGI606" s="107"/>
      <c r="AGJ606" s="107"/>
      <c r="AGK606" s="107"/>
      <c r="AGL606" s="107"/>
      <c r="AGM606" s="107"/>
      <c r="AGN606" s="107"/>
      <c r="AGO606" s="107"/>
      <c r="AGP606" s="107"/>
      <c r="AGQ606" s="107"/>
      <c r="AGR606" s="107"/>
      <c r="AGS606" s="107"/>
      <c r="AGT606" s="107"/>
      <c r="AGU606" s="107"/>
      <c r="AGV606" s="107"/>
      <c r="AGW606" s="107"/>
      <c r="AGX606" s="107"/>
      <c r="AGY606" s="107"/>
      <c r="AGZ606" s="107"/>
      <c r="AHA606" s="107"/>
      <c r="AHB606" s="107"/>
      <c r="AHC606" s="107"/>
      <c r="AHD606" s="107"/>
      <c r="AHE606" s="107"/>
      <c r="AHF606" s="107"/>
      <c r="AHG606" s="107"/>
      <c r="AHH606" s="107"/>
      <c r="AHI606" s="107"/>
      <c r="AHJ606" s="107"/>
      <c r="AHK606" s="107"/>
      <c r="AHL606" s="107"/>
      <c r="AHM606" s="107"/>
      <c r="AHN606" s="107"/>
      <c r="AHO606" s="107"/>
      <c r="AHP606" s="107"/>
      <c r="AHQ606" s="107"/>
      <c r="AHR606" s="107"/>
      <c r="AHS606" s="107"/>
      <c r="AHT606" s="107"/>
      <c r="AHU606" s="107"/>
      <c r="AHV606" s="107"/>
      <c r="AHW606" s="107"/>
      <c r="AHX606" s="107"/>
      <c r="AHY606" s="107"/>
      <c r="AHZ606" s="107"/>
      <c r="AIA606" s="107"/>
      <c r="AIB606" s="107"/>
      <c r="AIC606" s="107"/>
      <c r="AID606" s="107"/>
      <c r="AIE606" s="107"/>
      <c r="AIF606" s="107"/>
      <c r="AIG606" s="107"/>
      <c r="AIH606" s="107"/>
      <c r="AII606" s="107"/>
      <c r="AIJ606" s="107"/>
      <c r="AIK606" s="107"/>
      <c r="AIL606" s="107"/>
      <c r="AIM606" s="107"/>
      <c r="AIN606" s="107"/>
      <c r="AIO606" s="107"/>
      <c r="AIP606" s="107"/>
      <c r="AIQ606" s="107"/>
      <c r="AIR606" s="107"/>
      <c r="AIS606" s="107"/>
      <c r="AIT606" s="107"/>
      <c r="AIU606" s="107"/>
      <c r="AIV606" s="107"/>
      <c r="AIW606" s="107"/>
      <c r="AIX606" s="107"/>
      <c r="AIY606" s="107"/>
      <c r="AIZ606" s="107"/>
      <c r="AJA606" s="107"/>
      <c r="AJB606" s="107"/>
      <c r="AJC606" s="107"/>
      <c r="AJD606" s="107"/>
      <c r="AJE606" s="107"/>
      <c r="AJF606" s="107"/>
      <c r="AJG606" s="107"/>
      <c r="AJH606" s="107"/>
      <c r="AJI606" s="107"/>
      <c r="AJJ606" s="107"/>
      <c r="AJK606" s="107"/>
      <c r="AJL606" s="107"/>
      <c r="AJM606" s="107"/>
      <c r="AJN606" s="107"/>
      <c r="AJO606" s="107"/>
      <c r="AJP606" s="107"/>
      <c r="AJQ606" s="107"/>
      <c r="AJR606" s="107"/>
      <c r="AJS606" s="107"/>
      <c r="AJT606" s="107"/>
      <c r="AJU606" s="107"/>
      <c r="AJV606" s="107"/>
      <c r="AJW606" s="107"/>
      <c r="AJX606" s="107"/>
      <c r="AJY606" s="107"/>
      <c r="AJZ606" s="107"/>
      <c r="AKA606" s="107"/>
      <c r="AKB606" s="107"/>
      <c r="AKC606" s="107"/>
      <c r="AKD606" s="107"/>
      <c r="AKE606" s="107"/>
      <c r="AKF606" s="107"/>
      <c r="AKG606" s="107"/>
      <c r="AKH606" s="107"/>
      <c r="AKI606" s="107"/>
      <c r="AKJ606" s="107"/>
      <c r="AKK606" s="107"/>
      <c r="AKL606" s="107"/>
      <c r="AKM606" s="107"/>
      <c r="AKN606" s="107"/>
      <c r="AKO606" s="107"/>
      <c r="AKP606" s="107"/>
      <c r="AKQ606" s="107"/>
      <c r="AKR606" s="107"/>
      <c r="AKS606" s="107"/>
      <c r="AKT606" s="107"/>
      <c r="AKU606" s="107"/>
      <c r="AKV606" s="107"/>
      <c r="AKW606" s="107"/>
      <c r="AKX606" s="107"/>
      <c r="AKY606" s="107"/>
      <c r="AKZ606" s="107"/>
      <c r="ALA606" s="107"/>
      <c r="ALB606" s="107"/>
      <c r="ALC606" s="107"/>
      <c r="ALD606" s="107"/>
      <c r="ALE606" s="107"/>
      <c r="ALF606" s="107"/>
      <c r="ALG606" s="107"/>
      <c r="ALH606" s="107"/>
      <c r="ALI606" s="107"/>
      <c r="ALJ606" s="107"/>
      <c r="ALK606" s="107"/>
      <c r="ALL606" s="107"/>
      <c r="ALM606" s="107"/>
      <c r="ALN606" s="107"/>
      <c r="ALO606" s="107"/>
      <c r="ALP606" s="107"/>
      <c r="ALQ606" s="107"/>
      <c r="ALR606" s="107"/>
      <c r="ALS606" s="107"/>
      <c r="ALT606" s="107"/>
      <c r="ALU606" s="107"/>
      <c r="ALV606" s="107"/>
      <c r="ALW606" s="107"/>
      <c r="ALX606" s="107"/>
      <c r="ALY606" s="107"/>
      <c r="ALZ606" s="107"/>
      <c r="AMA606" s="107"/>
      <c r="AMB606" s="107"/>
      <c r="AMC606" s="107"/>
      <c r="AMD606" s="107"/>
      <c r="AME606" s="107"/>
      <c r="AMF606" s="107"/>
      <c r="AMG606" s="107"/>
      <c r="AMH606" s="107"/>
      <c r="AMI606" s="107"/>
      <c r="AMJ606" s="107"/>
      <c r="AMK606" s="107"/>
      <c r="AML606" s="107"/>
      <c r="AMM606" s="107"/>
      <c r="AMN606" s="107"/>
      <c r="AMO606" s="107"/>
      <c r="AMP606" s="107"/>
      <c r="AMQ606" s="107"/>
      <c r="AMR606" s="107"/>
      <c r="AMS606" s="107"/>
      <c r="AMT606" s="107"/>
      <c r="AMU606" s="107"/>
      <c r="AMV606" s="107"/>
      <c r="AMW606" s="107"/>
      <c r="AMX606" s="107"/>
      <c r="AMY606" s="107"/>
      <c r="AMZ606" s="107"/>
      <c r="ANA606" s="107"/>
      <c r="ANB606" s="107"/>
      <c r="ANC606" s="107"/>
      <c r="AND606" s="107"/>
      <c r="ANE606" s="107"/>
      <c r="ANF606" s="107"/>
      <c r="ANG606" s="107"/>
      <c r="ANH606" s="107"/>
      <c r="ANI606" s="107"/>
      <c r="ANJ606" s="107"/>
      <c r="ANK606" s="107"/>
      <c r="ANL606" s="107"/>
      <c r="ANM606" s="107"/>
      <c r="ANN606" s="107"/>
      <c r="ANO606" s="107"/>
      <c r="ANP606" s="107"/>
      <c r="ANQ606" s="107"/>
      <c r="ANR606" s="107"/>
      <c r="ANS606" s="107"/>
      <c r="ANT606" s="107"/>
      <c r="ANU606" s="107"/>
      <c r="ANV606" s="107"/>
      <c r="ANW606" s="107"/>
      <c r="ANX606" s="107"/>
      <c r="ANY606" s="107"/>
      <c r="ANZ606" s="107"/>
      <c r="AOA606" s="107"/>
      <c r="AOB606" s="107"/>
      <c r="AOC606" s="107"/>
      <c r="AOD606" s="107"/>
      <c r="AOE606" s="107"/>
      <c r="AOF606" s="107"/>
      <c r="AOG606" s="107"/>
      <c r="AOH606" s="107"/>
      <c r="AOI606" s="107"/>
      <c r="AOJ606" s="107"/>
      <c r="AOK606" s="107"/>
      <c r="AOL606" s="107"/>
      <c r="AOM606" s="107"/>
      <c r="AON606" s="107"/>
      <c r="AOO606" s="107"/>
      <c r="AOP606" s="107"/>
      <c r="AOQ606" s="107"/>
      <c r="AOR606" s="107"/>
      <c r="AOS606" s="107"/>
      <c r="AOT606" s="107"/>
      <c r="AOU606" s="107"/>
      <c r="AOV606" s="107"/>
      <c r="AOW606" s="107"/>
      <c r="AOX606" s="107"/>
      <c r="AOY606" s="107"/>
      <c r="AOZ606" s="107"/>
      <c r="APA606" s="107"/>
      <c r="APB606" s="107"/>
      <c r="APC606" s="107"/>
      <c r="APD606" s="107"/>
      <c r="APE606" s="107"/>
      <c r="APF606" s="107"/>
      <c r="APG606" s="107"/>
      <c r="APH606" s="107"/>
      <c r="API606" s="107"/>
      <c r="APJ606" s="107"/>
      <c r="APK606" s="107"/>
      <c r="APL606" s="107"/>
      <c r="APM606" s="107"/>
      <c r="APN606" s="107"/>
      <c r="APO606" s="107"/>
      <c r="APP606" s="107"/>
      <c r="APQ606" s="107"/>
      <c r="APR606" s="107"/>
      <c r="APS606" s="107"/>
      <c r="APT606" s="107"/>
      <c r="APU606" s="107"/>
      <c r="APV606" s="107"/>
      <c r="APW606" s="107"/>
      <c r="APX606" s="107"/>
      <c r="APY606" s="107"/>
      <c r="APZ606" s="107"/>
      <c r="AQA606" s="107"/>
      <c r="AQB606" s="107"/>
      <c r="AQC606" s="107"/>
      <c r="AQD606" s="107"/>
      <c r="AQE606" s="107"/>
      <c r="AQF606" s="107"/>
      <c r="AQG606" s="107"/>
      <c r="AQH606" s="107"/>
      <c r="AQI606" s="107"/>
      <c r="AQJ606" s="107"/>
      <c r="AQK606" s="107"/>
      <c r="AQL606" s="107"/>
      <c r="AQM606" s="107"/>
      <c r="AQN606" s="107"/>
      <c r="AQO606" s="107"/>
      <c r="AQP606" s="107"/>
      <c r="AQQ606" s="107"/>
      <c r="AQR606" s="107"/>
      <c r="AQS606" s="107"/>
      <c r="AQT606" s="107"/>
      <c r="AQU606" s="107"/>
      <c r="AQV606" s="107"/>
      <c r="AQW606" s="107"/>
      <c r="AQX606" s="107"/>
      <c r="AQY606" s="107"/>
      <c r="AQZ606" s="107"/>
      <c r="ARA606" s="107"/>
      <c r="ARB606" s="107"/>
      <c r="ARC606" s="107"/>
      <c r="ARD606" s="107"/>
      <c r="ARE606" s="107"/>
      <c r="ARF606" s="107"/>
      <c r="ARG606" s="107"/>
      <c r="ARH606" s="107"/>
      <c r="ARI606" s="107"/>
      <c r="ARJ606" s="107"/>
      <c r="ARK606" s="107"/>
      <c r="ARL606" s="107"/>
      <c r="ARM606" s="107"/>
      <c r="ARN606" s="107"/>
      <c r="ARO606" s="107"/>
      <c r="ARP606" s="107"/>
      <c r="ARQ606" s="107"/>
      <c r="ARR606" s="107"/>
      <c r="ARS606" s="107"/>
      <c r="ART606" s="107"/>
      <c r="ARU606" s="107"/>
      <c r="ARV606" s="107"/>
      <c r="ARW606" s="107"/>
      <c r="ARX606" s="107"/>
      <c r="ARY606" s="107"/>
      <c r="ARZ606" s="107"/>
      <c r="ASA606" s="107"/>
      <c r="ASB606" s="107"/>
      <c r="ASC606" s="107"/>
      <c r="ASD606" s="107"/>
      <c r="ASE606" s="107"/>
      <c r="ASF606" s="107"/>
      <c r="ASG606" s="107"/>
      <c r="ASH606" s="107"/>
      <c r="ASI606" s="107"/>
      <c r="ASJ606" s="107"/>
      <c r="ASK606" s="107"/>
      <c r="ASL606" s="107"/>
      <c r="ASM606" s="107"/>
      <c r="ASN606" s="107"/>
      <c r="ASO606" s="107"/>
      <c r="ASP606" s="107"/>
      <c r="ASQ606" s="107"/>
      <c r="ASR606" s="107"/>
      <c r="ASS606" s="107"/>
      <c r="AST606" s="107"/>
      <c r="ASU606" s="107"/>
      <c r="ASV606" s="107"/>
      <c r="ASW606" s="107"/>
      <c r="ASX606" s="107"/>
      <c r="ASY606" s="107"/>
      <c r="ASZ606" s="107"/>
      <c r="ATA606" s="107"/>
      <c r="ATB606" s="107"/>
      <c r="ATC606" s="107"/>
      <c r="ATD606" s="107"/>
      <c r="ATE606" s="107"/>
      <c r="ATF606" s="107"/>
      <c r="ATG606" s="107"/>
      <c r="ATH606" s="107"/>
      <c r="ATI606" s="107"/>
      <c r="ATJ606" s="107"/>
      <c r="ATK606" s="107"/>
      <c r="ATL606" s="107"/>
      <c r="ATM606" s="107"/>
      <c r="ATN606" s="107"/>
      <c r="ATO606" s="107"/>
      <c r="ATP606" s="107"/>
      <c r="ATQ606" s="107"/>
      <c r="ATR606" s="107"/>
      <c r="ATS606" s="107"/>
      <c r="ATT606" s="107"/>
      <c r="ATU606" s="107"/>
      <c r="ATV606" s="107"/>
      <c r="ATW606" s="107"/>
      <c r="ATX606" s="107"/>
      <c r="ATY606" s="107"/>
      <c r="ATZ606" s="107"/>
      <c r="AUA606" s="107"/>
      <c r="AUB606" s="107"/>
      <c r="AUC606" s="107"/>
      <c r="AUD606" s="107"/>
      <c r="AUE606" s="107"/>
      <c r="AUF606" s="107"/>
      <c r="AUG606" s="107"/>
      <c r="AUH606" s="107"/>
      <c r="AUI606" s="107"/>
      <c r="AUJ606" s="107"/>
      <c r="AUK606" s="107"/>
      <c r="AUL606" s="107"/>
      <c r="AUM606" s="107"/>
      <c r="AUN606" s="107"/>
      <c r="AUO606" s="107"/>
      <c r="AUP606" s="107"/>
      <c r="AUQ606" s="107"/>
      <c r="AUR606" s="107"/>
      <c r="AUS606" s="107"/>
      <c r="AUT606" s="107"/>
      <c r="AUU606" s="107"/>
      <c r="AUV606" s="107"/>
      <c r="AUW606" s="107"/>
      <c r="AUX606" s="107"/>
      <c r="AUY606" s="107"/>
      <c r="AUZ606" s="107"/>
      <c r="AVA606" s="107"/>
      <c r="AVB606" s="107"/>
      <c r="AVC606" s="107"/>
      <c r="AVD606" s="107"/>
      <c r="AVE606" s="107"/>
      <c r="AVF606" s="107"/>
      <c r="AVG606" s="107"/>
      <c r="AVH606" s="107"/>
      <c r="AVI606" s="107"/>
      <c r="AVJ606" s="107"/>
      <c r="AVK606" s="107"/>
      <c r="AVL606" s="107"/>
      <c r="AVM606" s="107"/>
      <c r="AVN606" s="107"/>
      <c r="AVO606" s="107"/>
      <c r="AVP606" s="107"/>
      <c r="AVQ606" s="107"/>
      <c r="AVR606" s="107"/>
      <c r="AVS606" s="107"/>
      <c r="AVT606" s="107"/>
      <c r="AVU606" s="107"/>
      <c r="AVV606" s="107"/>
      <c r="AVW606" s="107"/>
      <c r="AVX606" s="107"/>
      <c r="AVY606" s="107"/>
      <c r="AVZ606" s="107"/>
      <c r="AWA606" s="107"/>
      <c r="AWB606" s="107"/>
      <c r="AWC606" s="107"/>
      <c r="AWD606" s="107"/>
      <c r="AWE606" s="107"/>
      <c r="AWF606" s="107"/>
      <c r="AWG606" s="107"/>
      <c r="AWH606" s="107"/>
      <c r="AWI606" s="107"/>
      <c r="AWJ606" s="107"/>
      <c r="AWK606" s="107"/>
      <c r="AWL606" s="107"/>
      <c r="AWM606" s="107"/>
      <c r="AWN606" s="107"/>
      <c r="AWO606" s="107"/>
      <c r="AWP606" s="107"/>
      <c r="AWQ606" s="107"/>
      <c r="AWR606" s="107"/>
      <c r="AWS606" s="107"/>
      <c r="AWT606" s="107"/>
      <c r="AWU606" s="107"/>
      <c r="AWV606" s="107"/>
      <c r="AWW606" s="107"/>
      <c r="AWX606" s="107"/>
      <c r="AWY606" s="107"/>
      <c r="AWZ606" s="107"/>
      <c r="AXA606" s="107"/>
      <c r="AXB606" s="107"/>
      <c r="AXC606" s="107"/>
      <c r="AXD606" s="107"/>
      <c r="AXE606" s="107"/>
      <c r="AXF606" s="107"/>
      <c r="AXG606" s="107"/>
      <c r="AXH606" s="107"/>
      <c r="AXI606" s="107"/>
      <c r="AXJ606" s="107"/>
      <c r="AXK606" s="107"/>
      <c r="AXL606" s="107"/>
      <c r="AXM606" s="107"/>
      <c r="AXN606" s="107"/>
      <c r="AXO606" s="107"/>
      <c r="AXP606" s="107"/>
      <c r="AXQ606" s="107"/>
      <c r="AXR606" s="107"/>
      <c r="AXS606" s="107"/>
      <c r="AXT606" s="107"/>
      <c r="AXU606" s="107"/>
      <c r="AXV606" s="107"/>
      <c r="AXW606" s="107"/>
      <c r="AXX606" s="107"/>
      <c r="AXY606" s="107"/>
      <c r="AXZ606" s="107"/>
      <c r="AYA606" s="107"/>
      <c r="AYB606" s="107"/>
      <c r="AYC606" s="107"/>
      <c r="AYD606" s="107"/>
      <c r="AYE606" s="107"/>
      <c r="AYF606" s="107"/>
      <c r="AYG606" s="107"/>
      <c r="AYH606" s="107"/>
      <c r="AYI606" s="107"/>
      <c r="AYJ606" s="107"/>
      <c r="AYK606" s="107"/>
      <c r="AYL606" s="107"/>
      <c r="AYM606" s="107"/>
      <c r="AYN606" s="107"/>
      <c r="AYO606" s="107"/>
      <c r="AYP606" s="107"/>
      <c r="AYQ606" s="107"/>
      <c r="AYR606" s="107"/>
      <c r="AYS606" s="107"/>
      <c r="AYT606" s="107"/>
      <c r="AYU606" s="107"/>
      <c r="AYV606" s="107"/>
      <c r="AYW606" s="107"/>
      <c r="AYX606" s="107"/>
      <c r="AYY606" s="107"/>
      <c r="AYZ606" s="107"/>
      <c r="AZA606" s="107"/>
      <c r="AZB606" s="107"/>
      <c r="AZC606" s="107"/>
      <c r="AZD606" s="107"/>
      <c r="AZE606" s="107"/>
      <c r="AZF606" s="107"/>
      <c r="AZG606" s="107"/>
      <c r="AZH606" s="107"/>
      <c r="AZI606" s="107"/>
      <c r="AZJ606" s="107"/>
      <c r="AZK606" s="107"/>
      <c r="AZL606" s="107"/>
      <c r="AZM606" s="107"/>
      <c r="AZN606" s="107"/>
      <c r="AZO606" s="107"/>
      <c r="AZP606" s="107"/>
      <c r="AZQ606" s="107"/>
      <c r="AZR606" s="107"/>
      <c r="AZS606" s="107"/>
      <c r="AZT606" s="107"/>
      <c r="AZU606" s="107"/>
      <c r="AZV606" s="107"/>
      <c r="AZW606" s="107"/>
      <c r="AZX606" s="107"/>
      <c r="AZY606" s="107"/>
      <c r="AZZ606" s="107"/>
      <c r="BAA606" s="107"/>
      <c r="BAB606" s="107"/>
      <c r="BAC606" s="107"/>
      <c r="BAD606" s="107"/>
      <c r="BAE606" s="107"/>
      <c r="BAF606" s="107"/>
      <c r="BAG606" s="107"/>
      <c r="BAH606" s="107"/>
      <c r="BAI606" s="107"/>
      <c r="BAJ606" s="107"/>
      <c r="BAK606" s="107"/>
      <c r="BAL606" s="107"/>
      <c r="BAM606" s="107"/>
      <c r="BAN606" s="107"/>
      <c r="BAO606" s="107"/>
      <c r="BAP606" s="107"/>
      <c r="BAQ606" s="107"/>
      <c r="BAR606" s="107"/>
      <c r="BAS606" s="107"/>
      <c r="BAT606" s="107"/>
      <c r="BAU606" s="107"/>
      <c r="BAV606" s="107"/>
      <c r="BAW606" s="107"/>
      <c r="BAX606" s="107"/>
      <c r="BAY606" s="107"/>
      <c r="BAZ606" s="107"/>
      <c r="BBA606" s="107"/>
      <c r="BBB606" s="107"/>
      <c r="BBC606" s="107"/>
      <c r="BBD606" s="107"/>
      <c r="BBE606" s="107"/>
      <c r="BBF606" s="107"/>
      <c r="BBG606" s="107"/>
      <c r="BBH606" s="107"/>
      <c r="BBI606" s="107"/>
      <c r="BBJ606" s="107"/>
      <c r="BBK606" s="107"/>
      <c r="BBL606" s="107"/>
      <c r="BBM606" s="107"/>
      <c r="BBN606" s="107"/>
      <c r="BBO606" s="107"/>
      <c r="BBP606" s="107"/>
      <c r="BBQ606" s="107"/>
      <c r="BBR606" s="107"/>
      <c r="BBS606" s="107"/>
      <c r="BBT606" s="107"/>
      <c r="BBU606" s="107"/>
      <c r="BBV606" s="107"/>
      <c r="BBW606" s="107"/>
      <c r="BBX606" s="107"/>
      <c r="BBY606" s="107"/>
      <c r="BBZ606" s="107"/>
      <c r="BCA606" s="107"/>
      <c r="BCB606" s="107"/>
      <c r="BCC606" s="107"/>
      <c r="BCD606" s="107"/>
      <c r="BCE606" s="107"/>
      <c r="BCF606" s="107"/>
      <c r="BCG606" s="107"/>
      <c r="BCH606" s="107"/>
      <c r="BCI606" s="107"/>
      <c r="BCJ606" s="107"/>
      <c r="BCK606" s="107"/>
      <c r="BCL606" s="107"/>
      <c r="BCM606" s="107"/>
      <c r="BCN606" s="107"/>
      <c r="BCO606" s="107"/>
      <c r="BCP606" s="107"/>
      <c r="BCQ606" s="107"/>
      <c r="BCR606" s="107"/>
      <c r="BCS606" s="107"/>
      <c r="BCT606" s="107"/>
      <c r="BCU606" s="107"/>
      <c r="BCV606" s="107"/>
      <c r="BCW606" s="107"/>
      <c r="BCX606" s="107"/>
      <c r="BCY606" s="107"/>
      <c r="BCZ606" s="107"/>
      <c r="BDA606" s="107"/>
      <c r="BDB606" s="107"/>
      <c r="BDC606" s="107"/>
      <c r="BDD606" s="107"/>
      <c r="BDE606" s="107"/>
      <c r="BDF606" s="107"/>
      <c r="BDG606" s="107"/>
      <c r="BDH606" s="107"/>
      <c r="BDI606" s="107"/>
      <c r="BDJ606" s="107"/>
      <c r="BDK606" s="107"/>
      <c r="BDL606" s="107"/>
      <c r="BDM606" s="107"/>
      <c r="BDN606" s="107"/>
      <c r="BDO606" s="107"/>
      <c r="BDP606" s="107"/>
      <c r="BDQ606" s="107"/>
      <c r="BDR606" s="107"/>
      <c r="BDS606" s="107"/>
      <c r="BDT606" s="107"/>
      <c r="BDU606" s="107"/>
      <c r="BDV606" s="107"/>
      <c r="BDW606" s="107"/>
      <c r="BDX606" s="107"/>
      <c r="BDY606" s="107"/>
      <c r="BDZ606" s="107"/>
      <c r="BEA606" s="107"/>
      <c r="BEB606" s="107"/>
      <c r="BEC606" s="107"/>
      <c r="BED606" s="107"/>
      <c r="BEE606" s="107"/>
      <c r="BEF606" s="107"/>
      <c r="BEG606" s="107"/>
      <c r="BEH606" s="107"/>
      <c r="BEI606" s="107"/>
      <c r="BEJ606" s="107"/>
      <c r="BEK606" s="107"/>
      <c r="BEL606" s="107"/>
      <c r="BEM606" s="107"/>
      <c r="BEN606" s="107"/>
      <c r="BEO606" s="107"/>
      <c r="BEP606" s="107"/>
      <c r="BEQ606" s="107"/>
      <c r="BER606" s="107"/>
      <c r="BES606" s="107"/>
      <c r="BET606" s="107"/>
      <c r="BEU606" s="107"/>
      <c r="BEV606" s="107"/>
      <c r="BEW606" s="107"/>
      <c r="BEX606" s="107"/>
      <c r="BEY606" s="107"/>
      <c r="BEZ606" s="107"/>
      <c r="BFA606" s="107"/>
      <c r="BFB606" s="107"/>
      <c r="BFC606" s="107"/>
      <c r="BFD606" s="107"/>
      <c r="BFE606" s="107"/>
      <c r="BFF606" s="107"/>
      <c r="BFG606" s="107"/>
      <c r="BFH606" s="107"/>
      <c r="BFI606" s="107"/>
      <c r="BFJ606" s="107"/>
      <c r="BFK606" s="107"/>
      <c r="BFL606" s="107"/>
      <c r="BFM606" s="107"/>
      <c r="BFN606" s="107"/>
      <c r="BFO606" s="107"/>
      <c r="BFP606" s="107"/>
      <c r="BFQ606" s="107"/>
      <c r="BFR606" s="107"/>
      <c r="BFS606" s="107"/>
      <c r="BFT606" s="107"/>
      <c r="BFU606" s="107"/>
      <c r="BFV606" s="107"/>
      <c r="BFW606" s="107"/>
      <c r="BFX606" s="107"/>
      <c r="BFY606" s="107"/>
      <c r="BFZ606" s="107"/>
      <c r="BGA606" s="107"/>
      <c r="BGB606" s="107"/>
      <c r="BGC606" s="107"/>
      <c r="BGD606" s="107"/>
      <c r="BGE606" s="107"/>
      <c r="BGF606" s="107"/>
      <c r="BGG606" s="107"/>
      <c r="BGH606" s="107"/>
      <c r="BGI606" s="107"/>
      <c r="BGJ606" s="107"/>
      <c r="BGK606" s="107"/>
      <c r="BGL606" s="107"/>
      <c r="BGM606" s="107"/>
      <c r="BGN606" s="107"/>
      <c r="BGO606" s="107"/>
      <c r="BGP606" s="107"/>
      <c r="BGQ606" s="107"/>
      <c r="BGR606" s="107"/>
      <c r="BGS606" s="107"/>
      <c r="BGT606" s="107"/>
      <c r="BGU606" s="107"/>
      <c r="BGV606" s="107"/>
      <c r="BGW606" s="107"/>
      <c r="BGX606" s="107"/>
      <c r="BGY606" s="107"/>
      <c r="BGZ606" s="107"/>
      <c r="BHA606" s="107"/>
      <c r="BHB606" s="107"/>
      <c r="BHC606" s="107"/>
      <c r="BHD606" s="107"/>
      <c r="BHE606" s="107"/>
      <c r="BHF606" s="107"/>
      <c r="BHG606" s="107"/>
      <c r="BHH606" s="107"/>
      <c r="BHI606" s="107"/>
      <c r="BHJ606" s="107"/>
      <c r="BHK606" s="107"/>
      <c r="BHL606" s="107"/>
      <c r="BHM606" s="107"/>
      <c r="BHN606" s="107"/>
      <c r="BHO606" s="107"/>
      <c r="BHP606" s="107"/>
      <c r="BHQ606" s="107"/>
      <c r="BHR606" s="107"/>
      <c r="BHS606" s="107"/>
      <c r="BHT606" s="107"/>
      <c r="BHU606" s="107"/>
      <c r="BHV606" s="107"/>
      <c r="BHW606" s="107"/>
      <c r="BHX606" s="107"/>
      <c r="BHY606" s="107"/>
      <c r="BHZ606" s="107"/>
      <c r="BIA606" s="107"/>
      <c r="BIB606" s="107"/>
      <c r="BIC606" s="107"/>
      <c r="BID606" s="107"/>
      <c r="BIE606" s="107"/>
      <c r="BIF606" s="107"/>
      <c r="BIG606" s="107"/>
      <c r="BIH606" s="107"/>
      <c r="BII606" s="107"/>
      <c r="BIJ606" s="107"/>
      <c r="BIK606" s="107"/>
      <c r="BIL606" s="107"/>
      <c r="BIM606" s="107"/>
      <c r="BIN606" s="107"/>
      <c r="BIO606" s="107"/>
      <c r="BIP606" s="107"/>
      <c r="BIQ606" s="107"/>
      <c r="BIR606" s="107"/>
      <c r="BIS606" s="107"/>
      <c r="BIT606" s="107"/>
      <c r="BIU606" s="107"/>
      <c r="BIV606" s="107"/>
      <c r="BIW606" s="107"/>
      <c r="BIX606" s="107"/>
      <c r="BIY606" s="107"/>
      <c r="BIZ606" s="107"/>
      <c r="BJA606" s="107"/>
      <c r="BJB606" s="107"/>
      <c r="BJC606" s="107"/>
      <c r="BJD606" s="107"/>
      <c r="BJE606" s="107"/>
      <c r="BJF606" s="107"/>
      <c r="BJG606" s="107"/>
      <c r="BJH606" s="107"/>
      <c r="BJI606" s="107"/>
      <c r="BJJ606" s="107"/>
      <c r="BJK606" s="107"/>
      <c r="BJL606" s="107"/>
      <c r="BJM606" s="107"/>
      <c r="BJN606" s="107"/>
      <c r="BJO606" s="107"/>
      <c r="BJP606" s="107"/>
      <c r="BJQ606" s="107"/>
      <c r="BJR606" s="107"/>
      <c r="BJS606" s="107"/>
      <c r="BJT606" s="107"/>
      <c r="BJU606" s="107"/>
      <c r="BJV606" s="107"/>
      <c r="BJW606" s="107"/>
      <c r="BJX606" s="107"/>
      <c r="BJY606" s="107"/>
      <c r="BJZ606" s="107"/>
      <c r="BKA606" s="107"/>
      <c r="BKB606" s="107"/>
      <c r="BKC606" s="107"/>
      <c r="BKD606" s="107"/>
      <c r="BKE606" s="107"/>
      <c r="BKF606" s="107"/>
      <c r="BKG606" s="107"/>
      <c r="BKH606" s="107"/>
      <c r="BKI606" s="107"/>
      <c r="BKJ606" s="107"/>
      <c r="BKK606" s="107"/>
      <c r="BKL606" s="107"/>
      <c r="BKM606" s="107"/>
      <c r="BKN606" s="107"/>
      <c r="BKO606" s="107"/>
      <c r="BKP606" s="107"/>
      <c r="BKQ606" s="107"/>
      <c r="BKR606" s="107"/>
      <c r="BKS606" s="107"/>
      <c r="BKT606" s="107"/>
      <c r="BKU606" s="107"/>
      <c r="BKV606" s="107"/>
      <c r="BKW606" s="107"/>
      <c r="BKX606" s="107"/>
      <c r="BKY606" s="107"/>
      <c r="BKZ606" s="107"/>
      <c r="BLA606" s="107"/>
      <c r="BLB606" s="107"/>
      <c r="BLC606" s="107"/>
      <c r="BLD606" s="107"/>
      <c r="BLE606" s="107"/>
      <c r="BLF606" s="107"/>
      <c r="BLG606" s="107"/>
      <c r="BLH606" s="107"/>
      <c r="BLI606" s="107"/>
      <c r="BLJ606" s="107"/>
      <c r="BLK606" s="107"/>
      <c r="BLL606" s="107"/>
      <c r="BLM606" s="107"/>
      <c r="BLN606" s="107"/>
      <c r="BLO606" s="107"/>
      <c r="BLP606" s="107"/>
      <c r="BLQ606" s="107"/>
      <c r="BLR606" s="107"/>
      <c r="BLS606" s="107"/>
      <c r="BLT606" s="107"/>
      <c r="BLU606" s="107"/>
      <c r="BLV606" s="107"/>
      <c r="BLW606" s="107"/>
      <c r="BLX606" s="107"/>
      <c r="BLY606" s="107"/>
      <c r="BLZ606" s="107"/>
      <c r="BMA606" s="107"/>
      <c r="BMB606" s="107"/>
      <c r="BMC606" s="107"/>
      <c r="BMD606" s="107"/>
      <c r="BME606" s="107"/>
      <c r="BMF606" s="107"/>
      <c r="BMG606" s="107"/>
      <c r="BMH606" s="107"/>
      <c r="BMI606" s="107"/>
      <c r="BMJ606" s="107"/>
      <c r="BMK606" s="107"/>
      <c r="BML606" s="107"/>
      <c r="BMM606" s="107"/>
      <c r="BMN606" s="107"/>
      <c r="BMO606" s="107"/>
      <c r="BMP606" s="107"/>
      <c r="BMQ606" s="107"/>
      <c r="BMR606" s="107"/>
      <c r="BMS606" s="107"/>
      <c r="BMT606" s="107"/>
      <c r="BMU606" s="107"/>
      <c r="BMV606" s="107"/>
      <c r="BMW606" s="107"/>
      <c r="BMX606" s="107"/>
      <c r="BMY606" s="107"/>
      <c r="BMZ606" s="107"/>
      <c r="BNA606" s="107"/>
      <c r="BNB606" s="107"/>
      <c r="BNC606" s="107"/>
      <c r="BND606" s="107"/>
      <c r="BNE606" s="107"/>
      <c r="BNF606" s="107"/>
      <c r="BNG606" s="107"/>
      <c r="BNH606" s="107"/>
      <c r="BNI606" s="107"/>
      <c r="BNJ606" s="107"/>
      <c r="BNK606" s="107"/>
      <c r="BNL606" s="107"/>
      <c r="BNM606" s="107"/>
      <c r="BNN606" s="107"/>
      <c r="BNO606" s="107"/>
      <c r="BNP606" s="107"/>
      <c r="BNQ606" s="107"/>
      <c r="BNR606" s="107"/>
      <c r="BNS606" s="107"/>
      <c r="BNT606" s="107"/>
      <c r="BNU606" s="107"/>
      <c r="BNV606" s="107"/>
      <c r="BNW606" s="107"/>
      <c r="BNX606" s="107"/>
      <c r="BNY606" s="107"/>
      <c r="BNZ606" s="107"/>
      <c r="BOA606" s="107"/>
      <c r="BOB606" s="107"/>
      <c r="BOC606" s="107"/>
      <c r="BOD606" s="107"/>
      <c r="BOE606" s="107"/>
      <c r="BOF606" s="107"/>
      <c r="BOG606" s="107"/>
      <c r="BOH606" s="107"/>
      <c r="BOI606" s="107"/>
      <c r="BOJ606" s="107"/>
      <c r="BOK606" s="107"/>
      <c r="BOL606" s="107"/>
      <c r="BOM606" s="107"/>
      <c r="BON606" s="107"/>
      <c r="BOO606" s="107"/>
      <c r="BOP606" s="107"/>
      <c r="BOQ606" s="107"/>
      <c r="BOR606" s="107"/>
      <c r="BOS606" s="107"/>
      <c r="BOT606" s="107"/>
      <c r="BOU606" s="107"/>
      <c r="BOV606" s="107"/>
      <c r="BOW606" s="107"/>
      <c r="BOX606" s="107"/>
      <c r="BOY606" s="107"/>
      <c r="BOZ606" s="107"/>
      <c r="BPA606" s="107"/>
      <c r="BPB606" s="107"/>
      <c r="BPC606" s="107"/>
      <c r="BPD606" s="107"/>
      <c r="BPE606" s="107"/>
      <c r="BPF606" s="107"/>
      <c r="BPG606" s="107"/>
      <c r="BPH606" s="107"/>
      <c r="BPI606" s="107"/>
      <c r="BPJ606" s="107"/>
      <c r="BPK606" s="107"/>
      <c r="BPL606" s="107"/>
      <c r="BPM606" s="107"/>
      <c r="BPN606" s="107"/>
      <c r="BPO606" s="107"/>
      <c r="BPP606" s="107"/>
      <c r="BPQ606" s="107"/>
      <c r="BPR606" s="107"/>
      <c r="BPS606" s="107"/>
      <c r="BPT606" s="107"/>
      <c r="BPU606" s="107"/>
      <c r="BPV606" s="107"/>
      <c r="BPW606" s="107"/>
      <c r="BPX606" s="107"/>
      <c r="BPY606" s="107"/>
      <c r="BPZ606" s="107"/>
      <c r="BQA606" s="107"/>
      <c r="BQB606" s="107"/>
      <c r="BQC606" s="107"/>
      <c r="BQD606" s="107"/>
      <c r="BQE606" s="107"/>
      <c r="BQF606" s="107"/>
      <c r="BQG606" s="107"/>
      <c r="BQH606" s="107"/>
      <c r="BQI606" s="107"/>
      <c r="BQJ606" s="107"/>
      <c r="BQK606" s="107"/>
      <c r="BQL606" s="107"/>
      <c r="BQM606" s="107"/>
      <c r="BQN606" s="107"/>
      <c r="BQO606" s="107"/>
      <c r="BQP606" s="107"/>
      <c r="BQQ606" s="107"/>
      <c r="BQR606" s="107"/>
      <c r="BQS606" s="107"/>
      <c r="BQT606" s="107"/>
      <c r="BQU606" s="107"/>
      <c r="BQV606" s="107"/>
      <c r="BQW606" s="107"/>
      <c r="BQX606" s="107"/>
      <c r="BQY606" s="107"/>
      <c r="BQZ606" s="107"/>
      <c r="BRA606" s="107"/>
      <c r="BRB606" s="107"/>
      <c r="BRC606" s="107"/>
      <c r="BRD606" s="107"/>
      <c r="BRE606" s="107"/>
      <c r="BRF606" s="107"/>
      <c r="BRG606" s="107"/>
      <c r="BRH606" s="107"/>
      <c r="BRI606" s="107"/>
      <c r="BRJ606" s="107"/>
      <c r="BRK606" s="107"/>
      <c r="BRL606" s="107"/>
      <c r="BRM606" s="107"/>
      <c r="BRN606" s="107"/>
      <c r="BRO606" s="107"/>
      <c r="BRP606" s="107"/>
      <c r="BRQ606" s="107"/>
      <c r="BRR606" s="107"/>
      <c r="BRS606" s="107"/>
      <c r="BRT606" s="107"/>
      <c r="BRU606" s="107"/>
      <c r="BRV606" s="107"/>
      <c r="BRW606" s="107"/>
      <c r="BRX606" s="107"/>
      <c r="BRY606" s="107"/>
      <c r="BRZ606" s="107"/>
      <c r="BSA606" s="107"/>
      <c r="BSB606" s="107"/>
      <c r="BSC606" s="107"/>
      <c r="BSD606" s="107"/>
      <c r="BSE606" s="107"/>
      <c r="BSF606" s="107"/>
      <c r="BSG606" s="107"/>
      <c r="BSH606" s="107"/>
      <c r="BSI606" s="107"/>
      <c r="BSJ606" s="107"/>
      <c r="BSK606" s="107"/>
      <c r="BSL606" s="107"/>
      <c r="BSM606" s="107"/>
      <c r="BSN606" s="107"/>
      <c r="BSO606" s="107"/>
      <c r="BSP606" s="107"/>
      <c r="BSQ606" s="107"/>
      <c r="BSR606" s="107"/>
      <c r="BSS606" s="107"/>
      <c r="BST606" s="107"/>
      <c r="BSU606" s="107"/>
      <c r="BSV606" s="107"/>
      <c r="BSW606" s="107"/>
      <c r="BSX606" s="107"/>
      <c r="BSY606" s="107"/>
      <c r="BSZ606" s="107"/>
      <c r="BTA606" s="107"/>
      <c r="BTB606" s="107"/>
      <c r="BTC606" s="107"/>
      <c r="BTD606" s="107"/>
      <c r="BTE606" s="107"/>
      <c r="BTF606" s="107"/>
      <c r="BTG606" s="107"/>
      <c r="BTH606" s="107"/>
      <c r="BTI606" s="107"/>
      <c r="BTJ606" s="107"/>
      <c r="BTK606" s="107"/>
      <c r="BTL606" s="107"/>
      <c r="BTM606" s="107"/>
      <c r="BTN606" s="107"/>
      <c r="BTO606" s="107"/>
      <c r="BTP606" s="107"/>
      <c r="BTQ606" s="107"/>
      <c r="BTR606" s="107"/>
      <c r="BTS606" s="107"/>
      <c r="BTT606" s="107"/>
      <c r="BTU606" s="107"/>
      <c r="BTV606" s="107"/>
      <c r="BTW606" s="107"/>
      <c r="BTX606" s="107"/>
      <c r="BTY606" s="107"/>
      <c r="BTZ606" s="107"/>
      <c r="BUA606" s="107"/>
      <c r="BUB606" s="107"/>
      <c r="BUC606" s="107"/>
      <c r="BUD606" s="107"/>
      <c r="BUE606" s="107"/>
      <c r="BUF606" s="107"/>
      <c r="BUG606" s="107"/>
      <c r="BUH606" s="107"/>
      <c r="BUI606" s="107"/>
      <c r="BUJ606" s="107"/>
      <c r="BUK606" s="107"/>
      <c r="BUL606" s="107"/>
      <c r="BUM606" s="107"/>
      <c r="BUN606" s="107"/>
      <c r="BUO606" s="107"/>
      <c r="BUP606" s="107"/>
      <c r="BUQ606" s="107"/>
      <c r="BUR606" s="107"/>
      <c r="BUS606" s="107"/>
      <c r="BUT606" s="107"/>
      <c r="BUU606" s="107"/>
      <c r="BUV606" s="107"/>
      <c r="BUW606" s="107"/>
      <c r="BUX606" s="107"/>
      <c r="BUY606" s="107"/>
      <c r="BUZ606" s="107"/>
      <c r="BVA606" s="107"/>
      <c r="BVB606" s="107"/>
      <c r="BVC606" s="107"/>
      <c r="BVD606" s="107"/>
      <c r="BVE606" s="107"/>
      <c r="BVF606" s="107"/>
      <c r="BVG606" s="107"/>
      <c r="BVH606" s="107"/>
      <c r="BVI606" s="107"/>
      <c r="BVJ606" s="107"/>
      <c r="BVK606" s="107"/>
      <c r="BVL606" s="107"/>
      <c r="BVM606" s="107"/>
      <c r="BVN606" s="107"/>
      <c r="BVO606" s="107"/>
      <c r="BVP606" s="107"/>
      <c r="BVQ606" s="107"/>
      <c r="BVR606" s="107"/>
      <c r="BVS606" s="107"/>
      <c r="BVT606" s="107"/>
      <c r="BVU606" s="107"/>
      <c r="BVV606" s="107"/>
      <c r="BVW606" s="107"/>
      <c r="BVX606" s="107"/>
      <c r="BVY606" s="107"/>
      <c r="BVZ606" s="107"/>
      <c r="BWA606" s="107"/>
      <c r="BWB606" s="107"/>
      <c r="BWC606" s="107"/>
      <c r="BWD606" s="107"/>
      <c r="BWE606" s="107"/>
      <c r="BWF606" s="107"/>
      <c r="BWG606" s="107"/>
      <c r="BWH606" s="107"/>
      <c r="BWI606" s="107"/>
      <c r="BWJ606" s="107"/>
      <c r="BWK606" s="107"/>
      <c r="BWL606" s="107"/>
      <c r="BWM606" s="107"/>
      <c r="BWN606" s="107"/>
      <c r="BWO606" s="107"/>
      <c r="BWP606" s="107"/>
      <c r="BWQ606" s="107"/>
      <c r="BWR606" s="107"/>
      <c r="BWS606" s="107"/>
      <c r="BWT606" s="107"/>
      <c r="BWU606" s="107"/>
      <c r="BWV606" s="107"/>
      <c r="BWW606" s="107"/>
      <c r="BWX606" s="107"/>
      <c r="BWY606" s="107"/>
      <c r="BWZ606" s="107"/>
      <c r="BXA606" s="107"/>
      <c r="BXB606" s="107"/>
      <c r="BXC606" s="107"/>
      <c r="BXD606" s="107"/>
      <c r="BXE606" s="107"/>
      <c r="BXF606" s="107"/>
      <c r="BXG606" s="107"/>
      <c r="BXH606" s="107"/>
      <c r="BXI606" s="107"/>
      <c r="BXJ606" s="107"/>
      <c r="BXK606" s="107"/>
      <c r="BXL606" s="107"/>
      <c r="BXM606" s="107"/>
      <c r="BXN606" s="107"/>
      <c r="BXO606" s="107"/>
      <c r="BXP606" s="107"/>
      <c r="BXQ606" s="107"/>
      <c r="BXR606" s="107"/>
      <c r="BXS606" s="107"/>
      <c r="BXT606" s="107"/>
      <c r="BXU606" s="107"/>
      <c r="BXV606" s="107"/>
      <c r="BXW606" s="107"/>
      <c r="BXX606" s="107"/>
      <c r="BXY606" s="107"/>
      <c r="BXZ606" s="107"/>
      <c r="BYA606" s="107"/>
      <c r="BYB606" s="107"/>
      <c r="BYC606" s="107"/>
      <c r="BYD606" s="107"/>
      <c r="BYE606" s="107"/>
      <c r="BYF606" s="107"/>
      <c r="BYG606" s="107"/>
      <c r="BYH606" s="107"/>
      <c r="BYI606" s="107"/>
      <c r="BYJ606" s="107"/>
      <c r="BYK606" s="107"/>
      <c r="BYL606" s="107"/>
      <c r="BYM606" s="107"/>
      <c r="BYN606" s="107"/>
      <c r="BYO606" s="107"/>
      <c r="BYP606" s="107"/>
      <c r="BYQ606" s="107"/>
      <c r="BYR606" s="107"/>
      <c r="BYS606" s="107"/>
      <c r="BYT606" s="107"/>
      <c r="BYU606" s="107"/>
      <c r="BYV606" s="107"/>
      <c r="BYW606" s="107"/>
      <c r="BYX606" s="107"/>
      <c r="BYY606" s="107"/>
      <c r="BYZ606" s="107"/>
      <c r="BZA606" s="107"/>
      <c r="BZB606" s="107"/>
      <c r="BZC606" s="107"/>
      <c r="BZD606" s="107"/>
      <c r="BZE606" s="107"/>
      <c r="BZF606" s="107"/>
      <c r="BZG606" s="107"/>
      <c r="BZH606" s="107"/>
      <c r="BZI606" s="107"/>
      <c r="BZJ606" s="107"/>
      <c r="BZK606" s="107"/>
      <c r="BZL606" s="107"/>
      <c r="BZM606" s="107"/>
      <c r="BZN606" s="107"/>
      <c r="BZO606" s="107"/>
      <c r="BZP606" s="107"/>
      <c r="BZQ606" s="107"/>
      <c r="BZR606" s="107"/>
      <c r="BZS606" s="107"/>
      <c r="BZT606" s="107"/>
      <c r="BZU606" s="107"/>
      <c r="BZV606" s="107"/>
      <c r="BZW606" s="107"/>
      <c r="BZX606" s="107"/>
      <c r="BZY606" s="107"/>
      <c r="BZZ606" s="107"/>
      <c r="CAA606" s="107"/>
      <c r="CAB606" s="107"/>
      <c r="CAC606" s="107"/>
      <c r="CAD606" s="107"/>
      <c r="CAE606" s="107"/>
      <c r="CAF606" s="107"/>
      <c r="CAG606" s="107"/>
      <c r="CAH606" s="107"/>
      <c r="CAI606" s="107"/>
      <c r="CAJ606" s="107"/>
      <c r="CAK606" s="107"/>
      <c r="CAL606" s="107"/>
      <c r="CAM606" s="107"/>
      <c r="CAN606" s="107"/>
      <c r="CAO606" s="107"/>
      <c r="CAP606" s="107"/>
      <c r="CAQ606" s="107"/>
      <c r="CAR606" s="107"/>
      <c r="CAS606" s="107"/>
      <c r="CAT606" s="107"/>
      <c r="CAU606" s="107"/>
      <c r="CAV606" s="107"/>
      <c r="CAW606" s="107"/>
      <c r="CAX606" s="107"/>
      <c r="CAY606" s="107"/>
      <c r="CAZ606" s="107"/>
      <c r="CBA606" s="107"/>
      <c r="CBB606" s="107"/>
      <c r="CBC606" s="107"/>
      <c r="CBD606" s="107"/>
      <c r="CBE606" s="107"/>
      <c r="CBF606" s="107"/>
      <c r="CBG606" s="107"/>
      <c r="CBH606" s="107"/>
      <c r="CBI606" s="107"/>
      <c r="CBJ606" s="107"/>
      <c r="CBK606" s="107"/>
      <c r="CBL606" s="107"/>
      <c r="CBM606" s="107"/>
      <c r="CBN606" s="107"/>
      <c r="CBO606" s="107"/>
      <c r="CBP606" s="107"/>
      <c r="CBQ606" s="107"/>
      <c r="CBR606" s="107"/>
      <c r="CBS606" s="107"/>
      <c r="CBT606" s="107"/>
      <c r="CBU606" s="107"/>
      <c r="CBV606" s="107"/>
      <c r="CBW606" s="107"/>
      <c r="CBX606" s="107"/>
      <c r="CBY606" s="107"/>
      <c r="CBZ606" s="107"/>
      <c r="CCA606" s="107"/>
      <c r="CCB606" s="107"/>
      <c r="CCC606" s="107"/>
      <c r="CCD606" s="107"/>
      <c r="CCE606" s="107"/>
      <c r="CCF606" s="107"/>
      <c r="CCG606" s="107"/>
      <c r="CCH606" s="107"/>
      <c r="CCI606" s="107"/>
      <c r="CCJ606" s="107"/>
      <c r="CCK606" s="107"/>
      <c r="CCL606" s="107"/>
      <c r="CCM606" s="107"/>
      <c r="CCN606" s="107"/>
      <c r="CCO606" s="107"/>
      <c r="CCP606" s="107"/>
      <c r="CCQ606" s="107"/>
      <c r="CCR606" s="107"/>
      <c r="CCS606" s="107"/>
      <c r="CCT606" s="107"/>
      <c r="CCU606" s="107"/>
      <c r="CCV606" s="107"/>
      <c r="CCW606" s="107"/>
      <c r="CCX606" s="107"/>
      <c r="CCY606" s="107"/>
      <c r="CCZ606" s="107"/>
      <c r="CDA606" s="107"/>
      <c r="CDB606" s="107"/>
      <c r="CDC606" s="107"/>
      <c r="CDD606" s="107"/>
      <c r="CDE606" s="107"/>
      <c r="CDF606" s="107"/>
      <c r="CDG606" s="107"/>
      <c r="CDH606" s="107"/>
      <c r="CDI606" s="107"/>
      <c r="CDJ606" s="107"/>
      <c r="CDK606" s="107"/>
      <c r="CDL606" s="107"/>
      <c r="CDM606" s="107"/>
      <c r="CDN606" s="107"/>
      <c r="CDO606" s="107"/>
      <c r="CDP606" s="107"/>
      <c r="CDQ606" s="107"/>
      <c r="CDR606" s="107"/>
      <c r="CDS606" s="107"/>
      <c r="CDT606" s="107"/>
      <c r="CDU606" s="107"/>
      <c r="CDV606" s="107"/>
      <c r="CDW606" s="107"/>
      <c r="CDX606" s="107"/>
      <c r="CDY606" s="107"/>
      <c r="CDZ606" s="107"/>
      <c r="CEA606" s="107"/>
      <c r="CEB606" s="107"/>
      <c r="CEC606" s="107"/>
      <c r="CED606" s="107"/>
      <c r="CEE606" s="107"/>
      <c r="CEF606" s="107"/>
      <c r="CEG606" s="107"/>
      <c r="CEH606" s="107"/>
      <c r="CEI606" s="107"/>
      <c r="CEJ606" s="107"/>
      <c r="CEK606" s="107"/>
      <c r="CEL606" s="107"/>
      <c r="CEM606" s="107"/>
      <c r="CEN606" s="107"/>
      <c r="CEO606" s="107"/>
      <c r="CEP606" s="107"/>
      <c r="CEQ606" s="107"/>
      <c r="CER606" s="107"/>
      <c r="CES606" s="107"/>
      <c r="CET606" s="107"/>
      <c r="CEU606" s="107"/>
      <c r="CEV606" s="107"/>
      <c r="CEW606" s="107"/>
      <c r="CEX606" s="107"/>
      <c r="CEY606" s="107"/>
      <c r="CEZ606" s="107"/>
      <c r="CFA606" s="107"/>
      <c r="CFB606" s="107"/>
      <c r="CFC606" s="107"/>
      <c r="CFD606" s="107"/>
      <c r="CFE606" s="107"/>
      <c r="CFF606" s="107"/>
      <c r="CFG606" s="107"/>
      <c r="CFH606" s="107"/>
      <c r="CFI606" s="107"/>
      <c r="CFJ606" s="107"/>
      <c r="CFK606" s="107"/>
      <c r="CFL606" s="107"/>
      <c r="CFM606" s="107"/>
      <c r="CFN606" s="107"/>
      <c r="CFO606" s="107"/>
      <c r="CFP606" s="107"/>
      <c r="CFQ606" s="107"/>
      <c r="CFR606" s="107"/>
      <c r="CFS606" s="107"/>
      <c r="CFT606" s="107"/>
      <c r="CFU606" s="107"/>
      <c r="CFV606" s="107"/>
      <c r="CFW606" s="107"/>
      <c r="CFX606" s="107"/>
      <c r="CFY606" s="107"/>
      <c r="CFZ606" s="107"/>
      <c r="CGA606" s="107"/>
      <c r="CGB606" s="107"/>
      <c r="CGC606" s="107"/>
      <c r="CGD606" s="107"/>
      <c r="CGE606" s="107"/>
      <c r="CGF606" s="107"/>
      <c r="CGG606" s="107"/>
      <c r="CGH606" s="107"/>
      <c r="CGI606" s="107"/>
      <c r="CGJ606" s="107"/>
      <c r="CGK606" s="107"/>
      <c r="CGL606" s="107"/>
      <c r="CGM606" s="107"/>
      <c r="CGN606" s="107"/>
      <c r="CGO606" s="107"/>
      <c r="CGP606" s="107"/>
      <c r="CGQ606" s="107"/>
      <c r="CGR606" s="107"/>
      <c r="CGS606" s="107"/>
      <c r="CGT606" s="107"/>
      <c r="CGU606" s="107"/>
      <c r="CGV606" s="107"/>
      <c r="CGW606" s="107"/>
      <c r="CGX606" s="107"/>
      <c r="CGY606" s="107"/>
      <c r="CGZ606" s="107"/>
      <c r="CHA606" s="107"/>
      <c r="CHB606" s="107"/>
      <c r="CHC606" s="107"/>
      <c r="CHD606" s="107"/>
      <c r="CHE606" s="107"/>
      <c r="CHF606" s="107"/>
      <c r="CHG606" s="107"/>
      <c r="CHH606" s="107"/>
      <c r="CHI606" s="107"/>
      <c r="CHJ606" s="107"/>
      <c r="CHK606" s="107"/>
      <c r="CHL606" s="107"/>
      <c r="CHM606" s="107"/>
      <c r="CHN606" s="107"/>
      <c r="CHO606" s="107"/>
      <c r="CHP606" s="107"/>
      <c r="CHQ606" s="107"/>
      <c r="CHR606" s="107"/>
      <c r="CHS606" s="107"/>
      <c r="CHT606" s="107"/>
      <c r="CHU606" s="107"/>
      <c r="CHV606" s="107"/>
      <c r="CHW606" s="107"/>
      <c r="CHX606" s="107"/>
      <c r="CHY606" s="107"/>
      <c r="CHZ606" s="107"/>
      <c r="CIA606" s="107"/>
      <c r="CIB606" s="107"/>
      <c r="CIC606" s="107"/>
      <c r="CID606" s="107"/>
      <c r="CIE606" s="107"/>
      <c r="CIF606" s="107"/>
      <c r="CIG606" s="107"/>
      <c r="CIH606" s="107"/>
      <c r="CII606" s="107"/>
      <c r="CIJ606" s="107"/>
      <c r="CIK606" s="107"/>
      <c r="CIL606" s="107"/>
      <c r="CIM606" s="107"/>
      <c r="CIN606" s="107"/>
      <c r="CIO606" s="107"/>
      <c r="CIP606" s="107"/>
      <c r="CIQ606" s="107"/>
      <c r="CIR606" s="107"/>
      <c r="CIS606" s="107"/>
      <c r="CIT606" s="107"/>
      <c r="CIU606" s="107"/>
      <c r="CIV606" s="107"/>
      <c r="CIW606" s="107"/>
      <c r="CIX606" s="107"/>
      <c r="CIY606" s="107"/>
      <c r="CIZ606" s="107"/>
      <c r="CJA606" s="107"/>
      <c r="CJB606" s="107"/>
      <c r="CJC606" s="107"/>
      <c r="CJD606" s="107"/>
      <c r="CJE606" s="107"/>
      <c r="CJF606" s="107"/>
      <c r="CJG606" s="107"/>
      <c r="CJH606" s="107"/>
      <c r="CJI606" s="107"/>
      <c r="CJJ606" s="107"/>
      <c r="CJK606" s="107"/>
      <c r="CJL606" s="107"/>
      <c r="CJM606" s="107"/>
      <c r="CJN606" s="107"/>
      <c r="CJO606" s="107"/>
      <c r="CJP606" s="107"/>
      <c r="CJQ606" s="107"/>
      <c r="CJR606" s="107"/>
      <c r="CJS606" s="107"/>
      <c r="CJT606" s="107"/>
      <c r="CJU606" s="107"/>
      <c r="CJV606" s="107"/>
      <c r="CJW606" s="107"/>
      <c r="CJX606" s="107"/>
      <c r="CJY606" s="107"/>
      <c r="CJZ606" s="107"/>
      <c r="CKA606" s="107"/>
      <c r="CKB606" s="107"/>
      <c r="CKC606" s="107"/>
      <c r="CKD606" s="107"/>
      <c r="CKE606" s="107"/>
      <c r="CKF606" s="107"/>
      <c r="CKG606" s="107"/>
      <c r="CKH606" s="107"/>
      <c r="CKI606" s="107"/>
      <c r="CKJ606" s="107"/>
      <c r="CKK606" s="107"/>
      <c r="CKL606" s="107"/>
      <c r="CKM606" s="107"/>
      <c r="CKN606" s="107"/>
      <c r="CKO606" s="107"/>
      <c r="CKP606" s="107"/>
      <c r="CKQ606" s="107"/>
      <c r="CKR606" s="107"/>
      <c r="CKS606" s="107"/>
      <c r="CKT606" s="107"/>
      <c r="CKU606" s="107"/>
      <c r="CKV606" s="107"/>
      <c r="CKW606" s="107"/>
      <c r="CKX606" s="107"/>
      <c r="CKY606" s="107"/>
      <c r="CKZ606" s="107"/>
      <c r="CLA606" s="107"/>
      <c r="CLB606" s="107"/>
      <c r="CLC606" s="107"/>
      <c r="CLD606" s="107"/>
      <c r="CLE606" s="107"/>
      <c r="CLF606" s="107"/>
      <c r="CLG606" s="107"/>
      <c r="CLH606" s="107"/>
      <c r="CLI606" s="107"/>
      <c r="CLJ606" s="107"/>
      <c r="CLK606" s="107"/>
      <c r="CLL606" s="107"/>
      <c r="CLM606" s="107"/>
      <c r="CLN606" s="107"/>
      <c r="CLO606" s="107"/>
      <c r="CLP606" s="107"/>
      <c r="CLQ606" s="107"/>
      <c r="CLR606" s="107"/>
      <c r="CLS606" s="107"/>
      <c r="CLT606" s="107"/>
      <c r="CLU606" s="107"/>
      <c r="CLV606" s="107"/>
      <c r="CLW606" s="107"/>
      <c r="CLX606" s="107"/>
      <c r="CLY606" s="107"/>
      <c r="CLZ606" s="107"/>
      <c r="CMA606" s="107"/>
      <c r="CMB606" s="107"/>
      <c r="CMC606" s="107"/>
      <c r="CMD606" s="107"/>
      <c r="CME606" s="107"/>
      <c r="CMF606" s="107"/>
      <c r="CMG606" s="107"/>
      <c r="CMH606" s="107"/>
      <c r="CMI606" s="107"/>
      <c r="CMJ606" s="107"/>
      <c r="CMK606" s="107"/>
      <c r="CML606" s="107"/>
      <c r="CMM606" s="107"/>
      <c r="CMN606" s="107"/>
      <c r="CMO606" s="107"/>
      <c r="CMP606" s="107"/>
      <c r="CMQ606" s="107"/>
      <c r="CMR606" s="107"/>
      <c r="CMS606" s="107"/>
      <c r="CMT606" s="107"/>
      <c r="CMU606" s="107"/>
      <c r="CMV606" s="107"/>
      <c r="CMW606" s="107"/>
      <c r="CMX606" s="107"/>
      <c r="CMY606" s="107"/>
      <c r="CMZ606" s="107"/>
      <c r="CNA606" s="107"/>
      <c r="CNB606" s="107"/>
      <c r="CNC606" s="107"/>
      <c r="CND606" s="107"/>
      <c r="CNE606" s="107"/>
      <c r="CNF606" s="107"/>
      <c r="CNG606" s="107"/>
      <c r="CNH606" s="107"/>
      <c r="CNI606" s="107"/>
      <c r="CNJ606" s="107"/>
      <c r="CNK606" s="107"/>
      <c r="CNL606" s="107"/>
      <c r="CNM606" s="107"/>
      <c r="CNN606" s="107"/>
      <c r="CNO606" s="107"/>
      <c r="CNP606" s="107"/>
      <c r="CNQ606" s="107"/>
      <c r="CNR606" s="107"/>
      <c r="CNS606" s="107"/>
      <c r="CNT606" s="107"/>
      <c r="CNU606" s="107"/>
      <c r="CNV606" s="107"/>
      <c r="CNW606" s="107"/>
      <c r="CNX606" s="107"/>
      <c r="CNY606" s="107"/>
      <c r="CNZ606" s="107"/>
      <c r="COA606" s="107"/>
      <c r="COB606" s="107"/>
      <c r="COC606" s="107"/>
      <c r="COD606" s="107"/>
      <c r="COE606" s="107"/>
      <c r="COF606" s="107"/>
      <c r="COG606" s="107"/>
      <c r="COH606" s="107"/>
      <c r="COI606" s="107"/>
      <c r="COJ606" s="107"/>
      <c r="COK606" s="107"/>
      <c r="COL606" s="107"/>
      <c r="COM606" s="107"/>
      <c r="CON606" s="107"/>
      <c r="COO606" s="107"/>
      <c r="COP606" s="107"/>
      <c r="COQ606" s="107"/>
      <c r="COR606" s="107"/>
      <c r="COS606" s="107"/>
      <c r="COT606" s="107"/>
      <c r="COU606" s="107"/>
      <c r="COV606" s="107"/>
      <c r="COW606" s="107"/>
      <c r="COX606" s="107"/>
      <c r="COY606" s="107"/>
      <c r="COZ606" s="107"/>
      <c r="CPA606" s="107"/>
      <c r="CPB606" s="107"/>
      <c r="CPC606" s="107"/>
      <c r="CPD606" s="107"/>
      <c r="CPE606" s="107"/>
      <c r="CPF606" s="107"/>
      <c r="CPG606" s="107"/>
      <c r="CPH606" s="107"/>
      <c r="CPI606" s="107"/>
      <c r="CPJ606" s="107"/>
      <c r="CPK606" s="107"/>
      <c r="CPL606" s="107"/>
      <c r="CPM606" s="107"/>
      <c r="CPN606" s="107"/>
      <c r="CPO606" s="107"/>
      <c r="CPP606" s="107"/>
      <c r="CPQ606" s="107"/>
      <c r="CPR606" s="107"/>
      <c r="CPS606" s="107"/>
      <c r="CPT606" s="107"/>
      <c r="CPU606" s="107"/>
      <c r="CPV606" s="107"/>
      <c r="CPW606" s="107"/>
      <c r="CPX606" s="107"/>
      <c r="CPY606" s="107"/>
      <c r="CPZ606" s="107"/>
      <c r="CQA606" s="107"/>
      <c r="CQB606" s="107"/>
      <c r="CQC606" s="107"/>
      <c r="CQD606" s="107"/>
      <c r="CQE606" s="107"/>
      <c r="CQF606" s="107"/>
      <c r="CQG606" s="107"/>
      <c r="CQH606" s="107"/>
      <c r="CQI606" s="107"/>
      <c r="CQJ606" s="107"/>
      <c r="CQK606" s="107"/>
      <c r="CQL606" s="107"/>
      <c r="CQM606" s="107"/>
      <c r="CQN606" s="107"/>
      <c r="CQO606" s="107"/>
      <c r="CQP606" s="107"/>
      <c r="CQQ606" s="107"/>
      <c r="CQR606" s="107"/>
      <c r="CQS606" s="107"/>
      <c r="CQT606" s="107"/>
      <c r="CQU606" s="107"/>
      <c r="CQV606" s="107"/>
      <c r="CQW606" s="107"/>
      <c r="CQX606" s="107"/>
      <c r="CQY606" s="107"/>
      <c r="CQZ606" s="107"/>
      <c r="CRA606" s="107"/>
      <c r="CRB606" s="107"/>
      <c r="CRC606" s="107"/>
      <c r="CRD606" s="107"/>
      <c r="CRE606" s="107"/>
      <c r="CRF606" s="107"/>
      <c r="CRG606" s="107"/>
      <c r="CRH606" s="107"/>
      <c r="CRI606" s="107"/>
      <c r="CRJ606" s="107"/>
      <c r="CRK606" s="107"/>
      <c r="CRL606" s="107"/>
      <c r="CRM606" s="107"/>
      <c r="CRN606" s="107"/>
      <c r="CRO606" s="107"/>
      <c r="CRP606" s="107"/>
      <c r="CRQ606" s="107"/>
      <c r="CRR606" s="107"/>
      <c r="CRS606" s="107"/>
      <c r="CRT606" s="107"/>
      <c r="CRU606" s="107"/>
      <c r="CRV606" s="107"/>
      <c r="CRW606" s="107"/>
      <c r="CRX606" s="107"/>
      <c r="CRY606" s="107"/>
      <c r="CRZ606" s="107"/>
      <c r="CSA606" s="107"/>
      <c r="CSB606" s="107"/>
      <c r="CSC606" s="107"/>
      <c r="CSD606" s="107"/>
      <c r="CSE606" s="107"/>
      <c r="CSF606" s="107"/>
      <c r="CSG606" s="107"/>
      <c r="CSH606" s="107"/>
      <c r="CSI606" s="107"/>
      <c r="CSJ606" s="107"/>
      <c r="CSK606" s="107"/>
      <c r="CSL606" s="107"/>
      <c r="CSM606" s="107"/>
      <c r="CSN606" s="107"/>
      <c r="CSO606" s="107"/>
      <c r="CSP606" s="107"/>
      <c r="CSQ606" s="107"/>
      <c r="CSR606" s="107"/>
      <c r="CSS606" s="107"/>
      <c r="CST606" s="107"/>
      <c r="CSU606" s="107"/>
      <c r="CSV606" s="107"/>
      <c r="CSW606" s="107"/>
      <c r="CSX606" s="107"/>
      <c r="CSY606" s="107"/>
      <c r="CSZ606" s="107"/>
      <c r="CTA606" s="107"/>
      <c r="CTB606" s="107"/>
      <c r="CTC606" s="107"/>
      <c r="CTD606" s="107"/>
      <c r="CTE606" s="107"/>
      <c r="CTF606" s="107"/>
      <c r="CTG606" s="107"/>
      <c r="CTH606" s="107"/>
      <c r="CTI606" s="107"/>
      <c r="CTJ606" s="107"/>
      <c r="CTK606" s="107"/>
      <c r="CTL606" s="107"/>
      <c r="CTM606" s="107"/>
      <c r="CTN606" s="107"/>
      <c r="CTO606" s="107"/>
      <c r="CTP606" s="107"/>
      <c r="CTQ606" s="107"/>
      <c r="CTR606" s="107"/>
      <c r="CTS606" s="107"/>
      <c r="CTT606" s="107"/>
      <c r="CTU606" s="107"/>
      <c r="CTV606" s="107"/>
      <c r="CTW606" s="107"/>
      <c r="CTX606" s="107"/>
      <c r="CTY606" s="107"/>
      <c r="CTZ606" s="107"/>
      <c r="CUA606" s="107"/>
      <c r="CUB606" s="107"/>
      <c r="CUC606" s="107"/>
      <c r="CUD606" s="107"/>
      <c r="CUE606" s="107"/>
      <c r="CUF606" s="107"/>
      <c r="CUG606" s="107"/>
      <c r="CUH606" s="107"/>
      <c r="CUI606" s="107"/>
      <c r="CUJ606" s="107"/>
      <c r="CUK606" s="107"/>
      <c r="CUL606" s="107"/>
      <c r="CUM606" s="107"/>
      <c r="CUN606" s="107"/>
      <c r="CUO606" s="107"/>
      <c r="CUP606" s="107"/>
      <c r="CUQ606" s="107"/>
      <c r="CUR606" s="107"/>
      <c r="CUS606" s="107"/>
      <c r="CUT606" s="107"/>
      <c r="CUU606" s="107"/>
      <c r="CUV606" s="107"/>
      <c r="CUW606" s="107"/>
      <c r="CUX606" s="107"/>
      <c r="CUY606" s="107"/>
      <c r="CUZ606" s="107"/>
      <c r="CVA606" s="107"/>
      <c r="CVB606" s="107"/>
      <c r="CVC606" s="107"/>
      <c r="CVD606" s="107"/>
      <c r="CVE606" s="107"/>
      <c r="CVF606" s="107"/>
      <c r="CVG606" s="107"/>
      <c r="CVH606" s="107"/>
      <c r="CVI606" s="107"/>
      <c r="CVJ606" s="107"/>
      <c r="CVK606" s="107"/>
      <c r="CVL606" s="107"/>
      <c r="CVM606" s="107"/>
      <c r="CVN606" s="107"/>
      <c r="CVO606" s="107"/>
      <c r="CVP606" s="107"/>
      <c r="CVQ606" s="107"/>
      <c r="CVR606" s="107"/>
      <c r="CVS606" s="107"/>
      <c r="CVT606" s="107"/>
      <c r="CVU606" s="107"/>
      <c r="CVV606" s="107"/>
      <c r="CVW606" s="107"/>
      <c r="CVX606" s="107"/>
      <c r="CVY606" s="107"/>
      <c r="CVZ606" s="107"/>
      <c r="CWA606" s="107"/>
      <c r="CWB606" s="107"/>
      <c r="CWC606" s="107"/>
      <c r="CWD606" s="107"/>
      <c r="CWE606" s="107"/>
      <c r="CWF606" s="107"/>
      <c r="CWG606" s="107"/>
      <c r="CWH606" s="107"/>
      <c r="CWI606" s="107"/>
      <c r="CWJ606" s="107"/>
      <c r="CWK606" s="107"/>
      <c r="CWL606" s="107"/>
      <c r="CWM606" s="107"/>
      <c r="CWN606" s="107"/>
      <c r="CWO606" s="107"/>
      <c r="CWP606" s="107"/>
      <c r="CWQ606" s="107"/>
      <c r="CWR606" s="107"/>
      <c r="CWS606" s="107"/>
      <c r="CWT606" s="107"/>
      <c r="CWU606" s="107"/>
      <c r="CWV606" s="107"/>
      <c r="CWW606" s="107"/>
      <c r="CWX606" s="107"/>
      <c r="CWY606" s="107"/>
      <c r="CWZ606" s="107"/>
      <c r="CXA606" s="107"/>
      <c r="CXB606" s="107"/>
      <c r="CXC606" s="107"/>
      <c r="CXD606" s="107"/>
      <c r="CXE606" s="107"/>
      <c r="CXF606" s="107"/>
      <c r="CXG606" s="107"/>
      <c r="CXH606" s="107"/>
      <c r="CXI606" s="107"/>
      <c r="CXJ606" s="107"/>
      <c r="CXK606" s="107"/>
      <c r="CXL606" s="107"/>
      <c r="CXM606" s="107"/>
      <c r="CXN606" s="107"/>
      <c r="CXO606" s="107"/>
      <c r="CXP606" s="107"/>
      <c r="CXQ606" s="107"/>
      <c r="CXR606" s="107"/>
      <c r="CXS606" s="107"/>
      <c r="CXT606" s="107"/>
      <c r="CXU606" s="107"/>
      <c r="CXV606" s="107"/>
      <c r="CXW606" s="107"/>
      <c r="CXX606" s="107"/>
      <c r="CXY606" s="107"/>
      <c r="CXZ606" s="107"/>
      <c r="CYA606" s="107"/>
      <c r="CYB606" s="107"/>
      <c r="CYC606" s="107"/>
      <c r="CYD606" s="107"/>
      <c r="CYE606" s="107"/>
      <c r="CYF606" s="107"/>
      <c r="CYG606" s="107"/>
      <c r="CYH606" s="107"/>
      <c r="CYI606" s="107"/>
      <c r="CYJ606" s="107"/>
      <c r="CYK606" s="107"/>
      <c r="CYL606" s="107"/>
      <c r="CYM606" s="107"/>
      <c r="CYN606" s="107"/>
      <c r="CYO606" s="107"/>
      <c r="CYP606" s="107"/>
      <c r="CYQ606" s="107"/>
      <c r="CYR606" s="107"/>
      <c r="CYS606" s="107"/>
      <c r="CYT606" s="107"/>
      <c r="CYU606" s="107"/>
      <c r="CYV606" s="107"/>
      <c r="CYW606" s="107"/>
      <c r="CYX606" s="107"/>
      <c r="CYY606" s="107"/>
      <c r="CYZ606" s="107"/>
      <c r="CZA606" s="107"/>
      <c r="CZB606" s="107"/>
      <c r="CZC606" s="107"/>
      <c r="CZD606" s="107"/>
      <c r="CZE606" s="107"/>
      <c r="CZF606" s="107"/>
      <c r="CZG606" s="107"/>
      <c r="CZH606" s="107"/>
      <c r="CZI606" s="107"/>
      <c r="CZJ606" s="107"/>
      <c r="CZK606" s="107"/>
      <c r="CZL606" s="107"/>
      <c r="CZM606" s="107"/>
      <c r="CZN606" s="107"/>
      <c r="CZO606" s="107"/>
      <c r="CZP606" s="107"/>
      <c r="CZQ606" s="107"/>
      <c r="CZR606" s="107"/>
      <c r="CZS606" s="107"/>
      <c r="CZT606" s="107"/>
      <c r="CZU606" s="107"/>
      <c r="CZV606" s="107"/>
      <c r="CZW606" s="107"/>
      <c r="CZX606" s="107"/>
      <c r="CZY606" s="107"/>
      <c r="CZZ606" s="107"/>
      <c r="DAA606" s="107"/>
      <c r="DAB606" s="107"/>
      <c r="DAC606" s="107"/>
      <c r="DAD606" s="107"/>
      <c r="DAE606" s="107"/>
      <c r="DAF606" s="107"/>
      <c r="DAG606" s="107"/>
      <c r="DAH606" s="107"/>
      <c r="DAI606" s="107"/>
      <c r="DAJ606" s="107"/>
      <c r="DAK606" s="107"/>
      <c r="DAL606" s="107"/>
      <c r="DAM606" s="107"/>
      <c r="DAN606" s="107"/>
      <c r="DAO606" s="107"/>
      <c r="DAP606" s="107"/>
      <c r="DAQ606" s="107"/>
      <c r="DAR606" s="107"/>
      <c r="DAS606" s="107"/>
      <c r="DAT606" s="107"/>
      <c r="DAU606" s="107"/>
      <c r="DAV606" s="107"/>
      <c r="DAW606" s="107"/>
      <c r="DAX606" s="107"/>
      <c r="DAY606" s="107"/>
      <c r="DAZ606" s="107"/>
      <c r="DBA606" s="107"/>
      <c r="DBB606" s="107"/>
      <c r="DBC606" s="107"/>
      <c r="DBD606" s="107"/>
      <c r="DBE606" s="107"/>
      <c r="DBF606" s="107"/>
      <c r="DBG606" s="107"/>
      <c r="DBH606" s="107"/>
      <c r="DBI606" s="107"/>
      <c r="DBJ606" s="107"/>
      <c r="DBK606" s="107"/>
      <c r="DBL606" s="107"/>
      <c r="DBM606" s="107"/>
      <c r="DBN606" s="107"/>
      <c r="DBO606" s="107"/>
      <c r="DBP606" s="107"/>
      <c r="DBQ606" s="107"/>
      <c r="DBR606" s="107"/>
      <c r="DBS606" s="107"/>
      <c r="DBT606" s="107"/>
      <c r="DBU606" s="107"/>
      <c r="DBV606" s="107"/>
      <c r="DBW606" s="107"/>
      <c r="DBX606" s="107"/>
      <c r="DBY606" s="107"/>
      <c r="DBZ606" s="107"/>
      <c r="DCA606" s="107"/>
      <c r="DCB606" s="107"/>
      <c r="DCC606" s="107"/>
      <c r="DCD606" s="107"/>
      <c r="DCE606" s="107"/>
      <c r="DCF606" s="107"/>
      <c r="DCG606" s="107"/>
      <c r="DCH606" s="107"/>
      <c r="DCI606" s="107"/>
      <c r="DCJ606" s="107"/>
      <c r="DCK606" s="107"/>
      <c r="DCL606" s="107"/>
      <c r="DCM606" s="107"/>
      <c r="DCN606" s="107"/>
      <c r="DCO606" s="107"/>
      <c r="DCP606" s="107"/>
      <c r="DCQ606" s="107"/>
      <c r="DCR606" s="107"/>
      <c r="DCS606" s="107"/>
      <c r="DCT606" s="107"/>
      <c r="DCU606" s="107"/>
      <c r="DCV606" s="107"/>
      <c r="DCW606" s="107"/>
      <c r="DCX606" s="107"/>
      <c r="DCY606" s="107"/>
      <c r="DCZ606" s="107"/>
      <c r="DDA606" s="107"/>
      <c r="DDB606" s="107"/>
      <c r="DDC606" s="107"/>
      <c r="DDD606" s="107"/>
      <c r="DDE606" s="107"/>
      <c r="DDF606" s="107"/>
      <c r="DDG606" s="107"/>
      <c r="DDH606" s="107"/>
      <c r="DDI606" s="107"/>
      <c r="DDJ606" s="107"/>
      <c r="DDK606" s="107"/>
      <c r="DDL606" s="107"/>
      <c r="DDM606" s="107"/>
      <c r="DDN606" s="107"/>
      <c r="DDO606" s="107"/>
      <c r="DDP606" s="107"/>
      <c r="DDQ606" s="107"/>
      <c r="DDR606" s="107"/>
      <c r="DDS606" s="107"/>
      <c r="DDT606" s="107"/>
      <c r="DDU606" s="107"/>
      <c r="DDV606" s="107"/>
      <c r="DDW606" s="107"/>
      <c r="DDX606" s="107"/>
      <c r="DDY606" s="107"/>
      <c r="DDZ606" s="107"/>
      <c r="DEA606" s="107"/>
      <c r="DEB606" s="107"/>
      <c r="DEC606" s="107"/>
      <c r="DED606" s="107"/>
      <c r="DEE606" s="107"/>
      <c r="DEF606" s="107"/>
      <c r="DEG606" s="107"/>
      <c r="DEH606" s="107"/>
      <c r="DEI606" s="107"/>
      <c r="DEJ606" s="107"/>
      <c r="DEK606" s="107"/>
      <c r="DEL606" s="107"/>
      <c r="DEM606" s="107"/>
      <c r="DEN606" s="107"/>
      <c r="DEO606" s="107"/>
      <c r="DEP606" s="107"/>
      <c r="DEQ606" s="107"/>
      <c r="DER606" s="107"/>
      <c r="DES606" s="107"/>
      <c r="DET606" s="107"/>
      <c r="DEU606" s="107"/>
      <c r="DEV606" s="107"/>
      <c r="DEW606" s="107"/>
      <c r="DEX606" s="107"/>
      <c r="DEY606" s="107"/>
      <c r="DEZ606" s="107"/>
      <c r="DFA606" s="107"/>
      <c r="DFB606" s="107"/>
      <c r="DFC606" s="107"/>
      <c r="DFD606" s="107"/>
      <c r="DFE606" s="107"/>
      <c r="DFF606" s="107"/>
      <c r="DFG606" s="107"/>
      <c r="DFH606" s="107"/>
      <c r="DFI606" s="107"/>
      <c r="DFJ606" s="107"/>
      <c r="DFK606" s="107"/>
      <c r="DFL606" s="107"/>
      <c r="DFM606" s="107"/>
      <c r="DFN606" s="107"/>
      <c r="DFO606" s="107"/>
      <c r="DFP606" s="107"/>
      <c r="DFQ606" s="107"/>
      <c r="DFR606" s="107"/>
      <c r="DFS606" s="107"/>
      <c r="DFT606" s="107"/>
      <c r="DFU606" s="107"/>
      <c r="DFV606" s="107"/>
      <c r="DFW606" s="107"/>
      <c r="DFX606" s="107"/>
      <c r="DFY606" s="107"/>
      <c r="DFZ606" s="107"/>
      <c r="DGA606" s="107"/>
      <c r="DGB606" s="107"/>
      <c r="DGC606" s="107"/>
      <c r="DGD606" s="107"/>
      <c r="DGE606" s="107"/>
      <c r="DGF606" s="107"/>
      <c r="DGG606" s="107"/>
      <c r="DGH606" s="107"/>
      <c r="DGI606" s="107"/>
      <c r="DGJ606" s="107"/>
      <c r="DGK606" s="107"/>
      <c r="DGL606" s="107"/>
      <c r="DGM606" s="107"/>
      <c r="DGN606" s="107"/>
      <c r="DGO606" s="107"/>
      <c r="DGP606" s="107"/>
      <c r="DGQ606" s="107"/>
      <c r="DGR606" s="107"/>
      <c r="DGS606" s="107"/>
      <c r="DGT606" s="107"/>
      <c r="DGU606" s="107"/>
      <c r="DGV606" s="107"/>
      <c r="DGW606" s="107"/>
      <c r="DGX606" s="107"/>
      <c r="DGY606" s="107"/>
      <c r="DGZ606" s="107"/>
      <c r="DHA606" s="107"/>
      <c r="DHB606" s="107"/>
      <c r="DHC606" s="107"/>
      <c r="DHD606" s="107"/>
      <c r="DHE606" s="107"/>
      <c r="DHF606" s="107"/>
      <c r="DHG606" s="107"/>
      <c r="DHH606" s="107"/>
      <c r="DHI606" s="107"/>
      <c r="DHJ606" s="107"/>
      <c r="DHK606" s="107"/>
      <c r="DHL606" s="107"/>
      <c r="DHM606" s="107"/>
      <c r="DHN606" s="107"/>
      <c r="DHO606" s="107"/>
      <c r="DHP606" s="107"/>
      <c r="DHQ606" s="107"/>
      <c r="DHR606" s="107"/>
      <c r="DHS606" s="107"/>
      <c r="DHT606" s="107"/>
      <c r="DHU606" s="107"/>
      <c r="DHV606" s="107"/>
      <c r="DHW606" s="107"/>
      <c r="DHX606" s="107"/>
      <c r="DHY606" s="107"/>
      <c r="DHZ606" s="107"/>
      <c r="DIA606" s="107"/>
      <c r="DIB606" s="107"/>
      <c r="DIC606" s="107"/>
      <c r="DID606" s="107"/>
      <c r="DIE606" s="107"/>
      <c r="DIF606" s="107"/>
      <c r="DIG606" s="107"/>
      <c r="DIH606" s="107"/>
      <c r="DII606" s="107"/>
      <c r="DIJ606" s="107"/>
      <c r="DIK606" s="107"/>
      <c r="DIL606" s="107"/>
      <c r="DIM606" s="107"/>
      <c r="DIN606" s="107"/>
      <c r="DIO606" s="107"/>
      <c r="DIP606" s="107"/>
      <c r="DIQ606" s="107"/>
      <c r="DIR606" s="107"/>
      <c r="DIS606" s="107"/>
      <c r="DIT606" s="107"/>
      <c r="DIU606" s="107"/>
      <c r="DIV606" s="107"/>
      <c r="DIW606" s="107"/>
      <c r="DIX606" s="107"/>
      <c r="DIY606" s="107"/>
      <c r="DIZ606" s="107"/>
      <c r="DJA606" s="107"/>
      <c r="DJB606" s="107"/>
      <c r="DJC606" s="107"/>
      <c r="DJD606" s="107"/>
      <c r="DJE606" s="107"/>
      <c r="DJF606" s="107"/>
      <c r="DJG606" s="107"/>
      <c r="DJH606" s="107"/>
      <c r="DJI606" s="107"/>
      <c r="DJJ606" s="107"/>
      <c r="DJK606" s="107"/>
      <c r="DJL606" s="107"/>
      <c r="DJM606" s="107"/>
      <c r="DJN606" s="107"/>
      <c r="DJO606" s="107"/>
      <c r="DJP606" s="107"/>
      <c r="DJQ606" s="107"/>
      <c r="DJR606" s="107"/>
      <c r="DJS606" s="107"/>
      <c r="DJT606" s="107"/>
      <c r="DJU606" s="107"/>
      <c r="DJV606" s="107"/>
      <c r="DJW606" s="107"/>
      <c r="DJX606" s="107"/>
      <c r="DJY606" s="107"/>
      <c r="DJZ606" s="107"/>
      <c r="DKA606" s="107"/>
      <c r="DKB606" s="107"/>
      <c r="DKC606" s="107"/>
      <c r="DKD606" s="107"/>
      <c r="DKE606" s="107"/>
      <c r="DKF606" s="107"/>
      <c r="DKG606" s="107"/>
      <c r="DKH606" s="107"/>
      <c r="DKI606" s="107"/>
      <c r="DKJ606" s="107"/>
      <c r="DKK606" s="107"/>
      <c r="DKL606" s="107"/>
      <c r="DKM606" s="107"/>
      <c r="DKN606" s="107"/>
      <c r="DKO606" s="107"/>
      <c r="DKP606" s="107"/>
      <c r="DKQ606" s="107"/>
      <c r="DKR606" s="107"/>
      <c r="DKS606" s="107"/>
      <c r="DKT606" s="107"/>
      <c r="DKU606" s="107"/>
      <c r="DKV606" s="107"/>
      <c r="DKW606" s="107"/>
      <c r="DKX606" s="107"/>
      <c r="DKY606" s="107"/>
      <c r="DKZ606" s="107"/>
      <c r="DLA606" s="107"/>
      <c r="DLB606" s="107"/>
      <c r="DLC606" s="107"/>
      <c r="DLD606" s="107"/>
      <c r="DLE606" s="107"/>
      <c r="DLF606" s="107"/>
      <c r="DLG606" s="107"/>
      <c r="DLH606" s="107"/>
      <c r="DLI606" s="107"/>
      <c r="DLJ606" s="107"/>
      <c r="DLK606" s="107"/>
      <c r="DLL606" s="107"/>
      <c r="DLM606" s="107"/>
      <c r="DLN606" s="107"/>
      <c r="DLO606" s="107"/>
      <c r="DLP606" s="107"/>
      <c r="DLQ606" s="107"/>
      <c r="DLR606" s="107"/>
      <c r="DLS606" s="107"/>
      <c r="DLT606" s="107"/>
      <c r="DLU606" s="107"/>
      <c r="DLV606" s="107"/>
      <c r="DLW606" s="107"/>
      <c r="DLX606" s="107"/>
      <c r="DLY606" s="107"/>
      <c r="DLZ606" s="107"/>
      <c r="DMA606" s="107"/>
      <c r="DMB606" s="107"/>
      <c r="DMC606" s="107"/>
      <c r="DMD606" s="107"/>
      <c r="DME606" s="107"/>
      <c r="DMF606" s="107"/>
      <c r="DMG606" s="107"/>
      <c r="DMH606" s="107"/>
      <c r="DMI606" s="107"/>
      <c r="DMJ606" s="107"/>
      <c r="DMK606" s="107"/>
      <c r="DML606" s="107"/>
      <c r="DMM606" s="107"/>
      <c r="DMN606" s="107"/>
      <c r="DMO606" s="107"/>
      <c r="DMP606" s="107"/>
      <c r="DMQ606" s="107"/>
      <c r="DMR606" s="107"/>
      <c r="DMS606" s="107"/>
      <c r="DMT606" s="107"/>
      <c r="DMU606" s="107"/>
      <c r="DMV606" s="107"/>
      <c r="DMW606" s="107"/>
      <c r="DMX606" s="107"/>
      <c r="DMY606" s="107"/>
      <c r="DMZ606" s="107"/>
      <c r="DNA606" s="107"/>
      <c r="DNB606" s="107"/>
      <c r="DNC606" s="107"/>
      <c r="DND606" s="107"/>
      <c r="DNE606" s="107"/>
      <c r="DNF606" s="107"/>
      <c r="DNG606" s="107"/>
      <c r="DNH606" s="107"/>
      <c r="DNI606" s="107"/>
      <c r="DNJ606" s="107"/>
      <c r="DNK606" s="107"/>
      <c r="DNL606" s="107"/>
      <c r="DNM606" s="107"/>
      <c r="DNN606" s="107"/>
      <c r="DNO606" s="107"/>
      <c r="DNP606" s="107"/>
      <c r="DNQ606" s="107"/>
      <c r="DNR606" s="107"/>
      <c r="DNS606" s="107"/>
      <c r="DNT606" s="107"/>
      <c r="DNU606" s="107"/>
      <c r="DNV606" s="107"/>
      <c r="DNW606" s="107"/>
      <c r="DNX606" s="107"/>
      <c r="DNY606" s="107"/>
      <c r="DNZ606" s="107"/>
      <c r="DOA606" s="107"/>
      <c r="DOB606" s="107"/>
      <c r="DOC606" s="107"/>
      <c r="DOD606" s="107"/>
      <c r="DOE606" s="107"/>
      <c r="DOF606" s="107"/>
      <c r="DOG606" s="107"/>
      <c r="DOH606" s="107"/>
      <c r="DOI606" s="107"/>
      <c r="DOJ606" s="107"/>
      <c r="DOK606" s="107"/>
      <c r="DOL606" s="107"/>
      <c r="DOM606" s="107"/>
      <c r="DON606" s="107"/>
      <c r="DOO606" s="107"/>
      <c r="DOP606" s="107"/>
      <c r="DOQ606" s="107"/>
      <c r="DOR606" s="107"/>
      <c r="DOS606" s="107"/>
      <c r="DOT606" s="107"/>
      <c r="DOU606" s="107"/>
      <c r="DOV606" s="107"/>
      <c r="DOW606" s="107"/>
      <c r="DOX606" s="107"/>
      <c r="DOY606" s="107"/>
      <c r="DOZ606" s="107"/>
      <c r="DPA606" s="107"/>
      <c r="DPB606" s="107"/>
      <c r="DPC606" s="107"/>
      <c r="DPD606" s="107"/>
      <c r="DPE606" s="107"/>
      <c r="DPF606" s="107"/>
      <c r="DPG606" s="107"/>
      <c r="DPH606" s="107"/>
      <c r="DPI606" s="107"/>
      <c r="DPJ606" s="107"/>
      <c r="DPK606" s="107"/>
      <c r="DPL606" s="107"/>
      <c r="DPM606" s="107"/>
      <c r="DPN606" s="107"/>
      <c r="DPO606" s="107"/>
      <c r="DPP606" s="107"/>
      <c r="DPQ606" s="107"/>
      <c r="DPR606" s="107"/>
      <c r="DPS606" s="107"/>
      <c r="DPT606" s="107"/>
      <c r="DPU606" s="107"/>
      <c r="DPV606" s="107"/>
      <c r="DPW606" s="107"/>
      <c r="DPX606" s="107"/>
      <c r="DPY606" s="107"/>
      <c r="DPZ606" s="107"/>
      <c r="DQA606" s="107"/>
      <c r="DQB606" s="107"/>
      <c r="DQC606" s="107"/>
      <c r="DQD606" s="107"/>
      <c r="DQE606" s="107"/>
      <c r="DQF606" s="107"/>
      <c r="DQG606" s="107"/>
      <c r="DQH606" s="107"/>
      <c r="DQI606" s="107"/>
      <c r="DQJ606" s="107"/>
      <c r="DQK606" s="107"/>
      <c r="DQL606" s="107"/>
      <c r="DQM606" s="107"/>
      <c r="DQN606" s="107"/>
      <c r="DQO606" s="107"/>
      <c r="DQP606" s="107"/>
      <c r="DQQ606" s="107"/>
      <c r="DQR606" s="107"/>
      <c r="DQS606" s="107"/>
      <c r="DQT606" s="107"/>
      <c r="DQU606" s="107"/>
      <c r="DQV606" s="107"/>
      <c r="DQW606" s="107"/>
      <c r="DQX606" s="107"/>
      <c r="DQY606" s="107"/>
      <c r="DQZ606" s="107"/>
      <c r="DRA606" s="107"/>
      <c r="DRB606" s="107"/>
      <c r="DRC606" s="107"/>
      <c r="DRD606" s="107"/>
      <c r="DRE606" s="107"/>
      <c r="DRF606" s="107"/>
      <c r="DRG606" s="107"/>
      <c r="DRH606" s="107"/>
      <c r="DRI606" s="107"/>
      <c r="DRJ606" s="107"/>
      <c r="DRK606" s="107"/>
      <c r="DRL606" s="107"/>
      <c r="DRM606" s="107"/>
      <c r="DRN606" s="107"/>
      <c r="DRO606" s="107"/>
      <c r="DRP606" s="107"/>
      <c r="DRQ606" s="107"/>
      <c r="DRR606" s="107"/>
      <c r="DRS606" s="107"/>
      <c r="DRT606" s="107"/>
      <c r="DRU606" s="107"/>
      <c r="DRV606" s="107"/>
      <c r="DRW606" s="107"/>
      <c r="DRX606" s="107"/>
      <c r="DRY606" s="107"/>
      <c r="DRZ606" s="107"/>
      <c r="DSA606" s="107"/>
      <c r="DSB606" s="107"/>
      <c r="DSC606" s="107"/>
      <c r="DSD606" s="107"/>
      <c r="DSE606" s="107"/>
      <c r="DSF606" s="107"/>
      <c r="DSG606" s="107"/>
      <c r="DSH606" s="107"/>
      <c r="DSI606" s="107"/>
      <c r="DSJ606" s="107"/>
      <c r="DSK606" s="107"/>
      <c r="DSL606" s="107"/>
      <c r="DSM606" s="107"/>
      <c r="DSN606" s="107"/>
      <c r="DSO606" s="107"/>
      <c r="DSP606" s="107"/>
      <c r="DSQ606" s="107"/>
      <c r="DSR606" s="107"/>
      <c r="DSS606" s="107"/>
      <c r="DST606" s="107"/>
      <c r="DSU606" s="107"/>
      <c r="DSV606" s="107"/>
      <c r="DSW606" s="107"/>
      <c r="DSX606" s="107"/>
      <c r="DSY606" s="107"/>
      <c r="DSZ606" s="107"/>
      <c r="DTA606" s="107"/>
      <c r="DTB606" s="107"/>
      <c r="DTC606" s="107"/>
      <c r="DTD606" s="107"/>
      <c r="DTE606" s="107"/>
      <c r="DTF606" s="107"/>
      <c r="DTG606" s="107"/>
      <c r="DTH606" s="107"/>
      <c r="DTI606" s="107"/>
      <c r="DTJ606" s="107"/>
      <c r="DTK606" s="107"/>
      <c r="DTL606" s="107"/>
      <c r="DTM606" s="107"/>
      <c r="DTN606" s="107"/>
      <c r="DTO606" s="107"/>
      <c r="DTP606" s="107"/>
      <c r="DTQ606" s="107"/>
      <c r="DTR606" s="107"/>
      <c r="DTS606" s="107"/>
      <c r="DTT606" s="107"/>
      <c r="DTU606" s="107"/>
      <c r="DTV606" s="107"/>
      <c r="DTW606" s="107"/>
      <c r="DTX606" s="107"/>
      <c r="DTY606" s="107"/>
      <c r="DTZ606" s="107"/>
      <c r="DUA606" s="107"/>
      <c r="DUB606" s="107"/>
      <c r="DUC606" s="107"/>
      <c r="DUD606" s="107"/>
      <c r="DUE606" s="107"/>
      <c r="DUF606" s="107"/>
      <c r="DUG606" s="107"/>
      <c r="DUH606" s="107"/>
      <c r="DUI606" s="107"/>
      <c r="DUJ606" s="107"/>
      <c r="DUK606" s="107"/>
      <c r="DUL606" s="107"/>
      <c r="DUM606" s="107"/>
      <c r="DUN606" s="107"/>
      <c r="DUO606" s="107"/>
      <c r="DUP606" s="107"/>
      <c r="DUQ606" s="107"/>
      <c r="DUR606" s="107"/>
      <c r="DUS606" s="107"/>
      <c r="DUT606" s="107"/>
      <c r="DUU606" s="107"/>
      <c r="DUV606" s="107"/>
      <c r="DUW606" s="107"/>
      <c r="DUX606" s="107"/>
      <c r="DUY606" s="107"/>
      <c r="DUZ606" s="107"/>
      <c r="DVA606" s="107"/>
      <c r="DVB606" s="107"/>
      <c r="DVC606" s="107"/>
      <c r="DVD606" s="107"/>
      <c r="DVE606" s="107"/>
      <c r="DVF606" s="107"/>
      <c r="DVG606" s="107"/>
      <c r="DVH606" s="107"/>
      <c r="DVI606" s="107"/>
      <c r="DVJ606" s="107"/>
      <c r="DVK606" s="107"/>
      <c r="DVL606" s="107"/>
      <c r="DVM606" s="107"/>
      <c r="DVN606" s="107"/>
      <c r="DVO606" s="107"/>
      <c r="DVP606" s="107"/>
      <c r="DVQ606" s="107"/>
      <c r="DVR606" s="107"/>
      <c r="DVS606" s="107"/>
      <c r="DVT606" s="107"/>
      <c r="DVU606" s="107"/>
      <c r="DVV606" s="107"/>
      <c r="DVW606" s="107"/>
      <c r="DVX606" s="107"/>
      <c r="DVY606" s="107"/>
      <c r="DVZ606" s="107"/>
      <c r="DWA606" s="107"/>
      <c r="DWB606" s="107"/>
      <c r="DWC606" s="107"/>
      <c r="DWD606" s="107"/>
      <c r="DWE606" s="107"/>
      <c r="DWF606" s="107"/>
      <c r="DWG606" s="107"/>
      <c r="DWH606" s="107"/>
      <c r="DWI606" s="107"/>
      <c r="DWJ606" s="107"/>
      <c r="DWK606" s="107"/>
      <c r="DWL606" s="107"/>
      <c r="DWM606" s="107"/>
      <c r="DWN606" s="107"/>
      <c r="DWO606" s="107"/>
      <c r="DWP606" s="107"/>
      <c r="DWQ606" s="107"/>
      <c r="DWR606" s="107"/>
      <c r="DWS606" s="107"/>
      <c r="DWT606" s="107"/>
      <c r="DWU606" s="107"/>
      <c r="DWV606" s="107"/>
      <c r="DWW606" s="107"/>
      <c r="DWX606" s="107"/>
      <c r="DWY606" s="107"/>
      <c r="DWZ606" s="107"/>
      <c r="DXA606" s="107"/>
      <c r="DXB606" s="107"/>
      <c r="DXC606" s="107"/>
      <c r="DXD606" s="107"/>
      <c r="DXE606" s="107"/>
      <c r="DXF606" s="107"/>
      <c r="DXG606" s="107"/>
      <c r="DXH606" s="107"/>
      <c r="DXI606" s="107"/>
      <c r="DXJ606" s="107"/>
      <c r="DXK606" s="107"/>
      <c r="DXL606" s="107"/>
      <c r="DXM606" s="107"/>
      <c r="DXN606" s="107"/>
      <c r="DXO606" s="107"/>
      <c r="DXP606" s="107"/>
      <c r="DXQ606" s="107"/>
      <c r="DXR606" s="107"/>
      <c r="DXS606" s="107"/>
      <c r="DXT606" s="107"/>
      <c r="DXU606" s="107"/>
      <c r="DXV606" s="107"/>
      <c r="DXW606" s="107"/>
      <c r="DXX606" s="107"/>
      <c r="DXY606" s="107"/>
      <c r="DXZ606" s="107"/>
      <c r="DYA606" s="107"/>
      <c r="DYB606" s="107"/>
      <c r="DYC606" s="107"/>
      <c r="DYD606" s="107"/>
      <c r="DYE606" s="107"/>
      <c r="DYF606" s="107"/>
      <c r="DYG606" s="107"/>
      <c r="DYH606" s="107"/>
      <c r="DYI606" s="107"/>
      <c r="DYJ606" s="107"/>
      <c r="DYK606" s="107"/>
      <c r="DYL606" s="107"/>
      <c r="DYM606" s="107"/>
      <c r="DYN606" s="107"/>
      <c r="DYO606" s="107"/>
      <c r="DYP606" s="107"/>
      <c r="DYQ606" s="107"/>
      <c r="DYR606" s="107"/>
      <c r="DYS606" s="107"/>
      <c r="DYT606" s="107"/>
      <c r="DYU606" s="107"/>
      <c r="DYV606" s="107"/>
      <c r="DYW606" s="107"/>
      <c r="DYX606" s="107"/>
      <c r="DYY606" s="107"/>
      <c r="DYZ606" s="107"/>
      <c r="DZA606" s="107"/>
      <c r="DZB606" s="107"/>
      <c r="DZC606" s="107"/>
      <c r="DZD606" s="107"/>
      <c r="DZE606" s="107"/>
      <c r="DZF606" s="107"/>
      <c r="DZG606" s="107"/>
      <c r="DZH606" s="107"/>
      <c r="DZI606" s="107"/>
      <c r="DZJ606" s="107"/>
      <c r="DZK606" s="107"/>
      <c r="DZL606" s="107"/>
      <c r="DZM606" s="107"/>
      <c r="DZN606" s="107"/>
      <c r="DZO606" s="107"/>
      <c r="DZP606" s="107"/>
      <c r="DZQ606" s="107"/>
      <c r="DZR606" s="107"/>
      <c r="DZS606" s="107"/>
      <c r="DZT606" s="107"/>
      <c r="DZU606" s="107"/>
      <c r="DZV606" s="107"/>
      <c r="DZW606" s="107"/>
      <c r="DZX606" s="107"/>
      <c r="DZY606" s="107"/>
      <c r="DZZ606" s="107"/>
      <c r="EAA606" s="107"/>
      <c r="EAB606" s="107"/>
      <c r="EAC606" s="107"/>
      <c r="EAD606" s="107"/>
      <c r="EAE606" s="107"/>
      <c r="EAF606" s="107"/>
      <c r="EAG606" s="107"/>
      <c r="EAH606" s="107"/>
      <c r="EAI606" s="107"/>
      <c r="EAJ606" s="107"/>
      <c r="EAK606" s="107"/>
      <c r="EAL606" s="107"/>
      <c r="EAM606" s="107"/>
      <c r="EAN606" s="107"/>
      <c r="EAO606" s="107"/>
      <c r="EAP606" s="107"/>
      <c r="EAQ606" s="107"/>
      <c r="EAR606" s="107"/>
      <c r="EAS606" s="107"/>
      <c r="EAT606" s="107"/>
      <c r="EAU606" s="107"/>
      <c r="EAV606" s="107"/>
      <c r="EAW606" s="107"/>
      <c r="EAX606" s="107"/>
      <c r="EAY606" s="107"/>
      <c r="EAZ606" s="107"/>
      <c r="EBA606" s="107"/>
      <c r="EBB606" s="107"/>
      <c r="EBC606" s="107"/>
      <c r="EBD606" s="107"/>
      <c r="EBE606" s="107"/>
      <c r="EBF606" s="107"/>
      <c r="EBG606" s="107"/>
      <c r="EBH606" s="107"/>
      <c r="EBI606" s="107"/>
      <c r="EBJ606" s="107"/>
      <c r="EBK606" s="107"/>
      <c r="EBL606" s="107"/>
      <c r="EBM606" s="107"/>
      <c r="EBN606" s="107"/>
      <c r="EBO606" s="107"/>
      <c r="EBP606" s="107"/>
      <c r="EBQ606" s="107"/>
      <c r="EBR606" s="107"/>
      <c r="EBS606" s="107"/>
      <c r="EBT606" s="107"/>
      <c r="EBU606" s="107"/>
      <c r="EBV606" s="107"/>
      <c r="EBW606" s="107"/>
      <c r="EBX606" s="107"/>
      <c r="EBY606" s="107"/>
      <c r="EBZ606" s="107"/>
      <c r="ECA606" s="107"/>
      <c r="ECB606" s="107"/>
      <c r="ECC606" s="107"/>
      <c r="ECD606" s="107"/>
      <c r="ECE606" s="107"/>
      <c r="ECF606" s="107"/>
      <c r="ECG606" s="107"/>
      <c r="ECH606" s="107"/>
      <c r="ECI606" s="107"/>
      <c r="ECJ606" s="107"/>
      <c r="ECK606" s="107"/>
      <c r="ECL606" s="107"/>
      <c r="ECM606" s="107"/>
      <c r="ECN606" s="107"/>
      <c r="ECO606" s="107"/>
      <c r="ECP606" s="107"/>
      <c r="ECQ606" s="107"/>
      <c r="ECR606" s="107"/>
      <c r="ECS606" s="107"/>
      <c r="ECT606" s="107"/>
      <c r="ECU606" s="107"/>
      <c r="ECV606" s="107"/>
      <c r="ECW606" s="107"/>
      <c r="ECX606" s="107"/>
      <c r="ECY606" s="107"/>
      <c r="ECZ606" s="107"/>
      <c r="EDA606" s="107"/>
      <c r="EDB606" s="107"/>
      <c r="EDC606" s="107"/>
      <c r="EDD606" s="107"/>
      <c r="EDE606" s="107"/>
      <c r="EDF606" s="107"/>
      <c r="EDG606" s="107"/>
      <c r="EDH606" s="107"/>
      <c r="EDI606" s="107"/>
      <c r="EDJ606" s="107"/>
      <c r="EDK606" s="107"/>
      <c r="EDL606" s="107"/>
      <c r="EDM606" s="107"/>
      <c r="EDN606" s="107"/>
      <c r="EDO606" s="107"/>
      <c r="EDP606" s="107"/>
      <c r="EDQ606" s="107"/>
      <c r="EDR606" s="107"/>
      <c r="EDS606" s="107"/>
      <c r="EDT606" s="107"/>
      <c r="EDU606" s="107"/>
      <c r="EDV606" s="107"/>
      <c r="EDW606" s="107"/>
      <c r="EDX606" s="107"/>
      <c r="EDY606" s="107"/>
      <c r="EDZ606" s="107"/>
      <c r="EEA606" s="107"/>
      <c r="EEB606" s="107"/>
      <c r="EEC606" s="107"/>
      <c r="EED606" s="107"/>
      <c r="EEE606" s="107"/>
      <c r="EEF606" s="107"/>
      <c r="EEG606" s="107"/>
      <c r="EEH606" s="107"/>
      <c r="EEI606" s="107"/>
      <c r="EEJ606" s="107"/>
      <c r="EEK606" s="107"/>
      <c r="EEL606" s="107"/>
      <c r="EEM606" s="107"/>
      <c r="EEN606" s="107"/>
      <c r="EEO606" s="107"/>
      <c r="EEP606" s="107"/>
      <c r="EEQ606" s="107"/>
      <c r="EER606" s="107"/>
      <c r="EES606" s="107"/>
      <c r="EET606" s="107"/>
      <c r="EEU606" s="107"/>
      <c r="EEV606" s="107"/>
      <c r="EEW606" s="107"/>
      <c r="EEX606" s="107"/>
      <c r="EEY606" s="107"/>
      <c r="EEZ606" s="107"/>
      <c r="EFA606" s="107"/>
      <c r="EFB606" s="107"/>
      <c r="EFC606" s="107"/>
      <c r="EFD606" s="107"/>
      <c r="EFE606" s="107"/>
      <c r="EFF606" s="107"/>
      <c r="EFG606" s="107"/>
      <c r="EFH606" s="107"/>
      <c r="EFI606" s="107"/>
      <c r="EFJ606" s="107"/>
      <c r="EFK606" s="107"/>
      <c r="EFL606" s="107"/>
      <c r="EFM606" s="107"/>
      <c r="EFN606" s="107"/>
      <c r="EFO606" s="107"/>
      <c r="EFP606" s="107"/>
      <c r="EFQ606" s="107"/>
      <c r="EFR606" s="107"/>
      <c r="EFS606" s="107"/>
      <c r="EFT606" s="107"/>
      <c r="EFU606" s="107"/>
      <c r="EFV606" s="107"/>
      <c r="EFW606" s="107"/>
      <c r="EFX606" s="107"/>
      <c r="EFY606" s="107"/>
      <c r="EFZ606" s="107"/>
      <c r="EGA606" s="107"/>
      <c r="EGB606" s="107"/>
      <c r="EGC606" s="107"/>
      <c r="EGD606" s="107"/>
      <c r="EGE606" s="107"/>
      <c r="EGF606" s="107"/>
      <c r="EGG606" s="107"/>
      <c r="EGH606" s="107"/>
      <c r="EGI606" s="107"/>
      <c r="EGJ606" s="107"/>
      <c r="EGK606" s="107"/>
      <c r="EGL606" s="107"/>
      <c r="EGM606" s="107"/>
      <c r="EGN606" s="107"/>
      <c r="EGO606" s="107"/>
      <c r="EGP606" s="107"/>
      <c r="EGQ606" s="107"/>
      <c r="EGR606" s="107"/>
      <c r="EGS606" s="107"/>
      <c r="EGT606" s="107"/>
      <c r="EGU606" s="107"/>
      <c r="EGV606" s="107"/>
      <c r="EGW606" s="107"/>
      <c r="EGX606" s="107"/>
      <c r="EGY606" s="107"/>
      <c r="EGZ606" s="107"/>
      <c r="EHA606" s="107"/>
      <c r="EHB606" s="107"/>
      <c r="EHC606" s="107"/>
      <c r="EHD606" s="107"/>
      <c r="EHE606" s="107"/>
      <c r="EHF606" s="107"/>
      <c r="EHG606" s="107"/>
      <c r="EHH606" s="107"/>
      <c r="EHI606" s="107"/>
      <c r="EHJ606" s="107"/>
      <c r="EHK606" s="107"/>
      <c r="EHL606" s="107"/>
      <c r="EHM606" s="107"/>
      <c r="EHN606" s="107"/>
      <c r="EHO606" s="107"/>
      <c r="EHP606" s="107"/>
      <c r="EHQ606" s="107"/>
      <c r="EHR606" s="107"/>
      <c r="EHS606" s="107"/>
      <c r="EHT606" s="107"/>
      <c r="EHU606" s="107"/>
      <c r="EHV606" s="107"/>
      <c r="EHW606" s="107"/>
      <c r="EHX606" s="107"/>
      <c r="EHY606" s="107"/>
      <c r="EHZ606" s="107"/>
      <c r="EIA606" s="107"/>
      <c r="EIB606" s="107"/>
      <c r="EIC606" s="107"/>
      <c r="EID606" s="107"/>
      <c r="EIE606" s="107"/>
      <c r="EIF606" s="107"/>
      <c r="EIG606" s="107"/>
      <c r="EIH606" s="107"/>
      <c r="EII606" s="107"/>
      <c r="EIJ606" s="107"/>
      <c r="EIK606" s="107"/>
      <c r="EIL606" s="107"/>
      <c r="EIM606" s="107"/>
      <c r="EIN606" s="107"/>
      <c r="EIO606" s="107"/>
      <c r="EIP606" s="107"/>
      <c r="EIQ606" s="107"/>
      <c r="EIR606" s="107"/>
      <c r="EIS606" s="107"/>
      <c r="EIT606" s="107"/>
      <c r="EIU606" s="107"/>
      <c r="EIV606" s="107"/>
      <c r="EIW606" s="107"/>
      <c r="EIX606" s="107"/>
      <c r="EIY606" s="107"/>
      <c r="EIZ606" s="107"/>
      <c r="EJA606" s="107"/>
      <c r="EJB606" s="107"/>
      <c r="EJC606" s="107"/>
      <c r="EJD606" s="107"/>
      <c r="EJE606" s="107"/>
      <c r="EJF606" s="107"/>
      <c r="EJG606" s="107"/>
      <c r="EJH606" s="107"/>
      <c r="EJI606" s="107"/>
      <c r="EJJ606" s="107"/>
      <c r="EJK606" s="107"/>
      <c r="EJL606" s="107"/>
      <c r="EJM606" s="107"/>
      <c r="EJN606" s="107"/>
      <c r="EJO606" s="107"/>
      <c r="EJP606" s="107"/>
      <c r="EJQ606" s="107"/>
      <c r="EJR606" s="107"/>
      <c r="EJS606" s="107"/>
      <c r="EJT606" s="107"/>
      <c r="EJU606" s="107"/>
      <c r="EJV606" s="107"/>
      <c r="EJW606" s="107"/>
      <c r="EJX606" s="107"/>
      <c r="EJY606" s="107"/>
      <c r="EJZ606" s="107"/>
      <c r="EKA606" s="107"/>
      <c r="EKB606" s="107"/>
      <c r="EKC606" s="107"/>
      <c r="EKD606" s="107"/>
      <c r="EKE606" s="107"/>
      <c r="EKF606" s="107"/>
      <c r="EKG606" s="107"/>
      <c r="EKH606" s="107"/>
      <c r="EKI606" s="107"/>
      <c r="EKJ606" s="107"/>
      <c r="EKK606" s="107"/>
      <c r="EKL606" s="107"/>
      <c r="EKM606" s="107"/>
      <c r="EKN606" s="107"/>
      <c r="EKO606" s="107"/>
      <c r="EKP606" s="107"/>
      <c r="EKQ606" s="107"/>
      <c r="EKR606" s="107"/>
      <c r="EKS606" s="107"/>
      <c r="EKT606" s="107"/>
      <c r="EKU606" s="107"/>
      <c r="EKV606" s="107"/>
      <c r="EKW606" s="107"/>
      <c r="EKX606" s="107"/>
      <c r="EKY606" s="107"/>
      <c r="EKZ606" s="107"/>
      <c r="ELA606" s="107"/>
      <c r="ELB606" s="107"/>
      <c r="ELC606" s="107"/>
      <c r="ELD606" s="107"/>
      <c r="ELE606" s="107"/>
      <c r="ELF606" s="107"/>
      <c r="ELG606" s="107"/>
      <c r="ELH606" s="107"/>
      <c r="ELI606" s="107"/>
      <c r="ELJ606" s="107"/>
      <c r="ELK606" s="107"/>
      <c r="ELL606" s="107"/>
      <c r="ELM606" s="107"/>
      <c r="ELN606" s="107"/>
      <c r="ELO606" s="107"/>
      <c r="ELP606" s="107"/>
      <c r="ELQ606" s="107"/>
      <c r="ELR606" s="107"/>
      <c r="ELS606" s="107"/>
      <c r="ELT606" s="107"/>
      <c r="ELU606" s="107"/>
      <c r="ELV606" s="107"/>
      <c r="ELW606" s="107"/>
      <c r="ELX606" s="107"/>
      <c r="ELY606" s="107"/>
      <c r="ELZ606" s="107"/>
      <c r="EMA606" s="107"/>
      <c r="EMB606" s="107"/>
      <c r="EMC606" s="107"/>
      <c r="EMD606" s="107"/>
      <c r="EME606" s="107"/>
      <c r="EMF606" s="107"/>
      <c r="EMG606" s="107"/>
      <c r="EMH606" s="107"/>
      <c r="EMI606" s="107"/>
      <c r="EMJ606" s="107"/>
      <c r="EMK606" s="107"/>
      <c r="EML606" s="107"/>
      <c r="EMM606" s="107"/>
      <c r="EMN606" s="107"/>
      <c r="EMO606" s="107"/>
      <c r="EMP606" s="107"/>
      <c r="EMQ606" s="107"/>
      <c r="EMR606" s="107"/>
      <c r="EMS606" s="107"/>
      <c r="EMT606" s="107"/>
      <c r="EMU606" s="107"/>
      <c r="EMV606" s="107"/>
      <c r="EMW606" s="107"/>
      <c r="EMX606" s="107"/>
      <c r="EMY606" s="107"/>
      <c r="EMZ606" s="107"/>
      <c r="ENA606" s="107"/>
      <c r="ENB606" s="107"/>
      <c r="ENC606" s="107"/>
      <c r="END606" s="107"/>
      <c r="ENE606" s="107"/>
      <c r="ENF606" s="107"/>
      <c r="ENG606" s="107"/>
      <c r="ENH606" s="107"/>
      <c r="ENI606" s="107"/>
      <c r="ENJ606" s="107"/>
      <c r="ENK606" s="107"/>
      <c r="ENL606" s="107"/>
      <c r="ENM606" s="107"/>
      <c r="ENN606" s="107"/>
      <c r="ENO606" s="107"/>
      <c r="ENP606" s="107"/>
      <c r="ENQ606" s="107"/>
      <c r="ENR606" s="107"/>
      <c r="ENS606" s="107"/>
      <c r="ENT606" s="107"/>
      <c r="ENU606" s="107"/>
      <c r="ENV606" s="107"/>
      <c r="ENW606" s="107"/>
      <c r="ENX606" s="107"/>
      <c r="ENY606" s="107"/>
      <c r="ENZ606" s="107"/>
      <c r="EOA606" s="107"/>
      <c r="EOB606" s="107"/>
      <c r="EOC606" s="107"/>
      <c r="EOD606" s="107"/>
      <c r="EOE606" s="107"/>
      <c r="EOF606" s="107"/>
      <c r="EOG606" s="107"/>
      <c r="EOH606" s="107"/>
      <c r="EOI606" s="107"/>
      <c r="EOJ606" s="107"/>
      <c r="EOK606" s="107"/>
      <c r="EOL606" s="107"/>
      <c r="EOM606" s="107"/>
      <c r="EON606" s="107"/>
      <c r="EOO606" s="107"/>
      <c r="EOP606" s="107"/>
      <c r="EOQ606" s="107"/>
      <c r="EOR606" s="107"/>
      <c r="EOS606" s="107"/>
      <c r="EOT606" s="107"/>
      <c r="EOU606" s="107"/>
      <c r="EOV606" s="107"/>
      <c r="EOW606" s="107"/>
      <c r="EOX606" s="107"/>
      <c r="EOY606" s="107"/>
      <c r="EOZ606" s="107"/>
      <c r="EPA606" s="107"/>
      <c r="EPB606" s="107"/>
      <c r="EPC606" s="107"/>
      <c r="EPD606" s="107"/>
      <c r="EPE606" s="107"/>
      <c r="EPF606" s="107"/>
      <c r="EPG606" s="107"/>
      <c r="EPH606" s="107"/>
      <c r="EPI606" s="107"/>
      <c r="EPJ606" s="107"/>
      <c r="EPK606" s="107"/>
      <c r="EPL606" s="107"/>
      <c r="EPM606" s="107"/>
      <c r="EPN606" s="107"/>
      <c r="EPO606" s="107"/>
      <c r="EPP606" s="107"/>
      <c r="EPQ606" s="107"/>
      <c r="EPR606" s="107"/>
      <c r="EPS606" s="107"/>
      <c r="EPT606" s="107"/>
      <c r="EPU606" s="107"/>
      <c r="EPV606" s="107"/>
      <c r="EPW606" s="107"/>
      <c r="EPX606" s="107"/>
      <c r="EPY606" s="107"/>
      <c r="EPZ606" s="107"/>
      <c r="EQA606" s="107"/>
      <c r="EQB606" s="107"/>
      <c r="EQC606" s="107"/>
      <c r="EQD606" s="107"/>
      <c r="EQE606" s="107"/>
      <c r="EQF606" s="107"/>
      <c r="EQG606" s="107"/>
      <c r="EQH606" s="107"/>
      <c r="EQI606" s="107"/>
      <c r="EQJ606" s="107"/>
      <c r="EQK606" s="107"/>
      <c r="EQL606" s="107"/>
      <c r="EQM606" s="107"/>
      <c r="EQN606" s="107"/>
      <c r="EQO606" s="107"/>
      <c r="EQP606" s="107"/>
      <c r="EQQ606" s="107"/>
      <c r="EQR606" s="107"/>
      <c r="EQS606" s="107"/>
      <c r="EQT606" s="107"/>
      <c r="EQU606" s="107"/>
      <c r="EQV606" s="107"/>
      <c r="EQW606" s="107"/>
      <c r="EQX606" s="107"/>
      <c r="EQY606" s="107"/>
      <c r="EQZ606" s="107"/>
      <c r="ERA606" s="107"/>
      <c r="ERB606" s="107"/>
      <c r="ERC606" s="107"/>
      <c r="ERD606" s="107"/>
      <c r="ERE606" s="107"/>
      <c r="ERF606" s="107"/>
      <c r="ERG606" s="107"/>
      <c r="ERH606" s="107"/>
      <c r="ERI606" s="107"/>
      <c r="ERJ606" s="107"/>
      <c r="ERK606" s="107"/>
      <c r="ERL606" s="107"/>
      <c r="ERM606" s="107"/>
      <c r="ERN606" s="107"/>
      <c r="ERO606" s="107"/>
      <c r="ERP606" s="107"/>
      <c r="ERQ606" s="107"/>
      <c r="ERR606" s="107"/>
      <c r="ERS606" s="107"/>
      <c r="ERT606" s="107"/>
      <c r="ERU606" s="107"/>
      <c r="ERV606" s="107"/>
      <c r="ERW606" s="107"/>
      <c r="ERX606" s="107"/>
      <c r="ERY606" s="107"/>
      <c r="ERZ606" s="107"/>
      <c r="ESA606" s="107"/>
      <c r="ESB606" s="107"/>
      <c r="ESC606" s="107"/>
      <c r="ESD606" s="107"/>
      <c r="ESE606" s="107"/>
      <c r="ESF606" s="107"/>
      <c r="ESG606" s="107"/>
      <c r="ESH606" s="107"/>
      <c r="ESI606" s="107"/>
      <c r="ESJ606" s="107"/>
      <c r="ESK606" s="107"/>
      <c r="ESL606" s="107"/>
      <c r="ESM606" s="107"/>
      <c r="ESN606" s="107"/>
      <c r="ESO606" s="107"/>
      <c r="ESP606" s="107"/>
      <c r="ESQ606" s="107"/>
      <c r="ESR606" s="107"/>
      <c r="ESS606" s="107"/>
      <c r="EST606" s="107"/>
      <c r="ESU606" s="107"/>
      <c r="ESV606" s="107"/>
      <c r="ESW606" s="107"/>
      <c r="ESX606" s="107"/>
      <c r="ESY606" s="107"/>
      <c r="ESZ606" s="107"/>
      <c r="ETA606" s="107"/>
      <c r="ETB606" s="107"/>
      <c r="ETC606" s="107"/>
      <c r="ETD606" s="107"/>
      <c r="ETE606" s="107"/>
      <c r="ETF606" s="107"/>
      <c r="ETG606" s="107"/>
      <c r="ETH606" s="107"/>
      <c r="ETI606" s="107"/>
      <c r="ETJ606" s="107"/>
      <c r="ETK606" s="107"/>
      <c r="ETL606" s="107"/>
      <c r="ETM606" s="107"/>
      <c r="ETN606" s="107"/>
      <c r="ETO606" s="107"/>
      <c r="ETP606" s="107"/>
      <c r="ETQ606" s="107"/>
      <c r="ETR606" s="107"/>
      <c r="ETS606" s="107"/>
      <c r="ETT606" s="107"/>
      <c r="ETU606" s="107"/>
      <c r="ETV606" s="107"/>
      <c r="ETW606" s="107"/>
      <c r="ETX606" s="107"/>
      <c r="ETY606" s="107"/>
      <c r="ETZ606" s="107"/>
      <c r="EUA606" s="107"/>
      <c r="EUB606" s="107"/>
      <c r="EUC606" s="107"/>
      <c r="EUD606" s="107"/>
      <c r="EUE606" s="107"/>
      <c r="EUF606" s="107"/>
      <c r="EUG606" s="107"/>
      <c r="EUH606" s="107"/>
      <c r="EUI606" s="107"/>
      <c r="EUJ606" s="107"/>
      <c r="EUK606" s="107"/>
      <c r="EUL606" s="107"/>
      <c r="EUM606" s="107"/>
      <c r="EUN606" s="107"/>
      <c r="EUO606" s="107"/>
      <c r="EUP606" s="107"/>
      <c r="EUQ606" s="107"/>
      <c r="EUR606" s="107"/>
      <c r="EUS606" s="107"/>
      <c r="EUT606" s="107"/>
      <c r="EUU606" s="107"/>
      <c r="EUV606" s="107"/>
      <c r="EUW606" s="107"/>
      <c r="EUX606" s="107"/>
      <c r="EUY606" s="107"/>
      <c r="EUZ606" s="107"/>
      <c r="EVA606" s="107"/>
      <c r="EVB606" s="107"/>
      <c r="EVC606" s="107"/>
      <c r="EVD606" s="107"/>
      <c r="EVE606" s="107"/>
      <c r="EVF606" s="107"/>
      <c r="EVG606" s="107"/>
      <c r="EVH606" s="107"/>
      <c r="EVI606" s="107"/>
      <c r="EVJ606" s="107"/>
      <c r="EVK606" s="107"/>
      <c r="EVL606" s="107"/>
      <c r="EVM606" s="107"/>
      <c r="EVN606" s="107"/>
      <c r="EVO606" s="107"/>
      <c r="EVP606" s="107"/>
      <c r="EVQ606" s="107"/>
      <c r="EVR606" s="107"/>
      <c r="EVS606" s="107"/>
      <c r="EVT606" s="107"/>
      <c r="EVU606" s="107"/>
      <c r="EVV606" s="107"/>
      <c r="EVW606" s="107"/>
      <c r="EVX606" s="107"/>
      <c r="EVY606" s="107"/>
      <c r="EVZ606" s="107"/>
      <c r="EWA606" s="107"/>
      <c r="EWB606" s="107"/>
      <c r="EWC606" s="107"/>
      <c r="EWD606" s="107"/>
      <c r="EWE606" s="107"/>
      <c r="EWF606" s="107"/>
      <c r="EWG606" s="107"/>
      <c r="EWH606" s="107"/>
      <c r="EWI606" s="107"/>
      <c r="EWJ606" s="107"/>
      <c r="EWK606" s="107"/>
      <c r="EWL606" s="107"/>
      <c r="EWM606" s="107"/>
      <c r="EWN606" s="107"/>
      <c r="EWO606" s="107"/>
      <c r="EWP606" s="107"/>
      <c r="EWQ606" s="107"/>
      <c r="EWR606" s="107"/>
      <c r="EWS606" s="107"/>
      <c r="EWT606" s="107"/>
      <c r="EWU606" s="107"/>
      <c r="EWV606" s="107"/>
      <c r="EWW606" s="107"/>
      <c r="EWX606" s="107"/>
      <c r="EWY606" s="107"/>
      <c r="EWZ606" s="107"/>
      <c r="EXA606" s="107"/>
      <c r="EXB606" s="107"/>
      <c r="EXC606" s="107"/>
      <c r="EXD606" s="107"/>
      <c r="EXE606" s="107"/>
      <c r="EXF606" s="107"/>
      <c r="EXG606" s="107"/>
      <c r="EXH606" s="107"/>
      <c r="EXI606" s="107"/>
      <c r="EXJ606" s="107"/>
      <c r="EXK606" s="107"/>
      <c r="EXL606" s="107"/>
      <c r="EXM606" s="107"/>
      <c r="EXN606" s="107"/>
      <c r="EXO606" s="107"/>
      <c r="EXP606" s="107"/>
      <c r="EXQ606" s="107"/>
      <c r="EXR606" s="107"/>
      <c r="EXS606" s="107"/>
      <c r="EXT606" s="107"/>
      <c r="EXU606" s="107"/>
      <c r="EXV606" s="107"/>
      <c r="EXW606" s="107"/>
      <c r="EXX606" s="107"/>
      <c r="EXY606" s="107"/>
      <c r="EXZ606" s="107"/>
      <c r="EYA606" s="107"/>
      <c r="EYB606" s="107"/>
      <c r="EYC606" s="107"/>
      <c r="EYD606" s="107"/>
      <c r="EYE606" s="107"/>
      <c r="EYF606" s="107"/>
      <c r="EYG606" s="107"/>
      <c r="EYH606" s="107"/>
      <c r="EYI606" s="107"/>
      <c r="EYJ606" s="107"/>
      <c r="EYK606" s="107"/>
      <c r="EYL606" s="107"/>
      <c r="EYM606" s="107"/>
      <c r="EYN606" s="107"/>
      <c r="EYO606" s="107"/>
      <c r="EYP606" s="107"/>
      <c r="EYQ606" s="107"/>
      <c r="EYR606" s="107"/>
      <c r="EYS606" s="107"/>
      <c r="EYT606" s="107"/>
      <c r="EYU606" s="107"/>
      <c r="EYV606" s="107"/>
      <c r="EYW606" s="107"/>
      <c r="EYX606" s="107"/>
      <c r="EYY606" s="107"/>
      <c r="EYZ606" s="107"/>
      <c r="EZA606" s="107"/>
      <c r="EZB606" s="107"/>
      <c r="EZC606" s="107"/>
      <c r="EZD606" s="107"/>
      <c r="EZE606" s="107"/>
      <c r="EZF606" s="107"/>
      <c r="EZG606" s="107"/>
      <c r="EZH606" s="107"/>
      <c r="EZI606" s="107"/>
      <c r="EZJ606" s="107"/>
      <c r="EZK606" s="107"/>
      <c r="EZL606" s="107"/>
      <c r="EZM606" s="107"/>
      <c r="EZN606" s="107"/>
      <c r="EZO606" s="107"/>
      <c r="EZP606" s="107"/>
      <c r="EZQ606" s="107"/>
      <c r="EZR606" s="107"/>
      <c r="EZS606" s="107"/>
      <c r="EZT606" s="107"/>
      <c r="EZU606" s="107"/>
      <c r="EZV606" s="107"/>
      <c r="EZW606" s="107"/>
      <c r="EZX606" s="107"/>
      <c r="EZY606" s="107"/>
      <c r="EZZ606" s="107"/>
      <c r="FAA606" s="107"/>
      <c r="FAB606" s="107"/>
      <c r="FAC606" s="107"/>
      <c r="FAD606" s="107"/>
      <c r="FAE606" s="107"/>
      <c r="FAF606" s="107"/>
      <c r="FAG606" s="107"/>
      <c r="FAH606" s="107"/>
      <c r="FAI606" s="107"/>
      <c r="FAJ606" s="107"/>
      <c r="FAK606" s="107"/>
      <c r="FAL606" s="107"/>
      <c r="FAM606" s="107"/>
      <c r="FAN606" s="107"/>
      <c r="FAO606" s="107"/>
      <c r="FAP606" s="107"/>
      <c r="FAQ606" s="107"/>
      <c r="FAR606" s="107"/>
      <c r="FAS606" s="107"/>
      <c r="FAT606" s="107"/>
      <c r="FAU606" s="107"/>
      <c r="FAV606" s="107"/>
      <c r="FAW606" s="107"/>
      <c r="FAX606" s="107"/>
      <c r="FAY606" s="107"/>
      <c r="FAZ606" s="107"/>
      <c r="FBA606" s="107"/>
      <c r="FBB606" s="107"/>
      <c r="FBC606" s="107"/>
      <c r="FBD606" s="107"/>
      <c r="FBE606" s="107"/>
      <c r="FBF606" s="107"/>
      <c r="FBG606" s="107"/>
      <c r="FBH606" s="107"/>
      <c r="FBI606" s="107"/>
      <c r="FBJ606" s="107"/>
      <c r="FBK606" s="107"/>
      <c r="FBL606" s="107"/>
      <c r="FBM606" s="107"/>
      <c r="FBN606" s="107"/>
      <c r="FBO606" s="107"/>
      <c r="FBP606" s="107"/>
      <c r="FBQ606" s="107"/>
      <c r="FBR606" s="107"/>
      <c r="FBS606" s="107"/>
      <c r="FBT606" s="107"/>
      <c r="FBU606" s="107"/>
      <c r="FBV606" s="107"/>
      <c r="FBW606" s="107"/>
      <c r="FBX606" s="107"/>
      <c r="FBY606" s="107"/>
      <c r="FBZ606" s="107"/>
      <c r="FCA606" s="107"/>
      <c r="FCB606" s="107"/>
      <c r="FCC606" s="107"/>
      <c r="FCD606" s="107"/>
      <c r="FCE606" s="107"/>
      <c r="FCF606" s="107"/>
      <c r="FCG606" s="107"/>
      <c r="FCH606" s="107"/>
      <c r="FCI606" s="107"/>
      <c r="FCJ606" s="107"/>
      <c r="FCK606" s="107"/>
      <c r="FCL606" s="107"/>
      <c r="FCM606" s="107"/>
      <c r="FCN606" s="107"/>
      <c r="FCO606" s="107"/>
      <c r="FCP606" s="107"/>
      <c r="FCQ606" s="107"/>
      <c r="FCR606" s="107"/>
      <c r="FCS606" s="107"/>
      <c r="FCT606" s="107"/>
      <c r="FCU606" s="107"/>
      <c r="FCV606" s="107"/>
      <c r="FCW606" s="107"/>
      <c r="FCX606" s="107"/>
      <c r="FCY606" s="107"/>
      <c r="FCZ606" s="107"/>
      <c r="FDA606" s="107"/>
      <c r="FDB606" s="107"/>
      <c r="FDC606" s="107"/>
      <c r="FDD606" s="107"/>
      <c r="FDE606" s="107"/>
      <c r="FDF606" s="107"/>
      <c r="FDG606" s="107"/>
      <c r="FDH606" s="107"/>
      <c r="FDI606" s="107"/>
      <c r="FDJ606" s="107"/>
      <c r="FDK606" s="107"/>
      <c r="FDL606" s="107"/>
      <c r="FDM606" s="107"/>
      <c r="FDN606" s="107"/>
      <c r="FDO606" s="107"/>
      <c r="FDP606" s="107"/>
      <c r="FDQ606" s="107"/>
      <c r="FDR606" s="107"/>
      <c r="FDS606" s="107"/>
      <c r="FDT606" s="107"/>
      <c r="FDU606" s="107"/>
      <c r="FDV606" s="107"/>
      <c r="FDW606" s="107"/>
      <c r="FDX606" s="107"/>
      <c r="FDY606" s="107"/>
      <c r="FDZ606" s="107"/>
      <c r="FEA606" s="107"/>
      <c r="FEB606" s="107"/>
      <c r="FEC606" s="107"/>
      <c r="FED606" s="107"/>
      <c r="FEE606" s="107"/>
      <c r="FEF606" s="107"/>
      <c r="FEG606" s="107"/>
      <c r="FEH606" s="107"/>
      <c r="FEI606" s="107"/>
      <c r="FEJ606" s="107"/>
      <c r="FEK606" s="107"/>
      <c r="FEL606" s="107"/>
      <c r="FEM606" s="107"/>
      <c r="FEN606" s="107"/>
      <c r="FEO606" s="107"/>
      <c r="FEP606" s="107"/>
      <c r="FEQ606" s="107"/>
      <c r="FER606" s="107"/>
      <c r="FES606" s="107"/>
      <c r="FET606" s="107"/>
      <c r="FEU606" s="107"/>
      <c r="FEV606" s="107"/>
      <c r="FEW606" s="107"/>
      <c r="FEX606" s="107"/>
      <c r="FEY606" s="107"/>
      <c r="FEZ606" s="107"/>
      <c r="FFA606" s="107"/>
      <c r="FFB606" s="107"/>
      <c r="FFC606" s="107"/>
      <c r="FFD606" s="107"/>
      <c r="FFE606" s="107"/>
      <c r="FFF606" s="107"/>
      <c r="FFG606" s="107"/>
      <c r="FFH606" s="107"/>
      <c r="FFI606" s="107"/>
      <c r="FFJ606" s="107"/>
      <c r="FFK606" s="107"/>
      <c r="FFL606" s="107"/>
      <c r="FFM606" s="107"/>
      <c r="FFN606" s="107"/>
      <c r="FFO606" s="107"/>
      <c r="FFP606" s="107"/>
      <c r="FFQ606" s="107"/>
      <c r="FFR606" s="107"/>
      <c r="FFS606" s="107"/>
      <c r="FFT606" s="107"/>
      <c r="FFU606" s="107"/>
      <c r="FFV606" s="107"/>
      <c r="FFW606" s="107"/>
      <c r="FFX606" s="107"/>
      <c r="FFY606" s="107"/>
      <c r="FFZ606" s="107"/>
      <c r="FGA606" s="107"/>
      <c r="FGB606" s="107"/>
      <c r="FGC606" s="107"/>
      <c r="FGD606" s="107"/>
      <c r="FGE606" s="107"/>
      <c r="FGF606" s="107"/>
      <c r="FGG606" s="107"/>
      <c r="FGH606" s="107"/>
      <c r="FGI606" s="107"/>
      <c r="FGJ606" s="107"/>
      <c r="FGK606" s="107"/>
      <c r="FGL606" s="107"/>
      <c r="FGM606" s="107"/>
      <c r="FGN606" s="107"/>
      <c r="FGO606" s="107"/>
      <c r="FGP606" s="107"/>
      <c r="FGQ606" s="107"/>
      <c r="FGR606" s="107"/>
      <c r="FGS606" s="107"/>
      <c r="FGT606" s="107"/>
      <c r="FGU606" s="107"/>
      <c r="FGV606" s="107"/>
      <c r="FGW606" s="107"/>
      <c r="FGX606" s="107"/>
      <c r="FGY606" s="107"/>
      <c r="FGZ606" s="107"/>
      <c r="FHA606" s="107"/>
      <c r="FHB606" s="107"/>
      <c r="FHC606" s="107"/>
      <c r="FHD606" s="107"/>
      <c r="FHE606" s="107"/>
      <c r="FHF606" s="107"/>
      <c r="FHG606" s="107"/>
      <c r="FHH606" s="107"/>
      <c r="FHI606" s="107"/>
      <c r="FHJ606" s="107"/>
      <c r="FHK606" s="107"/>
      <c r="FHL606" s="107"/>
      <c r="FHM606" s="107"/>
      <c r="FHN606" s="107"/>
      <c r="FHO606" s="107"/>
      <c r="FHP606" s="107"/>
      <c r="FHQ606" s="107"/>
      <c r="FHR606" s="107"/>
      <c r="FHS606" s="107"/>
      <c r="FHT606" s="107"/>
      <c r="FHU606" s="107"/>
      <c r="FHV606" s="107"/>
      <c r="FHW606" s="107"/>
      <c r="FHX606" s="107"/>
      <c r="FHY606" s="107"/>
      <c r="FHZ606" s="107"/>
      <c r="FIA606" s="107"/>
      <c r="FIB606" s="107"/>
      <c r="FIC606" s="107"/>
      <c r="FID606" s="107"/>
      <c r="FIE606" s="107"/>
      <c r="FIF606" s="107"/>
      <c r="FIG606" s="107"/>
      <c r="FIH606" s="107"/>
      <c r="FII606" s="107"/>
      <c r="FIJ606" s="107"/>
      <c r="FIK606" s="107"/>
      <c r="FIL606" s="107"/>
      <c r="FIM606" s="107"/>
      <c r="FIN606" s="107"/>
      <c r="FIO606" s="107"/>
      <c r="FIP606" s="107"/>
      <c r="FIQ606" s="107"/>
      <c r="FIR606" s="107"/>
      <c r="FIS606" s="107"/>
      <c r="FIT606" s="107"/>
      <c r="FIU606" s="107"/>
      <c r="FIV606" s="107"/>
      <c r="FIW606" s="107"/>
      <c r="FIX606" s="107"/>
      <c r="FIY606" s="107"/>
      <c r="FIZ606" s="107"/>
      <c r="FJA606" s="107"/>
      <c r="FJB606" s="107"/>
      <c r="FJC606" s="107"/>
      <c r="FJD606" s="107"/>
      <c r="FJE606" s="107"/>
      <c r="FJF606" s="107"/>
      <c r="FJG606" s="107"/>
      <c r="FJH606" s="107"/>
      <c r="FJI606" s="107"/>
      <c r="FJJ606" s="107"/>
      <c r="FJK606" s="107"/>
      <c r="FJL606" s="107"/>
      <c r="FJM606" s="107"/>
      <c r="FJN606" s="107"/>
      <c r="FJO606" s="107"/>
      <c r="FJP606" s="107"/>
      <c r="FJQ606" s="107"/>
      <c r="FJR606" s="107"/>
      <c r="FJS606" s="107"/>
      <c r="FJT606" s="107"/>
      <c r="FJU606" s="107"/>
      <c r="FJV606" s="107"/>
      <c r="FJW606" s="107"/>
      <c r="FJX606" s="107"/>
      <c r="FJY606" s="107"/>
      <c r="FJZ606" s="107"/>
      <c r="FKA606" s="107"/>
      <c r="FKB606" s="107"/>
      <c r="FKC606" s="107"/>
      <c r="FKD606" s="107"/>
      <c r="FKE606" s="107"/>
      <c r="FKF606" s="107"/>
      <c r="FKG606" s="107"/>
      <c r="FKH606" s="107"/>
      <c r="FKI606" s="107"/>
      <c r="FKJ606" s="107"/>
      <c r="FKK606" s="107"/>
      <c r="FKL606" s="107"/>
      <c r="FKM606" s="107"/>
      <c r="FKN606" s="107"/>
      <c r="FKO606" s="107"/>
      <c r="FKP606" s="107"/>
      <c r="FKQ606" s="107"/>
      <c r="FKR606" s="107"/>
      <c r="FKS606" s="107"/>
      <c r="FKT606" s="107"/>
      <c r="FKU606" s="107"/>
      <c r="FKV606" s="107"/>
      <c r="FKW606" s="107"/>
      <c r="FKX606" s="107"/>
      <c r="FKY606" s="107"/>
      <c r="FKZ606" s="107"/>
      <c r="FLA606" s="107"/>
      <c r="FLB606" s="107"/>
      <c r="FLC606" s="107"/>
      <c r="FLD606" s="107"/>
      <c r="FLE606" s="107"/>
      <c r="FLF606" s="107"/>
      <c r="FLG606" s="107"/>
      <c r="FLH606" s="107"/>
      <c r="FLI606" s="107"/>
      <c r="FLJ606" s="107"/>
      <c r="FLK606" s="107"/>
      <c r="FLL606" s="107"/>
      <c r="FLM606" s="107"/>
      <c r="FLN606" s="107"/>
      <c r="FLO606" s="107"/>
      <c r="FLP606" s="107"/>
      <c r="FLQ606" s="107"/>
      <c r="FLR606" s="107"/>
      <c r="FLS606" s="107"/>
      <c r="FLT606" s="107"/>
      <c r="FLU606" s="107"/>
      <c r="FLV606" s="107"/>
      <c r="FLW606" s="107"/>
      <c r="FLX606" s="107"/>
      <c r="FLY606" s="107"/>
      <c r="FLZ606" s="107"/>
      <c r="FMA606" s="107"/>
      <c r="FMB606" s="107"/>
      <c r="FMC606" s="107"/>
      <c r="FMD606" s="107"/>
      <c r="FME606" s="107"/>
      <c r="FMF606" s="107"/>
      <c r="FMG606" s="107"/>
      <c r="FMH606" s="107"/>
      <c r="FMI606" s="107"/>
      <c r="FMJ606" s="107"/>
      <c r="FMK606" s="107"/>
      <c r="FML606" s="107"/>
      <c r="FMM606" s="107"/>
      <c r="FMN606" s="107"/>
      <c r="FMO606" s="107"/>
      <c r="FMP606" s="107"/>
      <c r="FMQ606" s="107"/>
      <c r="FMR606" s="107"/>
      <c r="FMS606" s="107"/>
      <c r="FMT606" s="107"/>
      <c r="FMU606" s="107"/>
      <c r="FMV606" s="107"/>
      <c r="FMW606" s="107"/>
      <c r="FMX606" s="107"/>
      <c r="FMY606" s="107"/>
      <c r="FMZ606" s="107"/>
      <c r="FNA606" s="107"/>
      <c r="FNB606" s="107"/>
      <c r="FNC606" s="107"/>
      <c r="FND606" s="107"/>
      <c r="FNE606" s="107"/>
      <c r="FNF606" s="107"/>
      <c r="FNG606" s="107"/>
      <c r="FNH606" s="107"/>
      <c r="FNI606" s="107"/>
      <c r="FNJ606" s="107"/>
      <c r="FNK606" s="107"/>
      <c r="FNL606" s="107"/>
      <c r="FNM606" s="107"/>
      <c r="FNN606" s="107"/>
      <c r="FNO606" s="107"/>
      <c r="FNP606" s="107"/>
      <c r="FNQ606" s="107"/>
      <c r="FNR606" s="107"/>
      <c r="FNS606" s="107"/>
      <c r="FNT606" s="107"/>
      <c r="FNU606" s="107"/>
      <c r="FNV606" s="107"/>
      <c r="FNW606" s="107"/>
      <c r="FNX606" s="107"/>
      <c r="FNY606" s="107"/>
      <c r="FNZ606" s="107"/>
      <c r="FOA606" s="107"/>
      <c r="FOB606" s="107"/>
      <c r="FOC606" s="107"/>
      <c r="FOD606" s="107"/>
      <c r="FOE606" s="107"/>
      <c r="FOF606" s="107"/>
      <c r="FOG606" s="107"/>
      <c r="FOH606" s="107"/>
      <c r="FOI606" s="107"/>
      <c r="FOJ606" s="107"/>
      <c r="FOK606" s="107"/>
      <c r="FOL606" s="107"/>
      <c r="FOM606" s="107"/>
      <c r="FON606" s="107"/>
      <c r="FOO606" s="107"/>
      <c r="FOP606" s="107"/>
      <c r="FOQ606" s="107"/>
      <c r="FOR606" s="107"/>
      <c r="FOS606" s="107"/>
      <c r="FOT606" s="107"/>
      <c r="FOU606" s="107"/>
      <c r="FOV606" s="107"/>
      <c r="FOW606" s="107"/>
      <c r="FOX606" s="107"/>
      <c r="FOY606" s="107"/>
      <c r="FOZ606" s="107"/>
      <c r="FPA606" s="107"/>
      <c r="FPB606" s="107"/>
      <c r="FPC606" s="107"/>
      <c r="FPD606" s="107"/>
      <c r="FPE606" s="107"/>
      <c r="FPF606" s="107"/>
      <c r="FPG606" s="107"/>
      <c r="FPH606" s="107"/>
      <c r="FPI606" s="107"/>
      <c r="FPJ606" s="107"/>
      <c r="FPK606" s="107"/>
      <c r="FPL606" s="107"/>
      <c r="FPM606" s="107"/>
      <c r="FPN606" s="107"/>
      <c r="FPO606" s="107"/>
      <c r="FPP606" s="107"/>
      <c r="FPQ606" s="107"/>
      <c r="FPR606" s="107"/>
      <c r="FPS606" s="107"/>
      <c r="FPT606" s="107"/>
      <c r="FPU606" s="107"/>
      <c r="FPV606" s="107"/>
      <c r="FPW606" s="107"/>
      <c r="FPX606" s="107"/>
      <c r="FPY606" s="107"/>
      <c r="FPZ606" s="107"/>
      <c r="FQA606" s="107"/>
      <c r="FQB606" s="107"/>
      <c r="FQC606" s="107"/>
      <c r="FQD606" s="107"/>
      <c r="FQE606" s="107"/>
      <c r="FQF606" s="107"/>
      <c r="FQG606" s="107"/>
      <c r="FQH606" s="107"/>
      <c r="FQI606" s="107"/>
      <c r="FQJ606" s="107"/>
      <c r="FQK606" s="107"/>
      <c r="FQL606" s="107"/>
      <c r="FQM606" s="107"/>
      <c r="FQN606" s="107"/>
      <c r="FQO606" s="107"/>
      <c r="FQP606" s="107"/>
      <c r="FQQ606" s="107"/>
      <c r="FQR606" s="107"/>
      <c r="FQS606" s="107"/>
      <c r="FQT606" s="107"/>
      <c r="FQU606" s="107"/>
      <c r="FQV606" s="107"/>
      <c r="FQW606" s="107"/>
      <c r="FQX606" s="107"/>
      <c r="FQY606" s="107"/>
      <c r="FQZ606" s="107"/>
      <c r="FRA606" s="107"/>
      <c r="FRB606" s="107"/>
      <c r="FRC606" s="107"/>
      <c r="FRD606" s="107"/>
      <c r="FRE606" s="107"/>
      <c r="FRF606" s="107"/>
      <c r="FRG606" s="107"/>
      <c r="FRH606" s="107"/>
      <c r="FRI606" s="107"/>
      <c r="FRJ606" s="107"/>
      <c r="FRK606" s="107"/>
      <c r="FRL606" s="107"/>
      <c r="FRM606" s="107"/>
      <c r="FRN606" s="107"/>
      <c r="FRO606" s="107"/>
      <c r="FRP606" s="107"/>
      <c r="FRQ606" s="107"/>
      <c r="FRR606" s="107"/>
      <c r="FRS606" s="107"/>
      <c r="FRT606" s="107"/>
      <c r="FRU606" s="107"/>
      <c r="FRV606" s="107"/>
      <c r="FRW606" s="107"/>
      <c r="FRX606" s="107"/>
      <c r="FRY606" s="107"/>
      <c r="FRZ606" s="107"/>
      <c r="FSA606" s="107"/>
      <c r="FSB606" s="107"/>
      <c r="FSC606" s="107"/>
      <c r="FSD606" s="107"/>
      <c r="FSE606" s="107"/>
      <c r="FSF606" s="107"/>
      <c r="FSG606" s="107"/>
      <c r="FSH606" s="107"/>
      <c r="FSI606" s="107"/>
      <c r="FSJ606" s="107"/>
      <c r="FSK606" s="107"/>
      <c r="FSL606" s="107"/>
      <c r="FSM606" s="107"/>
      <c r="FSN606" s="107"/>
      <c r="FSO606" s="107"/>
      <c r="FSP606" s="107"/>
      <c r="FSQ606" s="107"/>
      <c r="FSR606" s="107"/>
      <c r="FSS606" s="107"/>
      <c r="FST606" s="107"/>
      <c r="FSU606" s="107"/>
      <c r="FSV606" s="107"/>
      <c r="FSW606" s="107"/>
      <c r="FSX606" s="107"/>
      <c r="FSY606" s="107"/>
      <c r="FSZ606" s="107"/>
      <c r="FTA606" s="107"/>
      <c r="FTB606" s="107"/>
      <c r="FTC606" s="107"/>
      <c r="FTD606" s="107"/>
      <c r="FTE606" s="107"/>
      <c r="FTF606" s="107"/>
      <c r="FTG606" s="107"/>
      <c r="FTH606" s="107"/>
      <c r="FTI606" s="107"/>
      <c r="FTJ606" s="107"/>
      <c r="FTK606" s="107"/>
      <c r="FTL606" s="107"/>
      <c r="FTM606" s="107"/>
      <c r="FTN606" s="107"/>
      <c r="FTO606" s="107"/>
      <c r="FTP606" s="107"/>
      <c r="FTQ606" s="107"/>
      <c r="FTR606" s="107"/>
      <c r="FTS606" s="107"/>
      <c r="FTT606" s="107"/>
      <c r="FTU606" s="107"/>
      <c r="FTV606" s="107"/>
      <c r="FTW606" s="107"/>
      <c r="FTX606" s="107"/>
      <c r="FTY606" s="107"/>
      <c r="FTZ606" s="107"/>
      <c r="FUA606" s="107"/>
      <c r="FUB606" s="107"/>
      <c r="FUC606" s="107"/>
      <c r="FUD606" s="107"/>
      <c r="FUE606" s="107"/>
      <c r="FUF606" s="107"/>
      <c r="FUG606" s="107"/>
      <c r="FUH606" s="107"/>
      <c r="FUI606" s="107"/>
      <c r="FUJ606" s="107"/>
      <c r="FUK606" s="107"/>
      <c r="FUL606" s="107"/>
      <c r="FUM606" s="107"/>
      <c r="FUN606" s="107"/>
      <c r="FUO606" s="107"/>
      <c r="FUP606" s="107"/>
      <c r="FUQ606" s="107"/>
      <c r="FUR606" s="107"/>
      <c r="FUS606" s="107"/>
      <c r="FUT606" s="107"/>
      <c r="FUU606" s="107"/>
      <c r="FUV606" s="107"/>
      <c r="FUW606" s="107"/>
      <c r="FUX606" s="107"/>
      <c r="FUY606" s="107"/>
      <c r="FUZ606" s="107"/>
      <c r="FVA606" s="107"/>
      <c r="FVB606" s="107"/>
      <c r="FVC606" s="107"/>
      <c r="FVD606" s="107"/>
      <c r="FVE606" s="107"/>
      <c r="FVF606" s="107"/>
      <c r="FVG606" s="107"/>
      <c r="FVH606" s="107"/>
      <c r="FVI606" s="107"/>
      <c r="FVJ606" s="107"/>
      <c r="FVK606" s="107"/>
      <c r="FVL606" s="107"/>
      <c r="FVM606" s="107"/>
      <c r="FVN606" s="107"/>
      <c r="FVO606" s="107"/>
      <c r="FVP606" s="107"/>
      <c r="FVQ606" s="107"/>
      <c r="FVR606" s="107"/>
      <c r="FVS606" s="107"/>
      <c r="FVT606" s="107"/>
      <c r="FVU606" s="107"/>
      <c r="FVV606" s="107"/>
      <c r="FVW606" s="107"/>
      <c r="FVX606" s="107"/>
      <c r="FVY606" s="107"/>
      <c r="FVZ606" s="107"/>
      <c r="FWA606" s="107"/>
      <c r="FWB606" s="107"/>
      <c r="FWC606" s="107"/>
      <c r="FWD606" s="107"/>
      <c r="FWE606" s="107"/>
      <c r="FWF606" s="107"/>
      <c r="FWG606" s="107"/>
      <c r="FWH606" s="107"/>
      <c r="FWI606" s="107"/>
      <c r="FWJ606" s="107"/>
      <c r="FWK606" s="107"/>
      <c r="FWL606" s="107"/>
      <c r="FWM606" s="107"/>
      <c r="FWN606" s="107"/>
      <c r="FWO606" s="107"/>
      <c r="FWP606" s="107"/>
      <c r="FWQ606" s="107"/>
      <c r="FWR606" s="107"/>
      <c r="FWS606" s="107"/>
      <c r="FWT606" s="107"/>
      <c r="FWU606" s="107"/>
      <c r="FWV606" s="107"/>
      <c r="FWW606" s="107"/>
      <c r="FWX606" s="107"/>
      <c r="FWY606" s="107"/>
      <c r="FWZ606" s="107"/>
      <c r="FXA606" s="107"/>
      <c r="FXB606" s="107"/>
      <c r="FXC606" s="107"/>
      <c r="FXD606" s="107"/>
      <c r="FXE606" s="107"/>
      <c r="FXF606" s="107"/>
      <c r="FXG606" s="107"/>
      <c r="FXH606" s="107"/>
      <c r="FXI606" s="107"/>
      <c r="FXJ606" s="107"/>
      <c r="FXK606" s="107"/>
      <c r="FXL606" s="107"/>
      <c r="FXM606" s="107"/>
      <c r="FXN606" s="107"/>
      <c r="FXO606" s="107"/>
      <c r="FXP606" s="107"/>
      <c r="FXQ606" s="107"/>
      <c r="FXR606" s="107"/>
      <c r="FXS606" s="107"/>
      <c r="FXT606" s="107"/>
      <c r="FXU606" s="107"/>
      <c r="FXV606" s="107"/>
      <c r="FXW606" s="107"/>
      <c r="FXX606" s="107"/>
      <c r="FXY606" s="107"/>
      <c r="FXZ606" s="107"/>
      <c r="FYA606" s="107"/>
      <c r="FYB606" s="107"/>
      <c r="FYC606" s="107"/>
      <c r="FYD606" s="107"/>
      <c r="FYE606" s="107"/>
      <c r="FYF606" s="107"/>
      <c r="FYG606" s="107"/>
      <c r="FYH606" s="107"/>
      <c r="FYI606" s="107"/>
      <c r="FYJ606" s="107"/>
      <c r="FYK606" s="107"/>
      <c r="FYL606" s="107"/>
      <c r="FYM606" s="107"/>
      <c r="FYN606" s="107"/>
      <c r="FYO606" s="107"/>
      <c r="FYP606" s="107"/>
      <c r="FYQ606" s="107"/>
      <c r="FYR606" s="107"/>
      <c r="FYS606" s="107"/>
      <c r="FYT606" s="107"/>
      <c r="FYU606" s="107"/>
      <c r="FYV606" s="107"/>
      <c r="FYW606" s="107"/>
      <c r="FYX606" s="107"/>
      <c r="FYY606" s="107"/>
      <c r="FYZ606" s="107"/>
      <c r="FZA606" s="107"/>
      <c r="FZB606" s="107"/>
      <c r="FZC606" s="107"/>
      <c r="FZD606" s="107"/>
      <c r="FZE606" s="107"/>
      <c r="FZF606" s="107"/>
      <c r="FZG606" s="107"/>
      <c r="FZH606" s="107"/>
      <c r="FZI606" s="107"/>
      <c r="FZJ606" s="107"/>
      <c r="FZK606" s="107"/>
      <c r="FZL606" s="107"/>
      <c r="FZM606" s="107"/>
      <c r="FZN606" s="107"/>
      <c r="FZO606" s="107"/>
      <c r="FZP606" s="107"/>
      <c r="FZQ606" s="107"/>
      <c r="FZR606" s="107"/>
      <c r="FZS606" s="107"/>
      <c r="FZT606" s="107"/>
      <c r="FZU606" s="107"/>
      <c r="FZV606" s="107"/>
      <c r="FZW606" s="107"/>
      <c r="FZX606" s="107"/>
      <c r="FZY606" s="107"/>
      <c r="FZZ606" s="107"/>
      <c r="GAA606" s="107"/>
      <c r="GAB606" s="107"/>
      <c r="GAC606" s="107"/>
      <c r="GAD606" s="107"/>
      <c r="GAE606" s="107"/>
      <c r="GAF606" s="107"/>
      <c r="GAG606" s="107"/>
      <c r="GAH606" s="107"/>
      <c r="GAI606" s="107"/>
      <c r="GAJ606" s="107"/>
      <c r="GAK606" s="107"/>
      <c r="GAL606" s="107"/>
      <c r="GAM606" s="107"/>
      <c r="GAN606" s="107"/>
      <c r="GAO606" s="107"/>
      <c r="GAP606" s="107"/>
      <c r="GAQ606" s="107"/>
      <c r="GAR606" s="107"/>
      <c r="GAS606" s="107"/>
      <c r="GAT606" s="107"/>
      <c r="GAU606" s="107"/>
      <c r="GAV606" s="107"/>
      <c r="GAW606" s="107"/>
      <c r="GAX606" s="107"/>
      <c r="GAY606" s="107"/>
      <c r="GAZ606" s="107"/>
      <c r="GBA606" s="107"/>
      <c r="GBB606" s="107"/>
      <c r="GBC606" s="107"/>
      <c r="GBD606" s="107"/>
      <c r="GBE606" s="107"/>
      <c r="GBF606" s="107"/>
      <c r="GBG606" s="107"/>
      <c r="GBH606" s="107"/>
      <c r="GBI606" s="107"/>
      <c r="GBJ606" s="107"/>
      <c r="GBK606" s="107"/>
      <c r="GBL606" s="107"/>
      <c r="GBM606" s="107"/>
      <c r="GBN606" s="107"/>
      <c r="GBO606" s="107"/>
      <c r="GBP606" s="107"/>
      <c r="GBQ606" s="107"/>
      <c r="GBR606" s="107"/>
      <c r="GBS606" s="107"/>
      <c r="GBT606" s="107"/>
      <c r="GBU606" s="107"/>
      <c r="GBV606" s="107"/>
      <c r="GBW606" s="107"/>
      <c r="GBX606" s="107"/>
      <c r="GBY606" s="107"/>
      <c r="GBZ606" s="107"/>
      <c r="GCA606" s="107"/>
      <c r="GCB606" s="107"/>
      <c r="GCC606" s="107"/>
      <c r="GCD606" s="107"/>
      <c r="GCE606" s="107"/>
      <c r="GCF606" s="107"/>
      <c r="GCG606" s="107"/>
      <c r="GCH606" s="107"/>
      <c r="GCI606" s="107"/>
      <c r="GCJ606" s="107"/>
      <c r="GCK606" s="107"/>
      <c r="GCL606" s="107"/>
      <c r="GCM606" s="107"/>
      <c r="GCN606" s="107"/>
      <c r="GCO606" s="107"/>
      <c r="GCP606" s="107"/>
      <c r="GCQ606" s="107"/>
      <c r="GCR606" s="107"/>
      <c r="GCS606" s="107"/>
      <c r="GCT606" s="107"/>
      <c r="GCU606" s="107"/>
      <c r="GCV606" s="107"/>
      <c r="GCW606" s="107"/>
      <c r="GCX606" s="107"/>
      <c r="GCY606" s="107"/>
      <c r="GCZ606" s="107"/>
      <c r="GDA606" s="107"/>
      <c r="GDB606" s="107"/>
      <c r="GDC606" s="107"/>
      <c r="GDD606" s="107"/>
      <c r="GDE606" s="107"/>
      <c r="GDF606" s="107"/>
      <c r="GDG606" s="107"/>
      <c r="GDH606" s="107"/>
      <c r="GDI606" s="107"/>
      <c r="GDJ606" s="107"/>
      <c r="GDK606" s="107"/>
      <c r="GDL606" s="107"/>
      <c r="GDM606" s="107"/>
      <c r="GDN606" s="107"/>
      <c r="GDO606" s="107"/>
      <c r="GDP606" s="107"/>
      <c r="GDQ606" s="107"/>
      <c r="GDR606" s="107"/>
      <c r="GDS606" s="107"/>
      <c r="GDT606" s="107"/>
      <c r="GDU606" s="107"/>
      <c r="GDV606" s="107"/>
      <c r="GDW606" s="107"/>
      <c r="GDX606" s="107"/>
      <c r="GDY606" s="107"/>
      <c r="GDZ606" s="107"/>
      <c r="GEA606" s="107"/>
      <c r="GEB606" s="107"/>
      <c r="GEC606" s="107"/>
      <c r="GED606" s="107"/>
      <c r="GEE606" s="107"/>
      <c r="GEF606" s="107"/>
      <c r="GEG606" s="107"/>
      <c r="GEH606" s="107"/>
      <c r="GEI606" s="107"/>
      <c r="GEJ606" s="107"/>
      <c r="GEK606" s="107"/>
      <c r="GEL606" s="107"/>
      <c r="GEM606" s="107"/>
      <c r="GEN606" s="107"/>
      <c r="GEO606" s="107"/>
      <c r="GEP606" s="107"/>
      <c r="GEQ606" s="107"/>
      <c r="GER606" s="107"/>
      <c r="GES606" s="107"/>
      <c r="GET606" s="107"/>
      <c r="GEU606" s="107"/>
      <c r="GEV606" s="107"/>
      <c r="GEW606" s="107"/>
      <c r="GEX606" s="107"/>
      <c r="GEY606" s="107"/>
      <c r="GEZ606" s="107"/>
      <c r="GFA606" s="107"/>
      <c r="GFB606" s="107"/>
      <c r="GFC606" s="107"/>
      <c r="GFD606" s="107"/>
      <c r="GFE606" s="107"/>
      <c r="GFF606" s="107"/>
      <c r="GFG606" s="107"/>
      <c r="GFH606" s="107"/>
      <c r="GFI606" s="107"/>
      <c r="GFJ606" s="107"/>
      <c r="GFK606" s="107"/>
      <c r="GFL606" s="107"/>
      <c r="GFM606" s="107"/>
      <c r="GFN606" s="107"/>
      <c r="GFO606" s="107"/>
      <c r="GFP606" s="107"/>
      <c r="GFQ606" s="107"/>
      <c r="GFR606" s="107"/>
      <c r="GFS606" s="107"/>
      <c r="GFT606" s="107"/>
      <c r="GFU606" s="107"/>
      <c r="GFV606" s="107"/>
      <c r="GFW606" s="107"/>
      <c r="GFX606" s="107"/>
      <c r="GFY606" s="107"/>
      <c r="GFZ606" s="107"/>
      <c r="GGA606" s="107"/>
      <c r="GGB606" s="107"/>
      <c r="GGC606" s="107"/>
      <c r="GGD606" s="107"/>
      <c r="GGE606" s="107"/>
      <c r="GGF606" s="107"/>
      <c r="GGG606" s="107"/>
      <c r="GGH606" s="107"/>
      <c r="GGI606" s="107"/>
      <c r="GGJ606" s="107"/>
      <c r="GGK606" s="107"/>
      <c r="GGL606" s="107"/>
      <c r="GGM606" s="107"/>
      <c r="GGN606" s="107"/>
      <c r="GGO606" s="107"/>
      <c r="GGP606" s="107"/>
      <c r="GGQ606" s="107"/>
      <c r="GGR606" s="107"/>
      <c r="GGS606" s="107"/>
      <c r="GGT606" s="107"/>
      <c r="GGU606" s="107"/>
      <c r="GGV606" s="107"/>
      <c r="GGW606" s="107"/>
      <c r="GGX606" s="107"/>
      <c r="GGY606" s="107"/>
      <c r="GGZ606" s="107"/>
      <c r="GHA606" s="107"/>
      <c r="GHB606" s="107"/>
      <c r="GHC606" s="107"/>
      <c r="GHD606" s="107"/>
      <c r="GHE606" s="107"/>
      <c r="GHF606" s="107"/>
      <c r="GHG606" s="107"/>
      <c r="GHH606" s="107"/>
      <c r="GHI606" s="107"/>
      <c r="GHJ606" s="107"/>
      <c r="GHK606" s="107"/>
      <c r="GHL606" s="107"/>
      <c r="GHM606" s="107"/>
      <c r="GHN606" s="107"/>
      <c r="GHO606" s="107"/>
      <c r="GHP606" s="107"/>
      <c r="GHQ606" s="107"/>
      <c r="GHR606" s="107"/>
      <c r="GHS606" s="107"/>
      <c r="GHT606" s="107"/>
      <c r="GHU606" s="107"/>
      <c r="GHV606" s="107"/>
      <c r="GHW606" s="107"/>
      <c r="GHX606" s="107"/>
      <c r="GHY606" s="107"/>
      <c r="GHZ606" s="107"/>
      <c r="GIA606" s="107"/>
      <c r="GIB606" s="107"/>
      <c r="GIC606" s="107"/>
      <c r="GID606" s="107"/>
      <c r="GIE606" s="107"/>
      <c r="GIF606" s="107"/>
      <c r="GIG606" s="107"/>
      <c r="GIH606" s="107"/>
      <c r="GII606" s="107"/>
      <c r="GIJ606" s="107"/>
      <c r="GIK606" s="107"/>
      <c r="GIL606" s="107"/>
      <c r="GIM606" s="107"/>
      <c r="GIN606" s="107"/>
      <c r="GIO606" s="107"/>
      <c r="GIP606" s="107"/>
      <c r="GIQ606" s="107"/>
      <c r="GIR606" s="107"/>
      <c r="GIS606" s="107"/>
      <c r="GIT606" s="107"/>
      <c r="GIU606" s="107"/>
      <c r="GIV606" s="107"/>
      <c r="GIW606" s="107"/>
      <c r="GIX606" s="107"/>
      <c r="GIY606" s="107"/>
      <c r="GIZ606" s="107"/>
      <c r="GJA606" s="107"/>
      <c r="GJB606" s="107"/>
      <c r="GJC606" s="107"/>
      <c r="GJD606" s="107"/>
      <c r="GJE606" s="107"/>
      <c r="GJF606" s="107"/>
      <c r="GJG606" s="107"/>
      <c r="GJH606" s="107"/>
      <c r="GJI606" s="107"/>
      <c r="GJJ606" s="107"/>
      <c r="GJK606" s="107"/>
      <c r="GJL606" s="107"/>
      <c r="GJM606" s="107"/>
      <c r="GJN606" s="107"/>
      <c r="GJO606" s="107"/>
      <c r="GJP606" s="107"/>
      <c r="GJQ606" s="107"/>
      <c r="GJR606" s="107"/>
      <c r="GJS606" s="107"/>
      <c r="GJT606" s="107"/>
      <c r="GJU606" s="107"/>
      <c r="GJV606" s="107"/>
      <c r="GJW606" s="107"/>
      <c r="GJX606" s="107"/>
      <c r="GJY606" s="107"/>
      <c r="GJZ606" s="107"/>
      <c r="GKA606" s="107"/>
      <c r="GKB606" s="107"/>
      <c r="GKC606" s="107"/>
      <c r="GKD606" s="107"/>
      <c r="GKE606" s="107"/>
      <c r="GKF606" s="107"/>
      <c r="GKG606" s="107"/>
      <c r="GKH606" s="107"/>
      <c r="GKI606" s="107"/>
      <c r="GKJ606" s="107"/>
      <c r="GKK606" s="107"/>
      <c r="GKL606" s="107"/>
      <c r="GKM606" s="107"/>
      <c r="GKN606" s="107"/>
      <c r="GKO606" s="107"/>
      <c r="GKP606" s="107"/>
      <c r="GKQ606" s="107"/>
      <c r="GKR606" s="107"/>
      <c r="GKS606" s="107"/>
      <c r="GKT606" s="107"/>
      <c r="GKU606" s="107"/>
      <c r="GKV606" s="107"/>
      <c r="GKW606" s="107"/>
      <c r="GKX606" s="107"/>
      <c r="GKY606" s="107"/>
      <c r="GKZ606" s="107"/>
      <c r="GLA606" s="107"/>
      <c r="GLB606" s="107"/>
      <c r="GLC606" s="107"/>
      <c r="GLD606" s="107"/>
      <c r="GLE606" s="107"/>
      <c r="GLF606" s="107"/>
      <c r="GLG606" s="107"/>
      <c r="GLH606" s="107"/>
      <c r="GLI606" s="107"/>
      <c r="GLJ606" s="107"/>
      <c r="GLK606" s="107"/>
      <c r="GLL606" s="107"/>
      <c r="GLM606" s="107"/>
      <c r="GLN606" s="107"/>
      <c r="GLO606" s="107"/>
      <c r="GLP606" s="107"/>
      <c r="GLQ606" s="107"/>
      <c r="GLR606" s="107"/>
      <c r="GLS606" s="107"/>
      <c r="GLT606" s="107"/>
      <c r="GLU606" s="107"/>
      <c r="GLV606" s="107"/>
      <c r="GLW606" s="107"/>
      <c r="GLX606" s="107"/>
      <c r="GLY606" s="107"/>
      <c r="GLZ606" s="107"/>
      <c r="GMA606" s="107"/>
      <c r="GMB606" s="107"/>
      <c r="GMC606" s="107"/>
      <c r="GMD606" s="107"/>
      <c r="GME606" s="107"/>
      <c r="GMF606" s="107"/>
      <c r="GMG606" s="107"/>
      <c r="GMH606" s="107"/>
      <c r="GMI606" s="107"/>
      <c r="GMJ606" s="107"/>
      <c r="GMK606" s="107"/>
      <c r="GML606" s="107"/>
      <c r="GMM606" s="107"/>
      <c r="GMN606" s="107"/>
      <c r="GMO606" s="107"/>
      <c r="GMP606" s="107"/>
      <c r="GMQ606" s="107"/>
      <c r="GMR606" s="107"/>
      <c r="GMS606" s="107"/>
      <c r="GMT606" s="107"/>
      <c r="GMU606" s="107"/>
      <c r="GMV606" s="107"/>
      <c r="GMW606" s="107"/>
      <c r="GMX606" s="107"/>
      <c r="GMY606" s="107"/>
      <c r="GMZ606" s="107"/>
      <c r="GNA606" s="107"/>
      <c r="GNB606" s="107"/>
      <c r="GNC606" s="107"/>
      <c r="GND606" s="107"/>
      <c r="GNE606" s="107"/>
      <c r="GNF606" s="107"/>
      <c r="GNG606" s="107"/>
      <c r="GNH606" s="107"/>
      <c r="GNI606" s="107"/>
      <c r="GNJ606" s="107"/>
      <c r="GNK606" s="107"/>
      <c r="GNL606" s="107"/>
      <c r="GNM606" s="107"/>
      <c r="GNN606" s="107"/>
      <c r="GNO606" s="107"/>
      <c r="GNP606" s="107"/>
      <c r="GNQ606" s="107"/>
      <c r="GNR606" s="107"/>
      <c r="GNS606" s="107"/>
      <c r="GNT606" s="107"/>
      <c r="GNU606" s="107"/>
      <c r="GNV606" s="107"/>
      <c r="GNW606" s="107"/>
      <c r="GNX606" s="107"/>
      <c r="GNY606" s="107"/>
      <c r="GNZ606" s="107"/>
      <c r="GOA606" s="107"/>
      <c r="GOB606" s="107"/>
      <c r="GOC606" s="107"/>
      <c r="GOD606" s="107"/>
      <c r="GOE606" s="107"/>
      <c r="GOF606" s="107"/>
      <c r="GOG606" s="107"/>
      <c r="GOH606" s="107"/>
      <c r="GOI606" s="107"/>
      <c r="GOJ606" s="107"/>
      <c r="GOK606" s="107"/>
      <c r="GOL606" s="107"/>
      <c r="GOM606" s="107"/>
      <c r="GON606" s="107"/>
      <c r="GOO606" s="107"/>
      <c r="GOP606" s="107"/>
      <c r="GOQ606" s="107"/>
      <c r="GOR606" s="107"/>
      <c r="GOS606" s="107"/>
      <c r="GOT606" s="107"/>
      <c r="GOU606" s="107"/>
      <c r="GOV606" s="107"/>
      <c r="GOW606" s="107"/>
      <c r="GOX606" s="107"/>
      <c r="GOY606" s="107"/>
      <c r="GOZ606" s="107"/>
      <c r="GPA606" s="107"/>
      <c r="GPB606" s="107"/>
      <c r="GPC606" s="107"/>
      <c r="GPD606" s="107"/>
      <c r="GPE606" s="107"/>
      <c r="GPF606" s="107"/>
      <c r="GPG606" s="107"/>
      <c r="GPH606" s="107"/>
      <c r="GPI606" s="107"/>
      <c r="GPJ606" s="107"/>
      <c r="GPK606" s="107"/>
      <c r="GPL606" s="107"/>
      <c r="GPM606" s="107"/>
      <c r="GPN606" s="107"/>
      <c r="GPO606" s="107"/>
      <c r="GPP606" s="107"/>
      <c r="GPQ606" s="107"/>
      <c r="GPR606" s="107"/>
      <c r="GPS606" s="107"/>
      <c r="GPT606" s="107"/>
      <c r="GPU606" s="107"/>
      <c r="GPV606" s="107"/>
      <c r="GPW606" s="107"/>
      <c r="GPX606" s="107"/>
      <c r="GPY606" s="107"/>
      <c r="GPZ606" s="107"/>
      <c r="GQA606" s="107"/>
      <c r="GQB606" s="107"/>
      <c r="GQC606" s="107"/>
      <c r="GQD606" s="107"/>
      <c r="GQE606" s="107"/>
      <c r="GQF606" s="107"/>
      <c r="GQG606" s="107"/>
      <c r="GQH606" s="107"/>
      <c r="GQI606" s="107"/>
      <c r="GQJ606" s="107"/>
      <c r="GQK606" s="107"/>
      <c r="GQL606" s="107"/>
      <c r="GQM606" s="107"/>
      <c r="GQN606" s="107"/>
      <c r="GQO606" s="107"/>
      <c r="GQP606" s="107"/>
      <c r="GQQ606" s="107"/>
      <c r="GQR606" s="107"/>
      <c r="GQS606" s="107"/>
      <c r="GQT606" s="107"/>
      <c r="GQU606" s="107"/>
      <c r="GQV606" s="107"/>
      <c r="GQW606" s="107"/>
      <c r="GQX606" s="107"/>
      <c r="GQY606" s="107"/>
      <c r="GQZ606" s="107"/>
      <c r="GRA606" s="107"/>
      <c r="GRB606" s="107"/>
      <c r="GRC606" s="107"/>
      <c r="GRD606" s="107"/>
      <c r="GRE606" s="107"/>
      <c r="GRF606" s="107"/>
      <c r="GRG606" s="107"/>
      <c r="GRH606" s="107"/>
      <c r="GRI606" s="107"/>
      <c r="GRJ606" s="107"/>
      <c r="GRK606" s="107"/>
      <c r="GRL606" s="107"/>
      <c r="GRM606" s="107"/>
      <c r="GRN606" s="107"/>
      <c r="GRO606" s="107"/>
      <c r="GRP606" s="107"/>
      <c r="GRQ606" s="107"/>
      <c r="GRR606" s="107"/>
      <c r="GRS606" s="107"/>
      <c r="GRT606" s="107"/>
      <c r="GRU606" s="107"/>
      <c r="GRV606" s="107"/>
      <c r="GRW606" s="107"/>
      <c r="GRX606" s="107"/>
      <c r="GRY606" s="107"/>
      <c r="GRZ606" s="107"/>
      <c r="GSA606" s="107"/>
      <c r="GSB606" s="107"/>
      <c r="GSC606" s="107"/>
      <c r="GSD606" s="107"/>
      <c r="GSE606" s="107"/>
      <c r="GSF606" s="107"/>
      <c r="GSG606" s="107"/>
      <c r="GSH606" s="107"/>
      <c r="GSI606" s="107"/>
      <c r="GSJ606" s="107"/>
      <c r="GSK606" s="107"/>
      <c r="GSL606" s="107"/>
      <c r="GSM606" s="107"/>
      <c r="GSN606" s="107"/>
      <c r="GSO606" s="107"/>
      <c r="GSP606" s="107"/>
      <c r="GSQ606" s="107"/>
      <c r="GSR606" s="107"/>
      <c r="GSS606" s="107"/>
      <c r="GST606" s="107"/>
      <c r="GSU606" s="107"/>
      <c r="GSV606" s="107"/>
      <c r="GSW606" s="107"/>
      <c r="GSX606" s="107"/>
      <c r="GSY606" s="107"/>
      <c r="GSZ606" s="107"/>
      <c r="GTA606" s="107"/>
      <c r="GTB606" s="107"/>
      <c r="GTC606" s="107"/>
      <c r="GTD606" s="107"/>
      <c r="GTE606" s="107"/>
      <c r="GTF606" s="107"/>
      <c r="GTG606" s="107"/>
      <c r="GTH606" s="107"/>
      <c r="GTI606" s="107"/>
      <c r="GTJ606" s="107"/>
      <c r="GTK606" s="107"/>
      <c r="GTL606" s="107"/>
      <c r="GTM606" s="107"/>
      <c r="GTN606" s="107"/>
      <c r="GTO606" s="107"/>
      <c r="GTP606" s="107"/>
      <c r="GTQ606" s="107"/>
      <c r="GTR606" s="107"/>
      <c r="GTS606" s="107"/>
      <c r="GTT606" s="107"/>
      <c r="GTU606" s="107"/>
      <c r="GTV606" s="107"/>
      <c r="GTW606" s="107"/>
      <c r="GTX606" s="107"/>
      <c r="GTY606" s="107"/>
      <c r="GTZ606" s="107"/>
      <c r="GUA606" s="107"/>
      <c r="GUB606" s="107"/>
      <c r="GUC606" s="107"/>
      <c r="GUD606" s="107"/>
      <c r="GUE606" s="107"/>
      <c r="GUF606" s="107"/>
      <c r="GUG606" s="107"/>
      <c r="GUH606" s="107"/>
      <c r="GUI606" s="107"/>
      <c r="GUJ606" s="107"/>
      <c r="GUK606" s="107"/>
      <c r="GUL606" s="107"/>
      <c r="GUM606" s="107"/>
      <c r="GUN606" s="107"/>
      <c r="GUO606" s="107"/>
      <c r="GUP606" s="107"/>
      <c r="GUQ606" s="107"/>
      <c r="GUR606" s="107"/>
      <c r="GUS606" s="107"/>
      <c r="GUT606" s="107"/>
      <c r="GUU606" s="107"/>
      <c r="GUV606" s="107"/>
      <c r="GUW606" s="107"/>
      <c r="GUX606" s="107"/>
      <c r="GUY606" s="107"/>
      <c r="GUZ606" s="107"/>
      <c r="GVA606" s="107"/>
      <c r="GVB606" s="107"/>
      <c r="GVC606" s="107"/>
      <c r="GVD606" s="107"/>
      <c r="GVE606" s="107"/>
      <c r="GVF606" s="107"/>
      <c r="GVG606" s="107"/>
      <c r="GVH606" s="107"/>
      <c r="GVI606" s="107"/>
      <c r="GVJ606" s="107"/>
      <c r="GVK606" s="107"/>
      <c r="GVL606" s="107"/>
      <c r="GVM606" s="107"/>
      <c r="GVN606" s="107"/>
      <c r="GVO606" s="107"/>
      <c r="GVP606" s="107"/>
      <c r="GVQ606" s="107"/>
      <c r="GVR606" s="107"/>
      <c r="GVS606" s="107"/>
      <c r="GVT606" s="107"/>
      <c r="GVU606" s="107"/>
      <c r="GVV606" s="107"/>
      <c r="GVW606" s="107"/>
      <c r="GVX606" s="107"/>
      <c r="GVY606" s="107"/>
      <c r="GVZ606" s="107"/>
      <c r="GWA606" s="107"/>
      <c r="GWB606" s="107"/>
      <c r="GWC606" s="107"/>
      <c r="GWD606" s="107"/>
      <c r="GWE606" s="107"/>
      <c r="GWF606" s="107"/>
      <c r="GWG606" s="107"/>
      <c r="GWH606" s="107"/>
      <c r="GWI606" s="107"/>
      <c r="GWJ606" s="107"/>
      <c r="GWK606" s="107"/>
      <c r="GWL606" s="107"/>
      <c r="GWM606" s="107"/>
      <c r="GWN606" s="107"/>
      <c r="GWO606" s="107"/>
      <c r="GWP606" s="107"/>
      <c r="GWQ606" s="107"/>
      <c r="GWR606" s="107"/>
      <c r="GWS606" s="107"/>
      <c r="GWT606" s="107"/>
      <c r="GWU606" s="107"/>
      <c r="GWV606" s="107"/>
      <c r="GWW606" s="107"/>
      <c r="GWX606" s="107"/>
      <c r="GWY606" s="107"/>
      <c r="GWZ606" s="107"/>
      <c r="GXA606" s="107"/>
      <c r="GXB606" s="107"/>
      <c r="GXC606" s="107"/>
      <c r="GXD606" s="107"/>
      <c r="GXE606" s="107"/>
      <c r="GXF606" s="107"/>
      <c r="GXG606" s="107"/>
      <c r="GXH606" s="107"/>
      <c r="GXI606" s="107"/>
      <c r="GXJ606" s="107"/>
      <c r="GXK606" s="107"/>
      <c r="GXL606" s="107"/>
      <c r="GXM606" s="107"/>
      <c r="GXN606" s="107"/>
      <c r="GXO606" s="107"/>
      <c r="GXP606" s="107"/>
      <c r="GXQ606" s="107"/>
      <c r="GXR606" s="107"/>
      <c r="GXS606" s="107"/>
      <c r="GXT606" s="107"/>
      <c r="GXU606" s="107"/>
      <c r="GXV606" s="107"/>
      <c r="GXW606" s="107"/>
      <c r="GXX606" s="107"/>
      <c r="GXY606" s="107"/>
      <c r="GXZ606" s="107"/>
      <c r="GYA606" s="107"/>
      <c r="GYB606" s="107"/>
      <c r="GYC606" s="107"/>
      <c r="GYD606" s="107"/>
      <c r="GYE606" s="107"/>
      <c r="GYF606" s="107"/>
      <c r="GYG606" s="107"/>
      <c r="GYH606" s="107"/>
      <c r="GYI606" s="107"/>
      <c r="GYJ606" s="107"/>
      <c r="GYK606" s="107"/>
      <c r="GYL606" s="107"/>
      <c r="GYM606" s="107"/>
      <c r="GYN606" s="107"/>
      <c r="GYO606" s="107"/>
      <c r="GYP606" s="107"/>
      <c r="GYQ606" s="107"/>
      <c r="GYR606" s="107"/>
      <c r="GYS606" s="107"/>
      <c r="GYT606" s="107"/>
      <c r="GYU606" s="107"/>
      <c r="GYV606" s="107"/>
      <c r="GYW606" s="107"/>
      <c r="GYX606" s="107"/>
      <c r="GYY606" s="107"/>
      <c r="GYZ606" s="107"/>
      <c r="GZA606" s="107"/>
      <c r="GZB606" s="107"/>
      <c r="GZC606" s="107"/>
      <c r="GZD606" s="107"/>
      <c r="GZE606" s="107"/>
      <c r="GZF606" s="107"/>
      <c r="GZG606" s="107"/>
      <c r="GZH606" s="107"/>
      <c r="GZI606" s="107"/>
      <c r="GZJ606" s="107"/>
      <c r="GZK606" s="107"/>
      <c r="GZL606" s="107"/>
      <c r="GZM606" s="107"/>
      <c r="GZN606" s="107"/>
      <c r="GZO606" s="107"/>
      <c r="GZP606" s="107"/>
      <c r="GZQ606" s="107"/>
      <c r="GZR606" s="107"/>
      <c r="GZS606" s="107"/>
      <c r="GZT606" s="107"/>
      <c r="GZU606" s="107"/>
      <c r="GZV606" s="107"/>
      <c r="GZW606" s="107"/>
      <c r="GZX606" s="107"/>
      <c r="GZY606" s="107"/>
      <c r="GZZ606" s="107"/>
      <c r="HAA606" s="107"/>
      <c r="HAB606" s="107"/>
      <c r="HAC606" s="107"/>
      <c r="HAD606" s="107"/>
      <c r="HAE606" s="107"/>
      <c r="HAF606" s="107"/>
      <c r="HAG606" s="107"/>
      <c r="HAH606" s="107"/>
      <c r="HAI606" s="107"/>
      <c r="HAJ606" s="107"/>
      <c r="HAK606" s="107"/>
      <c r="HAL606" s="107"/>
      <c r="HAM606" s="107"/>
      <c r="HAN606" s="107"/>
      <c r="HAO606" s="107"/>
      <c r="HAP606" s="107"/>
      <c r="HAQ606" s="107"/>
      <c r="HAR606" s="107"/>
      <c r="HAS606" s="107"/>
      <c r="HAT606" s="107"/>
      <c r="HAU606" s="107"/>
      <c r="HAV606" s="107"/>
      <c r="HAW606" s="107"/>
      <c r="HAX606" s="107"/>
      <c r="HAY606" s="107"/>
      <c r="HAZ606" s="107"/>
      <c r="HBA606" s="107"/>
      <c r="HBB606" s="107"/>
      <c r="HBC606" s="107"/>
      <c r="HBD606" s="107"/>
      <c r="HBE606" s="107"/>
      <c r="HBF606" s="107"/>
      <c r="HBG606" s="107"/>
      <c r="HBH606" s="107"/>
      <c r="HBI606" s="107"/>
      <c r="HBJ606" s="107"/>
      <c r="HBK606" s="107"/>
      <c r="HBL606" s="107"/>
      <c r="HBM606" s="107"/>
      <c r="HBN606" s="107"/>
      <c r="HBO606" s="107"/>
      <c r="HBP606" s="107"/>
      <c r="HBQ606" s="107"/>
      <c r="HBR606" s="107"/>
      <c r="HBS606" s="107"/>
      <c r="HBT606" s="107"/>
      <c r="HBU606" s="107"/>
      <c r="HBV606" s="107"/>
      <c r="HBW606" s="107"/>
      <c r="HBX606" s="107"/>
      <c r="HBY606" s="107"/>
      <c r="HBZ606" s="107"/>
      <c r="HCA606" s="107"/>
      <c r="HCB606" s="107"/>
      <c r="HCC606" s="107"/>
      <c r="HCD606" s="107"/>
      <c r="HCE606" s="107"/>
      <c r="HCF606" s="107"/>
      <c r="HCG606" s="107"/>
      <c r="HCH606" s="107"/>
      <c r="HCI606" s="107"/>
      <c r="HCJ606" s="107"/>
      <c r="HCK606" s="107"/>
      <c r="HCL606" s="107"/>
      <c r="HCM606" s="107"/>
      <c r="HCN606" s="107"/>
      <c r="HCO606" s="107"/>
      <c r="HCP606" s="107"/>
      <c r="HCQ606" s="107"/>
      <c r="HCR606" s="107"/>
      <c r="HCS606" s="107"/>
      <c r="HCT606" s="107"/>
      <c r="HCU606" s="107"/>
      <c r="HCV606" s="107"/>
      <c r="HCW606" s="107"/>
      <c r="HCX606" s="107"/>
      <c r="HCY606" s="107"/>
      <c r="HCZ606" s="107"/>
      <c r="HDA606" s="107"/>
      <c r="HDB606" s="107"/>
      <c r="HDC606" s="107"/>
      <c r="HDD606" s="107"/>
      <c r="HDE606" s="107"/>
      <c r="HDF606" s="107"/>
      <c r="HDG606" s="107"/>
      <c r="HDH606" s="107"/>
      <c r="HDI606" s="107"/>
      <c r="HDJ606" s="107"/>
      <c r="HDK606" s="107"/>
      <c r="HDL606" s="107"/>
      <c r="HDM606" s="107"/>
      <c r="HDN606" s="107"/>
      <c r="HDO606" s="107"/>
      <c r="HDP606" s="107"/>
      <c r="HDQ606" s="107"/>
      <c r="HDR606" s="107"/>
      <c r="HDS606" s="107"/>
      <c r="HDT606" s="107"/>
      <c r="HDU606" s="107"/>
      <c r="HDV606" s="107"/>
      <c r="HDW606" s="107"/>
      <c r="HDX606" s="107"/>
      <c r="HDY606" s="107"/>
      <c r="HDZ606" s="107"/>
      <c r="HEA606" s="107"/>
      <c r="HEB606" s="107"/>
      <c r="HEC606" s="107"/>
      <c r="HED606" s="107"/>
      <c r="HEE606" s="107"/>
      <c r="HEF606" s="107"/>
      <c r="HEG606" s="107"/>
      <c r="HEH606" s="107"/>
      <c r="HEI606" s="107"/>
      <c r="HEJ606" s="107"/>
      <c r="HEK606" s="107"/>
      <c r="HEL606" s="107"/>
      <c r="HEM606" s="107"/>
      <c r="HEN606" s="107"/>
      <c r="HEO606" s="107"/>
      <c r="HEP606" s="107"/>
      <c r="HEQ606" s="107"/>
      <c r="HER606" s="107"/>
      <c r="HES606" s="107"/>
      <c r="HET606" s="107"/>
      <c r="HEU606" s="107"/>
      <c r="HEV606" s="107"/>
      <c r="HEW606" s="107"/>
      <c r="HEX606" s="107"/>
      <c r="HEY606" s="107"/>
      <c r="HEZ606" s="107"/>
      <c r="HFA606" s="107"/>
      <c r="HFB606" s="107"/>
      <c r="HFC606" s="107"/>
      <c r="HFD606" s="107"/>
      <c r="HFE606" s="107"/>
      <c r="HFF606" s="107"/>
      <c r="HFG606" s="107"/>
      <c r="HFH606" s="107"/>
      <c r="HFI606" s="107"/>
      <c r="HFJ606" s="107"/>
      <c r="HFK606" s="107"/>
      <c r="HFL606" s="107"/>
      <c r="HFM606" s="107"/>
      <c r="HFN606" s="107"/>
      <c r="HFO606" s="107"/>
      <c r="HFP606" s="107"/>
      <c r="HFQ606" s="107"/>
      <c r="HFR606" s="107"/>
      <c r="HFS606" s="107"/>
      <c r="HFT606" s="107"/>
      <c r="HFU606" s="107"/>
      <c r="HFV606" s="107"/>
      <c r="HFW606" s="107"/>
      <c r="HFX606" s="107"/>
      <c r="HFY606" s="107"/>
      <c r="HFZ606" s="107"/>
      <c r="HGA606" s="107"/>
      <c r="HGB606" s="107"/>
      <c r="HGC606" s="107"/>
      <c r="HGD606" s="107"/>
      <c r="HGE606" s="107"/>
      <c r="HGF606" s="107"/>
      <c r="HGG606" s="107"/>
      <c r="HGH606" s="107"/>
      <c r="HGI606" s="107"/>
      <c r="HGJ606" s="107"/>
      <c r="HGK606" s="107"/>
      <c r="HGL606" s="107"/>
      <c r="HGM606" s="107"/>
      <c r="HGN606" s="107"/>
      <c r="HGO606" s="107"/>
      <c r="HGP606" s="107"/>
      <c r="HGQ606" s="107"/>
      <c r="HGR606" s="107"/>
      <c r="HGS606" s="107"/>
      <c r="HGT606" s="107"/>
      <c r="HGU606" s="107"/>
      <c r="HGV606" s="107"/>
      <c r="HGW606" s="107"/>
      <c r="HGX606" s="107"/>
      <c r="HGY606" s="107"/>
      <c r="HGZ606" s="107"/>
      <c r="HHA606" s="107"/>
      <c r="HHB606" s="107"/>
      <c r="HHC606" s="107"/>
      <c r="HHD606" s="107"/>
      <c r="HHE606" s="107"/>
      <c r="HHF606" s="107"/>
      <c r="HHG606" s="107"/>
      <c r="HHH606" s="107"/>
      <c r="HHI606" s="107"/>
      <c r="HHJ606" s="107"/>
      <c r="HHK606" s="107"/>
      <c r="HHL606" s="107"/>
      <c r="HHM606" s="107"/>
      <c r="HHN606" s="107"/>
      <c r="HHO606" s="107"/>
      <c r="HHP606" s="107"/>
      <c r="HHQ606" s="107"/>
      <c r="HHR606" s="107"/>
      <c r="HHS606" s="107"/>
      <c r="HHT606" s="107"/>
      <c r="HHU606" s="107"/>
      <c r="HHV606" s="107"/>
      <c r="HHW606" s="107"/>
      <c r="HHX606" s="107"/>
      <c r="HHY606" s="107"/>
      <c r="HHZ606" s="107"/>
      <c r="HIA606" s="107"/>
      <c r="HIB606" s="107"/>
      <c r="HIC606" s="107"/>
      <c r="HID606" s="107"/>
      <c r="HIE606" s="107"/>
      <c r="HIF606" s="107"/>
      <c r="HIG606" s="107"/>
      <c r="HIH606" s="107"/>
      <c r="HII606" s="107"/>
      <c r="HIJ606" s="107"/>
      <c r="HIK606" s="107"/>
      <c r="HIL606" s="107"/>
      <c r="HIM606" s="107"/>
      <c r="HIN606" s="107"/>
      <c r="HIO606" s="107"/>
      <c r="HIP606" s="107"/>
      <c r="HIQ606" s="107"/>
      <c r="HIR606" s="107"/>
      <c r="HIS606" s="107"/>
      <c r="HIT606" s="107"/>
      <c r="HIU606" s="107"/>
      <c r="HIV606" s="107"/>
      <c r="HIW606" s="107"/>
      <c r="HIX606" s="107"/>
      <c r="HIY606" s="107"/>
      <c r="HIZ606" s="107"/>
      <c r="HJA606" s="107"/>
      <c r="HJB606" s="107"/>
      <c r="HJC606" s="107"/>
      <c r="HJD606" s="107"/>
      <c r="HJE606" s="107"/>
      <c r="HJF606" s="107"/>
      <c r="HJG606" s="107"/>
      <c r="HJH606" s="107"/>
      <c r="HJI606" s="107"/>
      <c r="HJJ606" s="107"/>
      <c r="HJK606" s="107"/>
      <c r="HJL606" s="107"/>
      <c r="HJM606" s="107"/>
      <c r="HJN606" s="107"/>
      <c r="HJO606" s="107"/>
      <c r="HJP606" s="107"/>
      <c r="HJQ606" s="107"/>
      <c r="HJR606" s="107"/>
      <c r="HJS606" s="107"/>
      <c r="HJT606" s="107"/>
      <c r="HJU606" s="107"/>
      <c r="HJV606" s="107"/>
      <c r="HJW606" s="107"/>
      <c r="HJX606" s="107"/>
      <c r="HJY606" s="107"/>
      <c r="HJZ606" s="107"/>
      <c r="HKA606" s="107"/>
      <c r="HKB606" s="107"/>
      <c r="HKC606" s="107"/>
      <c r="HKD606" s="107"/>
      <c r="HKE606" s="107"/>
      <c r="HKF606" s="107"/>
      <c r="HKG606" s="107"/>
      <c r="HKH606" s="107"/>
      <c r="HKI606" s="107"/>
      <c r="HKJ606" s="107"/>
      <c r="HKK606" s="107"/>
      <c r="HKL606" s="107"/>
      <c r="HKM606" s="107"/>
      <c r="HKN606" s="107"/>
      <c r="HKO606" s="107"/>
      <c r="HKP606" s="107"/>
      <c r="HKQ606" s="107"/>
      <c r="HKR606" s="107"/>
      <c r="HKS606" s="107"/>
      <c r="HKT606" s="107"/>
      <c r="HKU606" s="107"/>
      <c r="HKV606" s="107"/>
      <c r="HKW606" s="107"/>
      <c r="HKX606" s="107"/>
      <c r="HKY606" s="107"/>
      <c r="HKZ606" s="107"/>
      <c r="HLA606" s="107"/>
      <c r="HLB606" s="107"/>
      <c r="HLC606" s="107"/>
      <c r="HLD606" s="107"/>
      <c r="HLE606" s="107"/>
      <c r="HLF606" s="107"/>
      <c r="HLG606" s="107"/>
      <c r="HLH606" s="107"/>
      <c r="HLI606" s="107"/>
      <c r="HLJ606" s="107"/>
      <c r="HLK606" s="107"/>
      <c r="HLL606" s="107"/>
      <c r="HLM606" s="107"/>
      <c r="HLN606" s="107"/>
      <c r="HLO606" s="107"/>
      <c r="HLP606" s="107"/>
      <c r="HLQ606" s="107"/>
      <c r="HLR606" s="107"/>
      <c r="HLS606" s="107"/>
      <c r="HLT606" s="107"/>
      <c r="HLU606" s="107"/>
      <c r="HLV606" s="107"/>
      <c r="HLW606" s="107"/>
      <c r="HLX606" s="107"/>
      <c r="HLY606" s="107"/>
      <c r="HLZ606" s="107"/>
      <c r="HMA606" s="107"/>
      <c r="HMB606" s="107"/>
      <c r="HMC606" s="107"/>
      <c r="HMD606" s="107"/>
      <c r="HME606" s="107"/>
      <c r="HMF606" s="107"/>
      <c r="HMG606" s="107"/>
      <c r="HMH606" s="107"/>
      <c r="HMI606" s="107"/>
      <c r="HMJ606" s="107"/>
      <c r="HMK606" s="107"/>
      <c r="HML606" s="107"/>
      <c r="HMM606" s="107"/>
      <c r="HMN606" s="107"/>
      <c r="HMO606" s="107"/>
      <c r="HMP606" s="107"/>
      <c r="HMQ606" s="107"/>
      <c r="HMR606" s="107"/>
      <c r="HMS606" s="107"/>
      <c r="HMT606" s="107"/>
      <c r="HMU606" s="107"/>
      <c r="HMV606" s="107"/>
      <c r="HMW606" s="107"/>
      <c r="HMX606" s="107"/>
      <c r="HMY606" s="107"/>
      <c r="HMZ606" s="107"/>
      <c r="HNA606" s="107"/>
      <c r="HNB606" s="107"/>
      <c r="HNC606" s="107"/>
      <c r="HND606" s="107"/>
      <c r="HNE606" s="107"/>
      <c r="HNF606" s="107"/>
      <c r="HNG606" s="107"/>
      <c r="HNH606" s="107"/>
      <c r="HNI606" s="107"/>
      <c r="HNJ606" s="107"/>
      <c r="HNK606" s="107"/>
      <c r="HNL606" s="107"/>
      <c r="HNM606" s="107"/>
      <c r="HNN606" s="107"/>
      <c r="HNO606" s="107"/>
      <c r="HNP606" s="107"/>
      <c r="HNQ606" s="107"/>
      <c r="HNR606" s="107"/>
      <c r="HNS606" s="107"/>
      <c r="HNT606" s="107"/>
      <c r="HNU606" s="107"/>
      <c r="HNV606" s="107"/>
      <c r="HNW606" s="107"/>
      <c r="HNX606" s="107"/>
      <c r="HNY606" s="107"/>
      <c r="HNZ606" s="107"/>
      <c r="HOA606" s="107"/>
      <c r="HOB606" s="107"/>
      <c r="HOC606" s="107"/>
      <c r="HOD606" s="107"/>
      <c r="HOE606" s="107"/>
      <c r="HOF606" s="107"/>
      <c r="HOG606" s="107"/>
      <c r="HOH606" s="107"/>
      <c r="HOI606" s="107"/>
      <c r="HOJ606" s="107"/>
      <c r="HOK606" s="107"/>
      <c r="HOL606" s="107"/>
      <c r="HOM606" s="107"/>
      <c r="HON606" s="107"/>
      <c r="HOO606" s="107"/>
      <c r="HOP606" s="107"/>
      <c r="HOQ606" s="107"/>
      <c r="HOR606" s="107"/>
      <c r="HOS606" s="107"/>
      <c r="HOT606" s="107"/>
      <c r="HOU606" s="107"/>
      <c r="HOV606" s="107"/>
      <c r="HOW606" s="107"/>
      <c r="HOX606" s="107"/>
      <c r="HOY606" s="107"/>
      <c r="HOZ606" s="107"/>
      <c r="HPA606" s="107"/>
      <c r="HPB606" s="107"/>
      <c r="HPC606" s="107"/>
      <c r="HPD606" s="107"/>
      <c r="HPE606" s="107"/>
      <c r="HPF606" s="107"/>
      <c r="HPG606" s="107"/>
      <c r="HPH606" s="107"/>
      <c r="HPI606" s="107"/>
      <c r="HPJ606" s="107"/>
      <c r="HPK606" s="107"/>
      <c r="HPL606" s="107"/>
      <c r="HPM606" s="107"/>
      <c r="HPN606" s="107"/>
      <c r="HPO606" s="107"/>
      <c r="HPP606" s="107"/>
      <c r="HPQ606" s="107"/>
      <c r="HPR606" s="107"/>
      <c r="HPS606" s="107"/>
      <c r="HPT606" s="107"/>
      <c r="HPU606" s="107"/>
      <c r="HPV606" s="107"/>
      <c r="HPW606" s="107"/>
      <c r="HPX606" s="107"/>
      <c r="HPY606" s="107"/>
      <c r="HPZ606" s="107"/>
      <c r="HQA606" s="107"/>
      <c r="HQB606" s="107"/>
      <c r="HQC606" s="107"/>
      <c r="HQD606" s="107"/>
      <c r="HQE606" s="107"/>
      <c r="HQF606" s="107"/>
      <c r="HQG606" s="107"/>
      <c r="HQH606" s="107"/>
      <c r="HQI606" s="107"/>
      <c r="HQJ606" s="107"/>
      <c r="HQK606" s="107"/>
      <c r="HQL606" s="107"/>
      <c r="HQM606" s="107"/>
      <c r="HQN606" s="107"/>
      <c r="HQO606" s="107"/>
      <c r="HQP606" s="107"/>
      <c r="HQQ606" s="107"/>
      <c r="HQR606" s="107"/>
      <c r="HQS606" s="107"/>
      <c r="HQT606" s="107"/>
      <c r="HQU606" s="107"/>
      <c r="HQV606" s="107"/>
      <c r="HQW606" s="107"/>
      <c r="HQX606" s="107"/>
      <c r="HQY606" s="107"/>
      <c r="HQZ606" s="107"/>
      <c r="HRA606" s="107"/>
      <c r="HRB606" s="107"/>
      <c r="HRC606" s="107"/>
      <c r="HRD606" s="107"/>
      <c r="HRE606" s="107"/>
      <c r="HRF606" s="107"/>
      <c r="HRG606" s="107"/>
      <c r="HRH606" s="107"/>
      <c r="HRI606" s="107"/>
      <c r="HRJ606" s="107"/>
      <c r="HRK606" s="107"/>
      <c r="HRL606" s="107"/>
      <c r="HRM606" s="107"/>
      <c r="HRN606" s="107"/>
      <c r="HRO606" s="107"/>
      <c r="HRP606" s="107"/>
      <c r="HRQ606" s="107"/>
      <c r="HRR606" s="107"/>
      <c r="HRS606" s="107"/>
      <c r="HRT606" s="107"/>
      <c r="HRU606" s="107"/>
      <c r="HRV606" s="107"/>
      <c r="HRW606" s="107"/>
      <c r="HRX606" s="107"/>
      <c r="HRY606" s="107"/>
      <c r="HRZ606" s="107"/>
      <c r="HSA606" s="107"/>
      <c r="HSB606" s="107"/>
      <c r="HSC606" s="107"/>
      <c r="HSD606" s="107"/>
      <c r="HSE606" s="107"/>
      <c r="HSF606" s="107"/>
      <c r="HSG606" s="107"/>
      <c r="HSH606" s="107"/>
      <c r="HSI606" s="107"/>
      <c r="HSJ606" s="107"/>
      <c r="HSK606" s="107"/>
      <c r="HSL606" s="107"/>
      <c r="HSM606" s="107"/>
      <c r="HSN606" s="107"/>
      <c r="HSO606" s="107"/>
      <c r="HSP606" s="107"/>
      <c r="HSQ606" s="107"/>
      <c r="HSR606" s="107"/>
      <c r="HSS606" s="107"/>
      <c r="HST606" s="107"/>
      <c r="HSU606" s="107"/>
      <c r="HSV606" s="107"/>
      <c r="HSW606" s="107"/>
      <c r="HSX606" s="107"/>
      <c r="HSY606" s="107"/>
      <c r="HSZ606" s="107"/>
      <c r="HTA606" s="107"/>
      <c r="HTB606" s="107"/>
      <c r="HTC606" s="107"/>
      <c r="HTD606" s="107"/>
      <c r="HTE606" s="107"/>
      <c r="HTF606" s="107"/>
      <c r="HTG606" s="107"/>
      <c r="HTH606" s="107"/>
      <c r="HTI606" s="107"/>
      <c r="HTJ606" s="107"/>
      <c r="HTK606" s="107"/>
      <c r="HTL606" s="107"/>
      <c r="HTM606" s="107"/>
      <c r="HTN606" s="107"/>
      <c r="HTO606" s="107"/>
      <c r="HTP606" s="107"/>
      <c r="HTQ606" s="107"/>
      <c r="HTR606" s="107"/>
      <c r="HTS606" s="107"/>
      <c r="HTT606" s="107"/>
      <c r="HTU606" s="107"/>
      <c r="HTV606" s="107"/>
      <c r="HTW606" s="107"/>
      <c r="HTX606" s="107"/>
      <c r="HTY606" s="107"/>
      <c r="HTZ606" s="107"/>
      <c r="HUA606" s="107"/>
      <c r="HUB606" s="107"/>
      <c r="HUC606" s="107"/>
      <c r="HUD606" s="107"/>
      <c r="HUE606" s="107"/>
      <c r="HUF606" s="107"/>
      <c r="HUG606" s="107"/>
      <c r="HUH606" s="107"/>
      <c r="HUI606" s="107"/>
      <c r="HUJ606" s="107"/>
      <c r="HUK606" s="107"/>
      <c r="HUL606" s="107"/>
      <c r="HUM606" s="107"/>
      <c r="HUN606" s="107"/>
      <c r="HUO606" s="107"/>
      <c r="HUP606" s="107"/>
      <c r="HUQ606" s="107"/>
      <c r="HUR606" s="107"/>
      <c r="HUS606" s="107"/>
      <c r="HUT606" s="107"/>
      <c r="HUU606" s="107"/>
      <c r="HUV606" s="107"/>
      <c r="HUW606" s="107"/>
      <c r="HUX606" s="107"/>
      <c r="HUY606" s="107"/>
      <c r="HUZ606" s="107"/>
      <c r="HVA606" s="107"/>
      <c r="HVB606" s="107"/>
      <c r="HVC606" s="107"/>
      <c r="HVD606" s="107"/>
      <c r="HVE606" s="107"/>
      <c r="HVF606" s="107"/>
      <c r="HVG606" s="107"/>
      <c r="HVH606" s="107"/>
      <c r="HVI606" s="107"/>
      <c r="HVJ606" s="107"/>
      <c r="HVK606" s="107"/>
      <c r="HVL606" s="107"/>
      <c r="HVM606" s="107"/>
      <c r="HVN606" s="107"/>
      <c r="HVO606" s="107"/>
      <c r="HVP606" s="107"/>
      <c r="HVQ606" s="107"/>
      <c r="HVR606" s="107"/>
      <c r="HVS606" s="107"/>
      <c r="HVT606" s="107"/>
      <c r="HVU606" s="107"/>
      <c r="HVV606" s="107"/>
      <c r="HVW606" s="107"/>
      <c r="HVX606" s="107"/>
      <c r="HVY606" s="107"/>
      <c r="HVZ606" s="107"/>
      <c r="HWA606" s="107"/>
      <c r="HWB606" s="107"/>
      <c r="HWC606" s="107"/>
      <c r="HWD606" s="107"/>
      <c r="HWE606" s="107"/>
      <c r="HWF606" s="107"/>
      <c r="HWG606" s="107"/>
      <c r="HWH606" s="107"/>
      <c r="HWI606" s="107"/>
      <c r="HWJ606" s="107"/>
      <c r="HWK606" s="107"/>
      <c r="HWL606" s="107"/>
      <c r="HWM606" s="107"/>
      <c r="HWN606" s="107"/>
      <c r="HWO606" s="107"/>
      <c r="HWP606" s="107"/>
      <c r="HWQ606" s="107"/>
      <c r="HWR606" s="107"/>
      <c r="HWS606" s="107"/>
      <c r="HWT606" s="107"/>
      <c r="HWU606" s="107"/>
      <c r="HWV606" s="107"/>
      <c r="HWW606" s="107"/>
      <c r="HWX606" s="107"/>
      <c r="HWY606" s="107"/>
      <c r="HWZ606" s="107"/>
      <c r="HXA606" s="107"/>
      <c r="HXB606" s="107"/>
      <c r="HXC606" s="107"/>
      <c r="HXD606" s="107"/>
      <c r="HXE606" s="107"/>
      <c r="HXF606" s="107"/>
      <c r="HXG606" s="107"/>
      <c r="HXH606" s="107"/>
      <c r="HXI606" s="107"/>
      <c r="HXJ606" s="107"/>
      <c r="HXK606" s="107"/>
      <c r="HXL606" s="107"/>
      <c r="HXM606" s="107"/>
      <c r="HXN606" s="107"/>
      <c r="HXO606" s="107"/>
      <c r="HXP606" s="107"/>
      <c r="HXQ606" s="107"/>
      <c r="HXR606" s="107"/>
      <c r="HXS606" s="107"/>
      <c r="HXT606" s="107"/>
      <c r="HXU606" s="107"/>
      <c r="HXV606" s="107"/>
      <c r="HXW606" s="107"/>
      <c r="HXX606" s="107"/>
      <c r="HXY606" s="107"/>
      <c r="HXZ606" s="107"/>
      <c r="HYA606" s="107"/>
      <c r="HYB606" s="107"/>
      <c r="HYC606" s="107"/>
      <c r="HYD606" s="107"/>
      <c r="HYE606" s="107"/>
      <c r="HYF606" s="107"/>
      <c r="HYG606" s="107"/>
      <c r="HYH606" s="107"/>
      <c r="HYI606" s="107"/>
      <c r="HYJ606" s="107"/>
      <c r="HYK606" s="107"/>
      <c r="HYL606" s="107"/>
      <c r="HYM606" s="107"/>
      <c r="HYN606" s="107"/>
      <c r="HYO606" s="107"/>
      <c r="HYP606" s="107"/>
      <c r="HYQ606" s="107"/>
      <c r="HYR606" s="107"/>
      <c r="HYS606" s="107"/>
      <c r="HYT606" s="107"/>
      <c r="HYU606" s="107"/>
      <c r="HYV606" s="107"/>
      <c r="HYW606" s="107"/>
      <c r="HYX606" s="107"/>
      <c r="HYY606" s="107"/>
      <c r="HYZ606" s="107"/>
      <c r="HZA606" s="107"/>
      <c r="HZB606" s="107"/>
      <c r="HZC606" s="107"/>
      <c r="HZD606" s="107"/>
      <c r="HZE606" s="107"/>
      <c r="HZF606" s="107"/>
      <c r="HZG606" s="107"/>
      <c r="HZH606" s="107"/>
      <c r="HZI606" s="107"/>
      <c r="HZJ606" s="107"/>
      <c r="HZK606" s="107"/>
      <c r="HZL606" s="107"/>
      <c r="HZM606" s="107"/>
      <c r="HZN606" s="107"/>
      <c r="HZO606" s="107"/>
      <c r="HZP606" s="107"/>
      <c r="HZQ606" s="107"/>
      <c r="HZR606" s="107"/>
      <c r="HZS606" s="107"/>
      <c r="HZT606" s="107"/>
      <c r="HZU606" s="107"/>
      <c r="HZV606" s="107"/>
      <c r="HZW606" s="107"/>
      <c r="HZX606" s="107"/>
      <c r="HZY606" s="107"/>
      <c r="HZZ606" s="107"/>
      <c r="IAA606" s="107"/>
      <c r="IAB606" s="107"/>
      <c r="IAC606" s="107"/>
      <c r="IAD606" s="107"/>
      <c r="IAE606" s="107"/>
      <c r="IAF606" s="107"/>
      <c r="IAG606" s="107"/>
      <c r="IAH606" s="107"/>
      <c r="IAI606" s="107"/>
      <c r="IAJ606" s="107"/>
      <c r="IAK606" s="107"/>
      <c r="IAL606" s="107"/>
      <c r="IAM606" s="107"/>
      <c r="IAN606" s="107"/>
      <c r="IAO606" s="107"/>
      <c r="IAP606" s="107"/>
      <c r="IAQ606" s="107"/>
      <c r="IAR606" s="107"/>
      <c r="IAS606" s="107"/>
      <c r="IAT606" s="107"/>
      <c r="IAU606" s="107"/>
      <c r="IAV606" s="107"/>
      <c r="IAW606" s="107"/>
      <c r="IAX606" s="107"/>
      <c r="IAY606" s="107"/>
      <c r="IAZ606" s="107"/>
      <c r="IBA606" s="107"/>
      <c r="IBB606" s="107"/>
      <c r="IBC606" s="107"/>
      <c r="IBD606" s="107"/>
      <c r="IBE606" s="107"/>
      <c r="IBF606" s="107"/>
      <c r="IBG606" s="107"/>
      <c r="IBH606" s="107"/>
      <c r="IBI606" s="107"/>
      <c r="IBJ606" s="107"/>
      <c r="IBK606" s="107"/>
      <c r="IBL606" s="107"/>
      <c r="IBM606" s="107"/>
      <c r="IBN606" s="107"/>
      <c r="IBO606" s="107"/>
      <c r="IBP606" s="107"/>
      <c r="IBQ606" s="107"/>
      <c r="IBR606" s="107"/>
      <c r="IBS606" s="107"/>
      <c r="IBT606" s="107"/>
      <c r="IBU606" s="107"/>
      <c r="IBV606" s="107"/>
      <c r="IBW606" s="107"/>
      <c r="IBX606" s="107"/>
      <c r="IBY606" s="107"/>
      <c r="IBZ606" s="107"/>
      <c r="ICA606" s="107"/>
      <c r="ICB606" s="107"/>
      <c r="ICC606" s="107"/>
      <c r="ICD606" s="107"/>
      <c r="ICE606" s="107"/>
      <c r="ICF606" s="107"/>
      <c r="ICG606" s="107"/>
      <c r="ICH606" s="107"/>
      <c r="ICI606" s="107"/>
      <c r="ICJ606" s="107"/>
      <c r="ICK606" s="107"/>
      <c r="ICL606" s="107"/>
      <c r="ICM606" s="107"/>
      <c r="ICN606" s="107"/>
      <c r="ICO606" s="107"/>
      <c r="ICP606" s="107"/>
      <c r="ICQ606" s="107"/>
      <c r="ICR606" s="107"/>
      <c r="ICS606" s="107"/>
      <c r="ICT606" s="107"/>
      <c r="ICU606" s="107"/>
      <c r="ICV606" s="107"/>
      <c r="ICW606" s="107"/>
      <c r="ICX606" s="107"/>
      <c r="ICY606" s="107"/>
      <c r="ICZ606" s="107"/>
      <c r="IDA606" s="107"/>
      <c r="IDB606" s="107"/>
      <c r="IDC606" s="107"/>
      <c r="IDD606" s="107"/>
      <c r="IDE606" s="107"/>
      <c r="IDF606" s="107"/>
      <c r="IDG606" s="107"/>
      <c r="IDH606" s="107"/>
      <c r="IDI606" s="107"/>
      <c r="IDJ606" s="107"/>
      <c r="IDK606" s="107"/>
      <c r="IDL606" s="107"/>
      <c r="IDM606" s="107"/>
      <c r="IDN606" s="107"/>
      <c r="IDO606" s="107"/>
      <c r="IDP606" s="107"/>
      <c r="IDQ606" s="107"/>
      <c r="IDR606" s="107"/>
      <c r="IDS606" s="107"/>
      <c r="IDT606" s="107"/>
      <c r="IDU606" s="107"/>
      <c r="IDV606" s="107"/>
      <c r="IDW606" s="107"/>
      <c r="IDX606" s="107"/>
      <c r="IDY606" s="107"/>
      <c r="IDZ606" s="107"/>
      <c r="IEA606" s="107"/>
      <c r="IEB606" s="107"/>
      <c r="IEC606" s="107"/>
      <c r="IED606" s="107"/>
      <c r="IEE606" s="107"/>
      <c r="IEF606" s="107"/>
      <c r="IEG606" s="107"/>
      <c r="IEH606" s="107"/>
      <c r="IEI606" s="107"/>
      <c r="IEJ606" s="107"/>
      <c r="IEK606" s="107"/>
      <c r="IEL606" s="107"/>
      <c r="IEM606" s="107"/>
      <c r="IEN606" s="107"/>
      <c r="IEO606" s="107"/>
      <c r="IEP606" s="107"/>
      <c r="IEQ606" s="107"/>
      <c r="IER606" s="107"/>
      <c r="IES606" s="107"/>
      <c r="IET606" s="107"/>
      <c r="IEU606" s="107"/>
      <c r="IEV606" s="107"/>
      <c r="IEW606" s="107"/>
      <c r="IEX606" s="107"/>
      <c r="IEY606" s="107"/>
      <c r="IEZ606" s="107"/>
      <c r="IFA606" s="107"/>
      <c r="IFB606" s="107"/>
      <c r="IFC606" s="107"/>
      <c r="IFD606" s="107"/>
      <c r="IFE606" s="107"/>
      <c r="IFF606" s="107"/>
      <c r="IFG606" s="107"/>
      <c r="IFH606" s="107"/>
      <c r="IFI606" s="107"/>
      <c r="IFJ606" s="107"/>
      <c r="IFK606" s="107"/>
      <c r="IFL606" s="107"/>
      <c r="IFM606" s="107"/>
      <c r="IFN606" s="107"/>
      <c r="IFO606" s="107"/>
      <c r="IFP606" s="107"/>
      <c r="IFQ606" s="107"/>
      <c r="IFR606" s="107"/>
      <c r="IFS606" s="107"/>
      <c r="IFT606" s="107"/>
      <c r="IFU606" s="107"/>
      <c r="IFV606" s="107"/>
      <c r="IFW606" s="107"/>
      <c r="IFX606" s="107"/>
      <c r="IFY606" s="107"/>
      <c r="IFZ606" s="107"/>
      <c r="IGA606" s="107"/>
      <c r="IGB606" s="107"/>
      <c r="IGC606" s="107"/>
      <c r="IGD606" s="107"/>
      <c r="IGE606" s="107"/>
      <c r="IGF606" s="107"/>
      <c r="IGG606" s="107"/>
      <c r="IGH606" s="107"/>
      <c r="IGI606" s="107"/>
      <c r="IGJ606" s="107"/>
      <c r="IGK606" s="107"/>
      <c r="IGL606" s="107"/>
      <c r="IGM606" s="107"/>
      <c r="IGN606" s="107"/>
      <c r="IGO606" s="107"/>
      <c r="IGP606" s="107"/>
      <c r="IGQ606" s="107"/>
      <c r="IGR606" s="107"/>
      <c r="IGS606" s="107"/>
      <c r="IGT606" s="107"/>
      <c r="IGU606" s="107"/>
      <c r="IGV606" s="107"/>
      <c r="IGW606" s="107"/>
      <c r="IGX606" s="107"/>
      <c r="IGY606" s="107"/>
      <c r="IGZ606" s="107"/>
      <c r="IHA606" s="107"/>
      <c r="IHB606" s="107"/>
      <c r="IHC606" s="107"/>
      <c r="IHD606" s="107"/>
      <c r="IHE606" s="107"/>
      <c r="IHF606" s="107"/>
      <c r="IHG606" s="107"/>
      <c r="IHH606" s="107"/>
      <c r="IHI606" s="107"/>
      <c r="IHJ606" s="107"/>
      <c r="IHK606" s="107"/>
      <c r="IHL606" s="107"/>
      <c r="IHM606" s="107"/>
      <c r="IHN606" s="107"/>
      <c r="IHO606" s="107"/>
      <c r="IHP606" s="107"/>
      <c r="IHQ606" s="107"/>
      <c r="IHR606" s="107"/>
      <c r="IHS606" s="107"/>
      <c r="IHT606" s="107"/>
      <c r="IHU606" s="107"/>
      <c r="IHV606" s="107"/>
      <c r="IHW606" s="107"/>
      <c r="IHX606" s="107"/>
      <c r="IHY606" s="107"/>
      <c r="IHZ606" s="107"/>
      <c r="IIA606" s="107"/>
      <c r="IIB606" s="107"/>
      <c r="IIC606" s="107"/>
      <c r="IID606" s="107"/>
      <c r="IIE606" s="107"/>
      <c r="IIF606" s="107"/>
      <c r="IIG606" s="107"/>
      <c r="IIH606" s="107"/>
      <c r="III606" s="107"/>
      <c r="IIJ606" s="107"/>
      <c r="IIK606" s="107"/>
      <c r="IIL606" s="107"/>
      <c r="IIM606" s="107"/>
      <c r="IIN606" s="107"/>
      <c r="IIO606" s="107"/>
      <c r="IIP606" s="107"/>
      <c r="IIQ606" s="107"/>
      <c r="IIR606" s="107"/>
      <c r="IIS606" s="107"/>
      <c r="IIT606" s="107"/>
      <c r="IIU606" s="107"/>
      <c r="IIV606" s="107"/>
      <c r="IIW606" s="107"/>
      <c r="IIX606" s="107"/>
      <c r="IIY606" s="107"/>
      <c r="IIZ606" s="107"/>
      <c r="IJA606" s="107"/>
      <c r="IJB606" s="107"/>
      <c r="IJC606" s="107"/>
      <c r="IJD606" s="107"/>
      <c r="IJE606" s="107"/>
      <c r="IJF606" s="107"/>
      <c r="IJG606" s="107"/>
      <c r="IJH606" s="107"/>
      <c r="IJI606" s="107"/>
      <c r="IJJ606" s="107"/>
      <c r="IJK606" s="107"/>
      <c r="IJL606" s="107"/>
      <c r="IJM606" s="107"/>
      <c r="IJN606" s="107"/>
      <c r="IJO606" s="107"/>
      <c r="IJP606" s="107"/>
      <c r="IJQ606" s="107"/>
      <c r="IJR606" s="107"/>
      <c r="IJS606" s="107"/>
      <c r="IJT606" s="107"/>
      <c r="IJU606" s="107"/>
      <c r="IJV606" s="107"/>
      <c r="IJW606" s="107"/>
      <c r="IJX606" s="107"/>
      <c r="IJY606" s="107"/>
      <c r="IJZ606" s="107"/>
      <c r="IKA606" s="107"/>
      <c r="IKB606" s="107"/>
      <c r="IKC606" s="107"/>
      <c r="IKD606" s="107"/>
      <c r="IKE606" s="107"/>
      <c r="IKF606" s="107"/>
      <c r="IKG606" s="107"/>
      <c r="IKH606" s="107"/>
      <c r="IKI606" s="107"/>
      <c r="IKJ606" s="107"/>
      <c r="IKK606" s="107"/>
      <c r="IKL606" s="107"/>
      <c r="IKM606" s="107"/>
      <c r="IKN606" s="107"/>
      <c r="IKO606" s="107"/>
      <c r="IKP606" s="107"/>
      <c r="IKQ606" s="107"/>
      <c r="IKR606" s="107"/>
      <c r="IKS606" s="107"/>
      <c r="IKT606" s="107"/>
      <c r="IKU606" s="107"/>
      <c r="IKV606" s="107"/>
      <c r="IKW606" s="107"/>
      <c r="IKX606" s="107"/>
      <c r="IKY606" s="107"/>
      <c r="IKZ606" s="107"/>
      <c r="ILA606" s="107"/>
      <c r="ILB606" s="107"/>
      <c r="ILC606" s="107"/>
      <c r="ILD606" s="107"/>
      <c r="ILE606" s="107"/>
      <c r="ILF606" s="107"/>
      <c r="ILG606" s="107"/>
      <c r="ILH606" s="107"/>
      <c r="ILI606" s="107"/>
      <c r="ILJ606" s="107"/>
      <c r="ILK606" s="107"/>
      <c r="ILL606" s="107"/>
      <c r="ILM606" s="107"/>
      <c r="ILN606" s="107"/>
      <c r="ILO606" s="107"/>
      <c r="ILP606" s="107"/>
      <c r="ILQ606" s="107"/>
      <c r="ILR606" s="107"/>
      <c r="ILS606" s="107"/>
      <c r="ILT606" s="107"/>
      <c r="ILU606" s="107"/>
      <c r="ILV606" s="107"/>
      <c r="ILW606" s="107"/>
      <c r="ILX606" s="107"/>
      <c r="ILY606" s="107"/>
      <c r="ILZ606" s="107"/>
      <c r="IMA606" s="107"/>
      <c r="IMB606" s="107"/>
      <c r="IMC606" s="107"/>
      <c r="IMD606" s="107"/>
      <c r="IME606" s="107"/>
      <c r="IMF606" s="107"/>
      <c r="IMG606" s="107"/>
      <c r="IMH606" s="107"/>
      <c r="IMI606" s="107"/>
      <c r="IMJ606" s="107"/>
      <c r="IMK606" s="107"/>
      <c r="IML606" s="107"/>
      <c r="IMM606" s="107"/>
      <c r="IMN606" s="107"/>
      <c r="IMO606" s="107"/>
      <c r="IMP606" s="107"/>
      <c r="IMQ606" s="107"/>
      <c r="IMR606" s="107"/>
      <c r="IMS606" s="107"/>
      <c r="IMT606" s="107"/>
      <c r="IMU606" s="107"/>
      <c r="IMV606" s="107"/>
      <c r="IMW606" s="107"/>
      <c r="IMX606" s="107"/>
      <c r="IMY606" s="107"/>
      <c r="IMZ606" s="107"/>
      <c r="INA606" s="107"/>
      <c r="INB606" s="107"/>
      <c r="INC606" s="107"/>
      <c r="IND606" s="107"/>
      <c r="INE606" s="107"/>
      <c r="INF606" s="107"/>
      <c r="ING606" s="107"/>
      <c r="INH606" s="107"/>
      <c r="INI606" s="107"/>
      <c r="INJ606" s="107"/>
      <c r="INK606" s="107"/>
      <c r="INL606" s="107"/>
      <c r="INM606" s="107"/>
      <c r="INN606" s="107"/>
      <c r="INO606" s="107"/>
      <c r="INP606" s="107"/>
      <c r="INQ606" s="107"/>
      <c r="INR606" s="107"/>
      <c r="INS606" s="107"/>
      <c r="INT606" s="107"/>
      <c r="INU606" s="107"/>
      <c r="INV606" s="107"/>
      <c r="INW606" s="107"/>
      <c r="INX606" s="107"/>
      <c r="INY606" s="107"/>
      <c r="INZ606" s="107"/>
      <c r="IOA606" s="107"/>
      <c r="IOB606" s="107"/>
      <c r="IOC606" s="107"/>
      <c r="IOD606" s="107"/>
      <c r="IOE606" s="107"/>
      <c r="IOF606" s="107"/>
      <c r="IOG606" s="107"/>
      <c r="IOH606" s="107"/>
      <c r="IOI606" s="107"/>
      <c r="IOJ606" s="107"/>
      <c r="IOK606" s="107"/>
      <c r="IOL606" s="107"/>
      <c r="IOM606" s="107"/>
      <c r="ION606" s="107"/>
      <c r="IOO606" s="107"/>
      <c r="IOP606" s="107"/>
      <c r="IOQ606" s="107"/>
      <c r="IOR606" s="107"/>
      <c r="IOS606" s="107"/>
      <c r="IOT606" s="107"/>
      <c r="IOU606" s="107"/>
      <c r="IOV606" s="107"/>
      <c r="IOW606" s="107"/>
      <c r="IOX606" s="107"/>
      <c r="IOY606" s="107"/>
      <c r="IOZ606" s="107"/>
      <c r="IPA606" s="107"/>
      <c r="IPB606" s="107"/>
      <c r="IPC606" s="107"/>
      <c r="IPD606" s="107"/>
      <c r="IPE606" s="107"/>
      <c r="IPF606" s="107"/>
      <c r="IPG606" s="107"/>
      <c r="IPH606" s="107"/>
      <c r="IPI606" s="107"/>
      <c r="IPJ606" s="107"/>
      <c r="IPK606" s="107"/>
      <c r="IPL606" s="107"/>
      <c r="IPM606" s="107"/>
      <c r="IPN606" s="107"/>
      <c r="IPO606" s="107"/>
      <c r="IPP606" s="107"/>
      <c r="IPQ606" s="107"/>
      <c r="IPR606" s="107"/>
      <c r="IPS606" s="107"/>
      <c r="IPT606" s="107"/>
      <c r="IPU606" s="107"/>
      <c r="IPV606" s="107"/>
      <c r="IPW606" s="107"/>
      <c r="IPX606" s="107"/>
      <c r="IPY606" s="107"/>
      <c r="IPZ606" s="107"/>
      <c r="IQA606" s="107"/>
      <c r="IQB606" s="107"/>
      <c r="IQC606" s="107"/>
      <c r="IQD606" s="107"/>
      <c r="IQE606" s="107"/>
      <c r="IQF606" s="107"/>
      <c r="IQG606" s="107"/>
      <c r="IQH606" s="107"/>
      <c r="IQI606" s="107"/>
      <c r="IQJ606" s="107"/>
      <c r="IQK606" s="107"/>
      <c r="IQL606" s="107"/>
      <c r="IQM606" s="107"/>
      <c r="IQN606" s="107"/>
      <c r="IQO606" s="107"/>
      <c r="IQP606" s="107"/>
      <c r="IQQ606" s="107"/>
      <c r="IQR606" s="107"/>
      <c r="IQS606" s="107"/>
      <c r="IQT606" s="107"/>
      <c r="IQU606" s="107"/>
      <c r="IQV606" s="107"/>
      <c r="IQW606" s="107"/>
      <c r="IQX606" s="107"/>
      <c r="IQY606" s="107"/>
      <c r="IQZ606" s="107"/>
      <c r="IRA606" s="107"/>
      <c r="IRB606" s="107"/>
      <c r="IRC606" s="107"/>
      <c r="IRD606" s="107"/>
      <c r="IRE606" s="107"/>
      <c r="IRF606" s="107"/>
      <c r="IRG606" s="107"/>
      <c r="IRH606" s="107"/>
      <c r="IRI606" s="107"/>
      <c r="IRJ606" s="107"/>
      <c r="IRK606" s="107"/>
      <c r="IRL606" s="107"/>
      <c r="IRM606" s="107"/>
      <c r="IRN606" s="107"/>
      <c r="IRO606" s="107"/>
      <c r="IRP606" s="107"/>
      <c r="IRQ606" s="107"/>
      <c r="IRR606" s="107"/>
      <c r="IRS606" s="107"/>
      <c r="IRT606" s="107"/>
      <c r="IRU606" s="107"/>
      <c r="IRV606" s="107"/>
      <c r="IRW606" s="107"/>
      <c r="IRX606" s="107"/>
      <c r="IRY606" s="107"/>
      <c r="IRZ606" s="107"/>
      <c r="ISA606" s="107"/>
      <c r="ISB606" s="107"/>
      <c r="ISC606" s="107"/>
      <c r="ISD606" s="107"/>
      <c r="ISE606" s="107"/>
      <c r="ISF606" s="107"/>
      <c r="ISG606" s="107"/>
      <c r="ISH606" s="107"/>
      <c r="ISI606" s="107"/>
      <c r="ISJ606" s="107"/>
      <c r="ISK606" s="107"/>
      <c r="ISL606" s="107"/>
      <c r="ISM606" s="107"/>
      <c r="ISN606" s="107"/>
      <c r="ISO606" s="107"/>
      <c r="ISP606" s="107"/>
      <c r="ISQ606" s="107"/>
      <c r="ISR606" s="107"/>
      <c r="ISS606" s="107"/>
      <c r="IST606" s="107"/>
      <c r="ISU606" s="107"/>
      <c r="ISV606" s="107"/>
      <c r="ISW606" s="107"/>
      <c r="ISX606" s="107"/>
      <c r="ISY606" s="107"/>
      <c r="ISZ606" s="107"/>
      <c r="ITA606" s="107"/>
      <c r="ITB606" s="107"/>
      <c r="ITC606" s="107"/>
      <c r="ITD606" s="107"/>
      <c r="ITE606" s="107"/>
      <c r="ITF606" s="107"/>
      <c r="ITG606" s="107"/>
      <c r="ITH606" s="107"/>
      <c r="ITI606" s="107"/>
      <c r="ITJ606" s="107"/>
      <c r="ITK606" s="107"/>
      <c r="ITL606" s="107"/>
      <c r="ITM606" s="107"/>
      <c r="ITN606" s="107"/>
      <c r="ITO606" s="107"/>
      <c r="ITP606" s="107"/>
      <c r="ITQ606" s="107"/>
      <c r="ITR606" s="107"/>
      <c r="ITS606" s="107"/>
      <c r="ITT606" s="107"/>
      <c r="ITU606" s="107"/>
      <c r="ITV606" s="107"/>
      <c r="ITW606" s="107"/>
      <c r="ITX606" s="107"/>
      <c r="ITY606" s="107"/>
      <c r="ITZ606" s="107"/>
      <c r="IUA606" s="107"/>
      <c r="IUB606" s="107"/>
      <c r="IUC606" s="107"/>
      <c r="IUD606" s="107"/>
      <c r="IUE606" s="107"/>
      <c r="IUF606" s="107"/>
      <c r="IUG606" s="107"/>
      <c r="IUH606" s="107"/>
      <c r="IUI606" s="107"/>
      <c r="IUJ606" s="107"/>
      <c r="IUK606" s="107"/>
      <c r="IUL606" s="107"/>
      <c r="IUM606" s="107"/>
      <c r="IUN606" s="107"/>
      <c r="IUO606" s="107"/>
      <c r="IUP606" s="107"/>
      <c r="IUQ606" s="107"/>
      <c r="IUR606" s="107"/>
      <c r="IUS606" s="107"/>
      <c r="IUT606" s="107"/>
      <c r="IUU606" s="107"/>
      <c r="IUV606" s="107"/>
      <c r="IUW606" s="107"/>
      <c r="IUX606" s="107"/>
      <c r="IUY606" s="107"/>
      <c r="IUZ606" s="107"/>
      <c r="IVA606" s="107"/>
      <c r="IVB606" s="107"/>
      <c r="IVC606" s="107"/>
      <c r="IVD606" s="107"/>
      <c r="IVE606" s="107"/>
      <c r="IVF606" s="107"/>
      <c r="IVG606" s="107"/>
      <c r="IVH606" s="107"/>
      <c r="IVI606" s="107"/>
      <c r="IVJ606" s="107"/>
      <c r="IVK606" s="107"/>
      <c r="IVL606" s="107"/>
      <c r="IVM606" s="107"/>
      <c r="IVN606" s="107"/>
      <c r="IVO606" s="107"/>
      <c r="IVP606" s="107"/>
      <c r="IVQ606" s="107"/>
      <c r="IVR606" s="107"/>
      <c r="IVS606" s="107"/>
      <c r="IVT606" s="107"/>
      <c r="IVU606" s="107"/>
      <c r="IVV606" s="107"/>
      <c r="IVW606" s="107"/>
      <c r="IVX606" s="107"/>
      <c r="IVY606" s="107"/>
      <c r="IVZ606" s="107"/>
      <c r="IWA606" s="107"/>
      <c r="IWB606" s="107"/>
      <c r="IWC606" s="107"/>
      <c r="IWD606" s="107"/>
      <c r="IWE606" s="107"/>
      <c r="IWF606" s="107"/>
      <c r="IWG606" s="107"/>
      <c r="IWH606" s="107"/>
      <c r="IWI606" s="107"/>
      <c r="IWJ606" s="107"/>
      <c r="IWK606" s="107"/>
      <c r="IWL606" s="107"/>
      <c r="IWM606" s="107"/>
      <c r="IWN606" s="107"/>
      <c r="IWO606" s="107"/>
      <c r="IWP606" s="107"/>
      <c r="IWQ606" s="107"/>
      <c r="IWR606" s="107"/>
      <c r="IWS606" s="107"/>
      <c r="IWT606" s="107"/>
      <c r="IWU606" s="107"/>
      <c r="IWV606" s="107"/>
      <c r="IWW606" s="107"/>
      <c r="IWX606" s="107"/>
      <c r="IWY606" s="107"/>
      <c r="IWZ606" s="107"/>
      <c r="IXA606" s="107"/>
      <c r="IXB606" s="107"/>
      <c r="IXC606" s="107"/>
      <c r="IXD606" s="107"/>
      <c r="IXE606" s="107"/>
      <c r="IXF606" s="107"/>
      <c r="IXG606" s="107"/>
      <c r="IXH606" s="107"/>
      <c r="IXI606" s="107"/>
      <c r="IXJ606" s="107"/>
      <c r="IXK606" s="107"/>
      <c r="IXL606" s="107"/>
      <c r="IXM606" s="107"/>
      <c r="IXN606" s="107"/>
      <c r="IXO606" s="107"/>
      <c r="IXP606" s="107"/>
      <c r="IXQ606" s="107"/>
      <c r="IXR606" s="107"/>
      <c r="IXS606" s="107"/>
      <c r="IXT606" s="107"/>
      <c r="IXU606" s="107"/>
      <c r="IXV606" s="107"/>
      <c r="IXW606" s="107"/>
      <c r="IXX606" s="107"/>
      <c r="IXY606" s="107"/>
      <c r="IXZ606" s="107"/>
      <c r="IYA606" s="107"/>
      <c r="IYB606" s="107"/>
      <c r="IYC606" s="107"/>
      <c r="IYD606" s="107"/>
      <c r="IYE606" s="107"/>
      <c r="IYF606" s="107"/>
      <c r="IYG606" s="107"/>
      <c r="IYH606" s="107"/>
      <c r="IYI606" s="107"/>
      <c r="IYJ606" s="107"/>
      <c r="IYK606" s="107"/>
      <c r="IYL606" s="107"/>
      <c r="IYM606" s="107"/>
      <c r="IYN606" s="107"/>
      <c r="IYO606" s="107"/>
      <c r="IYP606" s="107"/>
      <c r="IYQ606" s="107"/>
      <c r="IYR606" s="107"/>
      <c r="IYS606" s="107"/>
      <c r="IYT606" s="107"/>
      <c r="IYU606" s="107"/>
      <c r="IYV606" s="107"/>
      <c r="IYW606" s="107"/>
      <c r="IYX606" s="107"/>
      <c r="IYY606" s="107"/>
      <c r="IYZ606" s="107"/>
      <c r="IZA606" s="107"/>
      <c r="IZB606" s="107"/>
      <c r="IZC606" s="107"/>
      <c r="IZD606" s="107"/>
      <c r="IZE606" s="107"/>
      <c r="IZF606" s="107"/>
      <c r="IZG606" s="107"/>
      <c r="IZH606" s="107"/>
      <c r="IZI606" s="107"/>
      <c r="IZJ606" s="107"/>
      <c r="IZK606" s="107"/>
      <c r="IZL606" s="107"/>
      <c r="IZM606" s="107"/>
      <c r="IZN606" s="107"/>
      <c r="IZO606" s="107"/>
      <c r="IZP606" s="107"/>
      <c r="IZQ606" s="107"/>
      <c r="IZR606" s="107"/>
      <c r="IZS606" s="107"/>
      <c r="IZT606" s="107"/>
      <c r="IZU606" s="107"/>
      <c r="IZV606" s="107"/>
      <c r="IZW606" s="107"/>
      <c r="IZX606" s="107"/>
      <c r="IZY606" s="107"/>
      <c r="IZZ606" s="107"/>
      <c r="JAA606" s="107"/>
      <c r="JAB606" s="107"/>
      <c r="JAC606" s="107"/>
      <c r="JAD606" s="107"/>
      <c r="JAE606" s="107"/>
      <c r="JAF606" s="107"/>
      <c r="JAG606" s="107"/>
      <c r="JAH606" s="107"/>
      <c r="JAI606" s="107"/>
      <c r="JAJ606" s="107"/>
      <c r="JAK606" s="107"/>
      <c r="JAL606" s="107"/>
      <c r="JAM606" s="107"/>
      <c r="JAN606" s="107"/>
      <c r="JAO606" s="107"/>
      <c r="JAP606" s="107"/>
      <c r="JAQ606" s="107"/>
      <c r="JAR606" s="107"/>
      <c r="JAS606" s="107"/>
      <c r="JAT606" s="107"/>
      <c r="JAU606" s="107"/>
      <c r="JAV606" s="107"/>
      <c r="JAW606" s="107"/>
      <c r="JAX606" s="107"/>
      <c r="JAY606" s="107"/>
      <c r="JAZ606" s="107"/>
      <c r="JBA606" s="107"/>
      <c r="JBB606" s="107"/>
      <c r="JBC606" s="107"/>
      <c r="JBD606" s="107"/>
      <c r="JBE606" s="107"/>
      <c r="JBF606" s="107"/>
      <c r="JBG606" s="107"/>
      <c r="JBH606" s="107"/>
      <c r="JBI606" s="107"/>
      <c r="JBJ606" s="107"/>
      <c r="JBK606" s="107"/>
      <c r="JBL606" s="107"/>
      <c r="JBM606" s="107"/>
      <c r="JBN606" s="107"/>
      <c r="JBO606" s="107"/>
      <c r="JBP606" s="107"/>
      <c r="JBQ606" s="107"/>
      <c r="JBR606" s="107"/>
      <c r="JBS606" s="107"/>
      <c r="JBT606" s="107"/>
      <c r="JBU606" s="107"/>
      <c r="JBV606" s="107"/>
      <c r="JBW606" s="107"/>
      <c r="JBX606" s="107"/>
      <c r="JBY606" s="107"/>
      <c r="JBZ606" s="107"/>
      <c r="JCA606" s="107"/>
      <c r="JCB606" s="107"/>
      <c r="JCC606" s="107"/>
      <c r="JCD606" s="107"/>
      <c r="JCE606" s="107"/>
      <c r="JCF606" s="107"/>
      <c r="JCG606" s="107"/>
      <c r="JCH606" s="107"/>
      <c r="JCI606" s="107"/>
      <c r="JCJ606" s="107"/>
      <c r="JCK606" s="107"/>
      <c r="JCL606" s="107"/>
      <c r="JCM606" s="107"/>
      <c r="JCN606" s="107"/>
      <c r="JCO606" s="107"/>
      <c r="JCP606" s="107"/>
      <c r="JCQ606" s="107"/>
      <c r="JCR606" s="107"/>
      <c r="JCS606" s="107"/>
      <c r="JCT606" s="107"/>
      <c r="JCU606" s="107"/>
      <c r="JCV606" s="107"/>
      <c r="JCW606" s="107"/>
      <c r="JCX606" s="107"/>
      <c r="JCY606" s="107"/>
      <c r="JCZ606" s="107"/>
      <c r="JDA606" s="107"/>
      <c r="JDB606" s="107"/>
      <c r="JDC606" s="107"/>
      <c r="JDD606" s="107"/>
      <c r="JDE606" s="107"/>
      <c r="JDF606" s="107"/>
      <c r="JDG606" s="107"/>
      <c r="JDH606" s="107"/>
      <c r="JDI606" s="107"/>
      <c r="JDJ606" s="107"/>
      <c r="JDK606" s="107"/>
      <c r="JDL606" s="107"/>
      <c r="JDM606" s="107"/>
      <c r="JDN606" s="107"/>
      <c r="JDO606" s="107"/>
      <c r="JDP606" s="107"/>
      <c r="JDQ606" s="107"/>
      <c r="JDR606" s="107"/>
      <c r="JDS606" s="107"/>
      <c r="JDT606" s="107"/>
      <c r="JDU606" s="107"/>
      <c r="JDV606" s="107"/>
      <c r="JDW606" s="107"/>
      <c r="JDX606" s="107"/>
      <c r="JDY606" s="107"/>
      <c r="JDZ606" s="107"/>
      <c r="JEA606" s="107"/>
      <c r="JEB606" s="107"/>
      <c r="JEC606" s="107"/>
      <c r="JED606" s="107"/>
      <c r="JEE606" s="107"/>
      <c r="JEF606" s="107"/>
      <c r="JEG606" s="107"/>
      <c r="JEH606" s="107"/>
      <c r="JEI606" s="107"/>
      <c r="JEJ606" s="107"/>
      <c r="JEK606" s="107"/>
      <c r="JEL606" s="107"/>
      <c r="JEM606" s="107"/>
      <c r="JEN606" s="107"/>
      <c r="JEO606" s="107"/>
      <c r="JEP606" s="107"/>
      <c r="JEQ606" s="107"/>
      <c r="JER606" s="107"/>
      <c r="JES606" s="107"/>
      <c r="JET606" s="107"/>
      <c r="JEU606" s="107"/>
      <c r="JEV606" s="107"/>
      <c r="JEW606" s="107"/>
      <c r="JEX606" s="107"/>
      <c r="JEY606" s="107"/>
      <c r="JEZ606" s="107"/>
      <c r="JFA606" s="107"/>
      <c r="JFB606" s="107"/>
      <c r="JFC606" s="107"/>
      <c r="JFD606" s="107"/>
      <c r="JFE606" s="107"/>
      <c r="JFF606" s="107"/>
      <c r="JFG606" s="107"/>
      <c r="JFH606" s="107"/>
      <c r="JFI606" s="107"/>
      <c r="JFJ606" s="107"/>
      <c r="JFK606" s="107"/>
      <c r="JFL606" s="107"/>
      <c r="JFM606" s="107"/>
      <c r="JFN606" s="107"/>
      <c r="JFO606" s="107"/>
      <c r="JFP606" s="107"/>
      <c r="JFQ606" s="107"/>
      <c r="JFR606" s="107"/>
      <c r="JFS606" s="107"/>
      <c r="JFT606" s="107"/>
      <c r="JFU606" s="107"/>
      <c r="JFV606" s="107"/>
      <c r="JFW606" s="107"/>
      <c r="JFX606" s="107"/>
      <c r="JFY606" s="107"/>
      <c r="JFZ606" s="107"/>
      <c r="JGA606" s="107"/>
      <c r="JGB606" s="107"/>
      <c r="JGC606" s="107"/>
      <c r="JGD606" s="107"/>
      <c r="JGE606" s="107"/>
      <c r="JGF606" s="107"/>
      <c r="JGG606" s="107"/>
      <c r="JGH606" s="107"/>
      <c r="JGI606" s="107"/>
      <c r="JGJ606" s="107"/>
      <c r="JGK606" s="107"/>
      <c r="JGL606" s="107"/>
      <c r="JGM606" s="107"/>
      <c r="JGN606" s="107"/>
      <c r="JGO606" s="107"/>
      <c r="JGP606" s="107"/>
      <c r="JGQ606" s="107"/>
      <c r="JGR606" s="107"/>
      <c r="JGS606" s="107"/>
      <c r="JGT606" s="107"/>
      <c r="JGU606" s="107"/>
      <c r="JGV606" s="107"/>
      <c r="JGW606" s="107"/>
      <c r="JGX606" s="107"/>
      <c r="JGY606" s="107"/>
      <c r="JGZ606" s="107"/>
      <c r="JHA606" s="107"/>
      <c r="JHB606" s="107"/>
      <c r="JHC606" s="107"/>
      <c r="JHD606" s="107"/>
      <c r="JHE606" s="107"/>
      <c r="JHF606" s="107"/>
      <c r="JHG606" s="107"/>
      <c r="JHH606" s="107"/>
      <c r="JHI606" s="107"/>
      <c r="JHJ606" s="107"/>
      <c r="JHK606" s="107"/>
      <c r="JHL606" s="107"/>
      <c r="JHM606" s="107"/>
      <c r="JHN606" s="107"/>
      <c r="JHO606" s="107"/>
      <c r="JHP606" s="107"/>
      <c r="JHQ606" s="107"/>
      <c r="JHR606" s="107"/>
      <c r="JHS606" s="107"/>
      <c r="JHT606" s="107"/>
      <c r="JHU606" s="107"/>
      <c r="JHV606" s="107"/>
      <c r="JHW606" s="107"/>
      <c r="JHX606" s="107"/>
      <c r="JHY606" s="107"/>
      <c r="JHZ606" s="107"/>
      <c r="JIA606" s="107"/>
      <c r="JIB606" s="107"/>
      <c r="JIC606" s="107"/>
      <c r="JID606" s="107"/>
      <c r="JIE606" s="107"/>
      <c r="JIF606" s="107"/>
      <c r="JIG606" s="107"/>
      <c r="JIH606" s="107"/>
      <c r="JII606" s="107"/>
      <c r="JIJ606" s="107"/>
      <c r="JIK606" s="107"/>
      <c r="JIL606" s="107"/>
      <c r="JIM606" s="107"/>
      <c r="JIN606" s="107"/>
      <c r="JIO606" s="107"/>
      <c r="JIP606" s="107"/>
      <c r="JIQ606" s="107"/>
      <c r="JIR606" s="107"/>
      <c r="JIS606" s="107"/>
      <c r="JIT606" s="107"/>
      <c r="JIU606" s="107"/>
      <c r="JIV606" s="107"/>
      <c r="JIW606" s="107"/>
      <c r="JIX606" s="107"/>
      <c r="JIY606" s="107"/>
      <c r="JIZ606" s="107"/>
      <c r="JJA606" s="107"/>
      <c r="JJB606" s="107"/>
      <c r="JJC606" s="107"/>
      <c r="JJD606" s="107"/>
      <c r="JJE606" s="107"/>
      <c r="JJF606" s="107"/>
      <c r="JJG606" s="107"/>
      <c r="JJH606" s="107"/>
      <c r="JJI606" s="107"/>
      <c r="JJJ606" s="107"/>
      <c r="JJK606" s="107"/>
      <c r="JJL606" s="107"/>
      <c r="JJM606" s="107"/>
      <c r="JJN606" s="107"/>
      <c r="JJO606" s="107"/>
      <c r="JJP606" s="107"/>
      <c r="JJQ606" s="107"/>
      <c r="JJR606" s="107"/>
      <c r="JJS606" s="107"/>
      <c r="JJT606" s="107"/>
      <c r="JJU606" s="107"/>
      <c r="JJV606" s="107"/>
      <c r="JJW606" s="107"/>
      <c r="JJX606" s="107"/>
      <c r="JJY606" s="107"/>
      <c r="JJZ606" s="107"/>
      <c r="JKA606" s="107"/>
      <c r="JKB606" s="107"/>
      <c r="JKC606" s="107"/>
      <c r="JKD606" s="107"/>
      <c r="JKE606" s="107"/>
      <c r="JKF606" s="107"/>
      <c r="JKG606" s="107"/>
      <c r="JKH606" s="107"/>
      <c r="JKI606" s="107"/>
      <c r="JKJ606" s="107"/>
      <c r="JKK606" s="107"/>
      <c r="JKL606" s="107"/>
      <c r="JKM606" s="107"/>
      <c r="JKN606" s="107"/>
      <c r="JKO606" s="107"/>
      <c r="JKP606" s="107"/>
      <c r="JKQ606" s="107"/>
      <c r="JKR606" s="107"/>
      <c r="JKS606" s="107"/>
      <c r="JKT606" s="107"/>
      <c r="JKU606" s="107"/>
      <c r="JKV606" s="107"/>
      <c r="JKW606" s="107"/>
      <c r="JKX606" s="107"/>
      <c r="JKY606" s="107"/>
      <c r="JKZ606" s="107"/>
      <c r="JLA606" s="107"/>
      <c r="JLB606" s="107"/>
      <c r="JLC606" s="107"/>
      <c r="JLD606" s="107"/>
      <c r="JLE606" s="107"/>
      <c r="JLF606" s="107"/>
      <c r="JLG606" s="107"/>
      <c r="JLH606" s="107"/>
      <c r="JLI606" s="107"/>
      <c r="JLJ606" s="107"/>
      <c r="JLK606" s="107"/>
      <c r="JLL606" s="107"/>
      <c r="JLM606" s="107"/>
      <c r="JLN606" s="107"/>
      <c r="JLO606" s="107"/>
      <c r="JLP606" s="107"/>
      <c r="JLQ606" s="107"/>
      <c r="JLR606" s="107"/>
      <c r="JLS606" s="107"/>
      <c r="JLT606" s="107"/>
      <c r="JLU606" s="107"/>
      <c r="JLV606" s="107"/>
      <c r="JLW606" s="107"/>
      <c r="JLX606" s="107"/>
      <c r="JLY606" s="107"/>
      <c r="JLZ606" s="107"/>
      <c r="JMA606" s="107"/>
      <c r="JMB606" s="107"/>
      <c r="JMC606" s="107"/>
      <c r="JMD606" s="107"/>
      <c r="JME606" s="107"/>
      <c r="JMF606" s="107"/>
      <c r="JMG606" s="107"/>
      <c r="JMH606" s="107"/>
      <c r="JMI606" s="107"/>
      <c r="JMJ606" s="107"/>
      <c r="JMK606" s="107"/>
      <c r="JML606" s="107"/>
      <c r="JMM606" s="107"/>
      <c r="JMN606" s="107"/>
      <c r="JMO606" s="107"/>
      <c r="JMP606" s="107"/>
      <c r="JMQ606" s="107"/>
      <c r="JMR606" s="107"/>
      <c r="JMS606" s="107"/>
      <c r="JMT606" s="107"/>
      <c r="JMU606" s="107"/>
      <c r="JMV606" s="107"/>
      <c r="JMW606" s="107"/>
      <c r="JMX606" s="107"/>
      <c r="JMY606" s="107"/>
      <c r="JMZ606" s="107"/>
      <c r="JNA606" s="107"/>
      <c r="JNB606" s="107"/>
      <c r="JNC606" s="107"/>
      <c r="JND606" s="107"/>
      <c r="JNE606" s="107"/>
      <c r="JNF606" s="107"/>
      <c r="JNG606" s="107"/>
      <c r="JNH606" s="107"/>
      <c r="JNI606" s="107"/>
      <c r="JNJ606" s="107"/>
      <c r="JNK606" s="107"/>
      <c r="JNL606" s="107"/>
      <c r="JNM606" s="107"/>
      <c r="JNN606" s="107"/>
      <c r="JNO606" s="107"/>
      <c r="JNP606" s="107"/>
      <c r="JNQ606" s="107"/>
      <c r="JNR606" s="107"/>
      <c r="JNS606" s="107"/>
      <c r="JNT606" s="107"/>
      <c r="JNU606" s="107"/>
      <c r="JNV606" s="107"/>
      <c r="JNW606" s="107"/>
      <c r="JNX606" s="107"/>
      <c r="JNY606" s="107"/>
      <c r="JNZ606" s="107"/>
      <c r="JOA606" s="107"/>
      <c r="JOB606" s="107"/>
      <c r="JOC606" s="107"/>
      <c r="JOD606" s="107"/>
      <c r="JOE606" s="107"/>
      <c r="JOF606" s="107"/>
      <c r="JOG606" s="107"/>
      <c r="JOH606" s="107"/>
      <c r="JOI606" s="107"/>
      <c r="JOJ606" s="107"/>
      <c r="JOK606" s="107"/>
      <c r="JOL606" s="107"/>
      <c r="JOM606" s="107"/>
      <c r="JON606" s="107"/>
      <c r="JOO606" s="107"/>
      <c r="JOP606" s="107"/>
      <c r="JOQ606" s="107"/>
      <c r="JOR606" s="107"/>
      <c r="JOS606" s="107"/>
      <c r="JOT606" s="107"/>
      <c r="JOU606" s="107"/>
      <c r="JOV606" s="107"/>
      <c r="JOW606" s="107"/>
      <c r="JOX606" s="107"/>
      <c r="JOY606" s="107"/>
      <c r="JOZ606" s="107"/>
      <c r="JPA606" s="107"/>
      <c r="JPB606" s="107"/>
      <c r="JPC606" s="107"/>
      <c r="JPD606" s="107"/>
      <c r="JPE606" s="107"/>
      <c r="JPF606" s="107"/>
      <c r="JPG606" s="107"/>
      <c r="JPH606" s="107"/>
      <c r="JPI606" s="107"/>
      <c r="JPJ606" s="107"/>
      <c r="JPK606" s="107"/>
      <c r="JPL606" s="107"/>
      <c r="JPM606" s="107"/>
      <c r="JPN606" s="107"/>
      <c r="JPO606" s="107"/>
      <c r="JPP606" s="107"/>
      <c r="JPQ606" s="107"/>
      <c r="JPR606" s="107"/>
      <c r="JPS606" s="107"/>
      <c r="JPT606" s="107"/>
      <c r="JPU606" s="107"/>
      <c r="JPV606" s="107"/>
      <c r="JPW606" s="107"/>
      <c r="JPX606" s="107"/>
      <c r="JPY606" s="107"/>
      <c r="JPZ606" s="107"/>
      <c r="JQA606" s="107"/>
      <c r="JQB606" s="107"/>
      <c r="JQC606" s="107"/>
      <c r="JQD606" s="107"/>
      <c r="JQE606" s="107"/>
      <c r="JQF606" s="107"/>
      <c r="JQG606" s="107"/>
      <c r="JQH606" s="107"/>
      <c r="JQI606" s="107"/>
      <c r="JQJ606" s="107"/>
      <c r="JQK606" s="107"/>
      <c r="JQL606" s="107"/>
      <c r="JQM606" s="107"/>
      <c r="JQN606" s="107"/>
      <c r="JQO606" s="107"/>
      <c r="JQP606" s="107"/>
      <c r="JQQ606" s="107"/>
      <c r="JQR606" s="107"/>
      <c r="JQS606" s="107"/>
      <c r="JQT606" s="107"/>
      <c r="JQU606" s="107"/>
      <c r="JQV606" s="107"/>
      <c r="JQW606" s="107"/>
      <c r="JQX606" s="107"/>
      <c r="JQY606" s="107"/>
      <c r="JQZ606" s="107"/>
      <c r="JRA606" s="107"/>
      <c r="JRB606" s="107"/>
      <c r="JRC606" s="107"/>
      <c r="JRD606" s="107"/>
      <c r="JRE606" s="107"/>
      <c r="JRF606" s="107"/>
      <c r="JRG606" s="107"/>
      <c r="JRH606" s="107"/>
      <c r="JRI606" s="107"/>
      <c r="JRJ606" s="107"/>
      <c r="JRK606" s="107"/>
      <c r="JRL606" s="107"/>
      <c r="JRM606" s="107"/>
      <c r="JRN606" s="107"/>
      <c r="JRO606" s="107"/>
      <c r="JRP606" s="107"/>
      <c r="JRQ606" s="107"/>
      <c r="JRR606" s="107"/>
      <c r="JRS606" s="107"/>
      <c r="JRT606" s="107"/>
      <c r="JRU606" s="107"/>
      <c r="JRV606" s="107"/>
      <c r="JRW606" s="107"/>
      <c r="JRX606" s="107"/>
      <c r="JRY606" s="107"/>
      <c r="JRZ606" s="107"/>
      <c r="JSA606" s="107"/>
      <c r="JSB606" s="107"/>
      <c r="JSC606" s="107"/>
      <c r="JSD606" s="107"/>
      <c r="JSE606" s="107"/>
      <c r="JSF606" s="107"/>
      <c r="JSG606" s="107"/>
      <c r="JSH606" s="107"/>
      <c r="JSI606" s="107"/>
      <c r="JSJ606" s="107"/>
      <c r="JSK606" s="107"/>
      <c r="JSL606" s="107"/>
      <c r="JSM606" s="107"/>
      <c r="JSN606" s="107"/>
      <c r="JSO606" s="107"/>
      <c r="JSP606" s="107"/>
      <c r="JSQ606" s="107"/>
      <c r="JSR606" s="107"/>
      <c r="JSS606" s="107"/>
      <c r="JST606" s="107"/>
      <c r="JSU606" s="107"/>
      <c r="JSV606" s="107"/>
      <c r="JSW606" s="107"/>
      <c r="JSX606" s="107"/>
      <c r="JSY606" s="107"/>
      <c r="JSZ606" s="107"/>
      <c r="JTA606" s="107"/>
      <c r="JTB606" s="107"/>
      <c r="JTC606" s="107"/>
      <c r="JTD606" s="107"/>
      <c r="JTE606" s="107"/>
      <c r="JTF606" s="107"/>
      <c r="JTG606" s="107"/>
      <c r="JTH606" s="107"/>
      <c r="JTI606" s="107"/>
      <c r="JTJ606" s="107"/>
      <c r="JTK606" s="107"/>
      <c r="JTL606" s="107"/>
      <c r="JTM606" s="107"/>
      <c r="JTN606" s="107"/>
      <c r="JTO606" s="107"/>
      <c r="JTP606" s="107"/>
      <c r="JTQ606" s="107"/>
      <c r="JTR606" s="107"/>
      <c r="JTS606" s="107"/>
      <c r="JTT606" s="107"/>
      <c r="JTU606" s="107"/>
      <c r="JTV606" s="107"/>
      <c r="JTW606" s="107"/>
      <c r="JTX606" s="107"/>
      <c r="JTY606" s="107"/>
      <c r="JTZ606" s="107"/>
      <c r="JUA606" s="107"/>
      <c r="JUB606" s="107"/>
      <c r="JUC606" s="107"/>
      <c r="JUD606" s="107"/>
      <c r="JUE606" s="107"/>
      <c r="JUF606" s="107"/>
      <c r="JUG606" s="107"/>
      <c r="JUH606" s="107"/>
      <c r="JUI606" s="107"/>
      <c r="JUJ606" s="107"/>
      <c r="JUK606" s="107"/>
      <c r="JUL606" s="107"/>
      <c r="JUM606" s="107"/>
      <c r="JUN606" s="107"/>
      <c r="JUO606" s="107"/>
      <c r="JUP606" s="107"/>
      <c r="JUQ606" s="107"/>
      <c r="JUR606" s="107"/>
      <c r="JUS606" s="107"/>
      <c r="JUT606" s="107"/>
      <c r="JUU606" s="107"/>
      <c r="JUV606" s="107"/>
      <c r="JUW606" s="107"/>
      <c r="JUX606" s="107"/>
      <c r="JUY606" s="107"/>
      <c r="JUZ606" s="107"/>
      <c r="JVA606" s="107"/>
      <c r="JVB606" s="107"/>
      <c r="JVC606" s="107"/>
      <c r="JVD606" s="107"/>
      <c r="JVE606" s="107"/>
      <c r="JVF606" s="107"/>
      <c r="JVG606" s="107"/>
      <c r="JVH606" s="107"/>
      <c r="JVI606" s="107"/>
      <c r="JVJ606" s="107"/>
      <c r="JVK606" s="107"/>
      <c r="JVL606" s="107"/>
      <c r="JVM606" s="107"/>
      <c r="JVN606" s="107"/>
      <c r="JVO606" s="107"/>
      <c r="JVP606" s="107"/>
      <c r="JVQ606" s="107"/>
      <c r="JVR606" s="107"/>
      <c r="JVS606" s="107"/>
      <c r="JVT606" s="107"/>
      <c r="JVU606" s="107"/>
      <c r="JVV606" s="107"/>
      <c r="JVW606" s="107"/>
      <c r="JVX606" s="107"/>
      <c r="JVY606" s="107"/>
      <c r="JVZ606" s="107"/>
      <c r="JWA606" s="107"/>
      <c r="JWB606" s="107"/>
      <c r="JWC606" s="107"/>
      <c r="JWD606" s="107"/>
      <c r="JWE606" s="107"/>
      <c r="JWF606" s="107"/>
      <c r="JWG606" s="107"/>
      <c r="JWH606" s="107"/>
      <c r="JWI606" s="107"/>
      <c r="JWJ606" s="107"/>
      <c r="JWK606" s="107"/>
      <c r="JWL606" s="107"/>
      <c r="JWM606" s="107"/>
      <c r="JWN606" s="107"/>
      <c r="JWO606" s="107"/>
      <c r="JWP606" s="107"/>
      <c r="JWQ606" s="107"/>
      <c r="JWR606" s="107"/>
      <c r="JWS606" s="107"/>
      <c r="JWT606" s="107"/>
      <c r="JWU606" s="107"/>
      <c r="JWV606" s="107"/>
      <c r="JWW606" s="107"/>
      <c r="JWX606" s="107"/>
      <c r="JWY606" s="107"/>
      <c r="JWZ606" s="107"/>
      <c r="JXA606" s="107"/>
      <c r="JXB606" s="107"/>
      <c r="JXC606" s="107"/>
      <c r="JXD606" s="107"/>
      <c r="JXE606" s="107"/>
      <c r="JXF606" s="107"/>
      <c r="JXG606" s="107"/>
      <c r="JXH606" s="107"/>
      <c r="JXI606" s="107"/>
      <c r="JXJ606" s="107"/>
      <c r="JXK606" s="107"/>
      <c r="JXL606" s="107"/>
      <c r="JXM606" s="107"/>
      <c r="JXN606" s="107"/>
      <c r="JXO606" s="107"/>
      <c r="JXP606" s="107"/>
      <c r="JXQ606" s="107"/>
      <c r="JXR606" s="107"/>
      <c r="JXS606" s="107"/>
      <c r="JXT606" s="107"/>
      <c r="JXU606" s="107"/>
      <c r="JXV606" s="107"/>
      <c r="JXW606" s="107"/>
      <c r="JXX606" s="107"/>
      <c r="JXY606" s="107"/>
      <c r="JXZ606" s="107"/>
      <c r="JYA606" s="107"/>
      <c r="JYB606" s="107"/>
      <c r="JYC606" s="107"/>
      <c r="JYD606" s="107"/>
      <c r="JYE606" s="107"/>
      <c r="JYF606" s="107"/>
      <c r="JYG606" s="107"/>
      <c r="JYH606" s="107"/>
      <c r="JYI606" s="107"/>
      <c r="JYJ606" s="107"/>
      <c r="JYK606" s="107"/>
      <c r="JYL606" s="107"/>
      <c r="JYM606" s="107"/>
      <c r="JYN606" s="107"/>
      <c r="JYO606" s="107"/>
      <c r="JYP606" s="107"/>
      <c r="JYQ606" s="107"/>
      <c r="JYR606" s="107"/>
      <c r="JYS606" s="107"/>
      <c r="JYT606" s="107"/>
      <c r="JYU606" s="107"/>
      <c r="JYV606" s="107"/>
      <c r="JYW606" s="107"/>
      <c r="JYX606" s="107"/>
      <c r="JYY606" s="107"/>
      <c r="JYZ606" s="107"/>
      <c r="JZA606" s="107"/>
      <c r="JZB606" s="107"/>
      <c r="JZC606" s="107"/>
      <c r="JZD606" s="107"/>
      <c r="JZE606" s="107"/>
      <c r="JZF606" s="107"/>
      <c r="JZG606" s="107"/>
      <c r="JZH606" s="107"/>
      <c r="JZI606" s="107"/>
      <c r="JZJ606" s="107"/>
      <c r="JZK606" s="107"/>
      <c r="JZL606" s="107"/>
      <c r="JZM606" s="107"/>
      <c r="JZN606" s="107"/>
      <c r="JZO606" s="107"/>
      <c r="JZP606" s="107"/>
      <c r="JZQ606" s="107"/>
      <c r="JZR606" s="107"/>
      <c r="JZS606" s="107"/>
      <c r="JZT606" s="107"/>
      <c r="JZU606" s="107"/>
      <c r="JZV606" s="107"/>
      <c r="JZW606" s="107"/>
      <c r="JZX606" s="107"/>
      <c r="JZY606" s="107"/>
      <c r="JZZ606" s="107"/>
      <c r="KAA606" s="107"/>
      <c r="KAB606" s="107"/>
      <c r="KAC606" s="107"/>
      <c r="KAD606" s="107"/>
      <c r="KAE606" s="107"/>
      <c r="KAF606" s="107"/>
      <c r="KAG606" s="107"/>
      <c r="KAH606" s="107"/>
      <c r="KAI606" s="107"/>
      <c r="KAJ606" s="107"/>
      <c r="KAK606" s="107"/>
      <c r="KAL606" s="107"/>
      <c r="KAM606" s="107"/>
      <c r="KAN606" s="107"/>
      <c r="KAO606" s="107"/>
      <c r="KAP606" s="107"/>
      <c r="KAQ606" s="107"/>
      <c r="KAR606" s="107"/>
      <c r="KAS606" s="107"/>
      <c r="KAT606" s="107"/>
      <c r="KAU606" s="107"/>
      <c r="KAV606" s="107"/>
      <c r="KAW606" s="107"/>
      <c r="KAX606" s="107"/>
      <c r="KAY606" s="107"/>
      <c r="KAZ606" s="107"/>
      <c r="KBA606" s="107"/>
      <c r="KBB606" s="107"/>
      <c r="KBC606" s="107"/>
      <c r="KBD606" s="107"/>
      <c r="KBE606" s="107"/>
      <c r="KBF606" s="107"/>
      <c r="KBG606" s="107"/>
      <c r="KBH606" s="107"/>
      <c r="KBI606" s="107"/>
      <c r="KBJ606" s="107"/>
      <c r="KBK606" s="107"/>
      <c r="KBL606" s="107"/>
      <c r="KBM606" s="107"/>
      <c r="KBN606" s="107"/>
      <c r="KBO606" s="107"/>
      <c r="KBP606" s="107"/>
      <c r="KBQ606" s="107"/>
      <c r="KBR606" s="107"/>
      <c r="KBS606" s="107"/>
      <c r="KBT606" s="107"/>
      <c r="KBU606" s="107"/>
      <c r="KBV606" s="107"/>
      <c r="KBW606" s="107"/>
      <c r="KBX606" s="107"/>
      <c r="KBY606" s="107"/>
      <c r="KBZ606" s="107"/>
      <c r="KCA606" s="107"/>
      <c r="KCB606" s="107"/>
      <c r="KCC606" s="107"/>
      <c r="KCD606" s="107"/>
      <c r="KCE606" s="107"/>
      <c r="KCF606" s="107"/>
      <c r="KCG606" s="107"/>
      <c r="KCH606" s="107"/>
      <c r="KCI606" s="107"/>
      <c r="KCJ606" s="107"/>
      <c r="KCK606" s="107"/>
      <c r="KCL606" s="107"/>
      <c r="KCM606" s="107"/>
      <c r="KCN606" s="107"/>
      <c r="KCO606" s="107"/>
      <c r="KCP606" s="107"/>
      <c r="KCQ606" s="107"/>
      <c r="KCR606" s="107"/>
      <c r="KCS606" s="107"/>
      <c r="KCT606" s="107"/>
      <c r="KCU606" s="107"/>
      <c r="KCV606" s="107"/>
      <c r="KCW606" s="107"/>
      <c r="KCX606" s="107"/>
      <c r="KCY606" s="107"/>
      <c r="KCZ606" s="107"/>
      <c r="KDA606" s="107"/>
      <c r="KDB606" s="107"/>
      <c r="KDC606" s="107"/>
      <c r="KDD606" s="107"/>
      <c r="KDE606" s="107"/>
      <c r="KDF606" s="107"/>
      <c r="KDG606" s="107"/>
      <c r="KDH606" s="107"/>
      <c r="KDI606" s="107"/>
      <c r="KDJ606" s="107"/>
      <c r="KDK606" s="107"/>
      <c r="KDL606" s="107"/>
      <c r="KDM606" s="107"/>
      <c r="KDN606" s="107"/>
      <c r="KDO606" s="107"/>
      <c r="KDP606" s="107"/>
      <c r="KDQ606" s="107"/>
      <c r="KDR606" s="107"/>
      <c r="KDS606" s="107"/>
      <c r="KDT606" s="107"/>
      <c r="KDU606" s="107"/>
      <c r="KDV606" s="107"/>
      <c r="KDW606" s="107"/>
      <c r="KDX606" s="107"/>
      <c r="KDY606" s="107"/>
      <c r="KDZ606" s="107"/>
      <c r="KEA606" s="107"/>
      <c r="KEB606" s="107"/>
      <c r="KEC606" s="107"/>
      <c r="KED606" s="107"/>
      <c r="KEE606" s="107"/>
      <c r="KEF606" s="107"/>
      <c r="KEG606" s="107"/>
      <c r="KEH606" s="107"/>
      <c r="KEI606" s="107"/>
      <c r="KEJ606" s="107"/>
      <c r="KEK606" s="107"/>
      <c r="KEL606" s="107"/>
      <c r="KEM606" s="107"/>
      <c r="KEN606" s="107"/>
      <c r="KEO606" s="107"/>
      <c r="KEP606" s="107"/>
      <c r="KEQ606" s="107"/>
      <c r="KER606" s="107"/>
      <c r="KES606" s="107"/>
      <c r="KET606" s="107"/>
      <c r="KEU606" s="107"/>
      <c r="KEV606" s="107"/>
      <c r="KEW606" s="107"/>
      <c r="KEX606" s="107"/>
      <c r="KEY606" s="107"/>
      <c r="KEZ606" s="107"/>
      <c r="KFA606" s="107"/>
      <c r="KFB606" s="107"/>
      <c r="KFC606" s="107"/>
      <c r="KFD606" s="107"/>
      <c r="KFE606" s="107"/>
      <c r="KFF606" s="107"/>
      <c r="KFG606" s="107"/>
      <c r="KFH606" s="107"/>
      <c r="KFI606" s="107"/>
      <c r="KFJ606" s="107"/>
      <c r="KFK606" s="107"/>
      <c r="KFL606" s="107"/>
      <c r="KFM606" s="107"/>
      <c r="KFN606" s="107"/>
      <c r="KFO606" s="107"/>
      <c r="KFP606" s="107"/>
      <c r="KFQ606" s="107"/>
      <c r="KFR606" s="107"/>
      <c r="KFS606" s="107"/>
      <c r="KFT606" s="107"/>
      <c r="KFU606" s="107"/>
      <c r="KFV606" s="107"/>
      <c r="KFW606" s="107"/>
      <c r="KFX606" s="107"/>
      <c r="KFY606" s="107"/>
      <c r="KFZ606" s="107"/>
      <c r="KGA606" s="107"/>
      <c r="KGB606" s="107"/>
      <c r="KGC606" s="107"/>
      <c r="KGD606" s="107"/>
      <c r="KGE606" s="107"/>
      <c r="KGF606" s="107"/>
      <c r="KGG606" s="107"/>
      <c r="KGH606" s="107"/>
      <c r="KGI606" s="107"/>
      <c r="KGJ606" s="107"/>
      <c r="KGK606" s="107"/>
      <c r="KGL606" s="107"/>
      <c r="KGM606" s="107"/>
      <c r="KGN606" s="107"/>
      <c r="KGO606" s="107"/>
      <c r="KGP606" s="107"/>
      <c r="KGQ606" s="107"/>
      <c r="KGR606" s="107"/>
      <c r="KGS606" s="107"/>
      <c r="KGT606" s="107"/>
      <c r="KGU606" s="107"/>
      <c r="KGV606" s="107"/>
      <c r="KGW606" s="107"/>
      <c r="KGX606" s="107"/>
      <c r="KGY606" s="107"/>
      <c r="KGZ606" s="107"/>
      <c r="KHA606" s="107"/>
      <c r="KHB606" s="107"/>
      <c r="KHC606" s="107"/>
      <c r="KHD606" s="107"/>
      <c r="KHE606" s="107"/>
      <c r="KHF606" s="107"/>
      <c r="KHG606" s="107"/>
      <c r="KHH606" s="107"/>
      <c r="KHI606" s="107"/>
      <c r="KHJ606" s="107"/>
      <c r="KHK606" s="107"/>
      <c r="KHL606" s="107"/>
      <c r="KHM606" s="107"/>
      <c r="KHN606" s="107"/>
      <c r="KHO606" s="107"/>
      <c r="KHP606" s="107"/>
      <c r="KHQ606" s="107"/>
      <c r="KHR606" s="107"/>
      <c r="KHS606" s="107"/>
      <c r="KHT606" s="107"/>
      <c r="KHU606" s="107"/>
      <c r="KHV606" s="107"/>
      <c r="KHW606" s="107"/>
      <c r="KHX606" s="107"/>
      <c r="KHY606" s="107"/>
      <c r="KHZ606" s="107"/>
      <c r="KIA606" s="107"/>
      <c r="KIB606" s="107"/>
      <c r="KIC606" s="107"/>
      <c r="KID606" s="107"/>
      <c r="KIE606" s="107"/>
      <c r="KIF606" s="107"/>
      <c r="KIG606" s="107"/>
      <c r="KIH606" s="107"/>
      <c r="KII606" s="107"/>
      <c r="KIJ606" s="107"/>
      <c r="KIK606" s="107"/>
      <c r="KIL606" s="107"/>
      <c r="KIM606" s="107"/>
      <c r="KIN606" s="107"/>
      <c r="KIO606" s="107"/>
      <c r="KIP606" s="107"/>
      <c r="KIQ606" s="107"/>
      <c r="KIR606" s="107"/>
      <c r="KIS606" s="107"/>
      <c r="KIT606" s="107"/>
      <c r="KIU606" s="107"/>
      <c r="KIV606" s="107"/>
      <c r="KIW606" s="107"/>
      <c r="KIX606" s="107"/>
      <c r="KIY606" s="107"/>
      <c r="KIZ606" s="107"/>
      <c r="KJA606" s="107"/>
      <c r="KJB606" s="107"/>
      <c r="KJC606" s="107"/>
      <c r="KJD606" s="107"/>
      <c r="KJE606" s="107"/>
      <c r="KJF606" s="107"/>
      <c r="KJG606" s="107"/>
      <c r="KJH606" s="107"/>
      <c r="KJI606" s="107"/>
      <c r="KJJ606" s="107"/>
      <c r="KJK606" s="107"/>
      <c r="KJL606" s="107"/>
      <c r="KJM606" s="107"/>
      <c r="KJN606" s="107"/>
      <c r="KJO606" s="107"/>
      <c r="KJP606" s="107"/>
      <c r="KJQ606" s="107"/>
      <c r="KJR606" s="107"/>
      <c r="KJS606" s="107"/>
      <c r="KJT606" s="107"/>
      <c r="KJU606" s="107"/>
      <c r="KJV606" s="107"/>
      <c r="KJW606" s="107"/>
      <c r="KJX606" s="107"/>
      <c r="KJY606" s="107"/>
      <c r="KJZ606" s="107"/>
      <c r="KKA606" s="107"/>
      <c r="KKB606" s="107"/>
      <c r="KKC606" s="107"/>
      <c r="KKD606" s="107"/>
      <c r="KKE606" s="107"/>
      <c r="KKF606" s="107"/>
      <c r="KKG606" s="107"/>
      <c r="KKH606" s="107"/>
      <c r="KKI606" s="107"/>
      <c r="KKJ606" s="107"/>
      <c r="KKK606" s="107"/>
      <c r="KKL606" s="107"/>
      <c r="KKM606" s="107"/>
      <c r="KKN606" s="107"/>
      <c r="KKO606" s="107"/>
      <c r="KKP606" s="107"/>
      <c r="KKQ606" s="107"/>
      <c r="KKR606" s="107"/>
      <c r="KKS606" s="107"/>
      <c r="KKT606" s="107"/>
      <c r="KKU606" s="107"/>
      <c r="KKV606" s="107"/>
      <c r="KKW606" s="107"/>
      <c r="KKX606" s="107"/>
      <c r="KKY606" s="107"/>
      <c r="KKZ606" s="107"/>
      <c r="KLA606" s="107"/>
      <c r="KLB606" s="107"/>
      <c r="KLC606" s="107"/>
      <c r="KLD606" s="107"/>
      <c r="KLE606" s="107"/>
      <c r="KLF606" s="107"/>
      <c r="KLG606" s="107"/>
      <c r="KLH606" s="107"/>
      <c r="KLI606" s="107"/>
      <c r="KLJ606" s="107"/>
      <c r="KLK606" s="107"/>
      <c r="KLL606" s="107"/>
      <c r="KLM606" s="107"/>
      <c r="KLN606" s="107"/>
      <c r="KLO606" s="107"/>
      <c r="KLP606" s="107"/>
      <c r="KLQ606" s="107"/>
      <c r="KLR606" s="107"/>
      <c r="KLS606" s="107"/>
      <c r="KLT606" s="107"/>
      <c r="KLU606" s="107"/>
      <c r="KLV606" s="107"/>
      <c r="KLW606" s="107"/>
      <c r="KLX606" s="107"/>
      <c r="KLY606" s="107"/>
      <c r="KLZ606" s="107"/>
      <c r="KMA606" s="107"/>
      <c r="KMB606" s="107"/>
      <c r="KMC606" s="107"/>
      <c r="KMD606" s="107"/>
      <c r="KME606" s="107"/>
      <c r="KMF606" s="107"/>
      <c r="KMG606" s="107"/>
      <c r="KMH606" s="107"/>
      <c r="KMI606" s="107"/>
      <c r="KMJ606" s="107"/>
      <c r="KMK606" s="107"/>
      <c r="KML606" s="107"/>
      <c r="KMM606" s="107"/>
      <c r="KMN606" s="107"/>
      <c r="KMO606" s="107"/>
      <c r="KMP606" s="107"/>
      <c r="KMQ606" s="107"/>
      <c r="KMR606" s="107"/>
      <c r="KMS606" s="107"/>
      <c r="KMT606" s="107"/>
      <c r="KMU606" s="107"/>
      <c r="KMV606" s="107"/>
      <c r="KMW606" s="107"/>
      <c r="KMX606" s="107"/>
      <c r="KMY606" s="107"/>
      <c r="KMZ606" s="107"/>
      <c r="KNA606" s="107"/>
      <c r="KNB606" s="107"/>
      <c r="KNC606" s="107"/>
      <c r="KND606" s="107"/>
      <c r="KNE606" s="107"/>
      <c r="KNF606" s="107"/>
      <c r="KNG606" s="107"/>
      <c r="KNH606" s="107"/>
      <c r="KNI606" s="107"/>
      <c r="KNJ606" s="107"/>
      <c r="KNK606" s="107"/>
      <c r="KNL606" s="107"/>
      <c r="KNM606" s="107"/>
      <c r="KNN606" s="107"/>
      <c r="KNO606" s="107"/>
      <c r="KNP606" s="107"/>
      <c r="KNQ606" s="107"/>
      <c r="KNR606" s="107"/>
      <c r="KNS606" s="107"/>
      <c r="KNT606" s="107"/>
      <c r="KNU606" s="107"/>
      <c r="KNV606" s="107"/>
      <c r="KNW606" s="107"/>
      <c r="KNX606" s="107"/>
      <c r="KNY606" s="107"/>
      <c r="KNZ606" s="107"/>
      <c r="KOA606" s="107"/>
      <c r="KOB606" s="107"/>
      <c r="KOC606" s="107"/>
      <c r="KOD606" s="107"/>
      <c r="KOE606" s="107"/>
      <c r="KOF606" s="107"/>
      <c r="KOG606" s="107"/>
      <c r="KOH606" s="107"/>
      <c r="KOI606" s="107"/>
      <c r="KOJ606" s="107"/>
      <c r="KOK606" s="107"/>
      <c r="KOL606" s="107"/>
      <c r="KOM606" s="107"/>
      <c r="KON606" s="107"/>
      <c r="KOO606" s="107"/>
      <c r="KOP606" s="107"/>
      <c r="KOQ606" s="107"/>
      <c r="KOR606" s="107"/>
      <c r="KOS606" s="107"/>
      <c r="KOT606" s="107"/>
      <c r="KOU606" s="107"/>
      <c r="KOV606" s="107"/>
      <c r="KOW606" s="107"/>
      <c r="KOX606" s="107"/>
      <c r="KOY606" s="107"/>
      <c r="KOZ606" s="107"/>
      <c r="KPA606" s="107"/>
      <c r="KPB606" s="107"/>
      <c r="KPC606" s="107"/>
      <c r="KPD606" s="107"/>
      <c r="KPE606" s="107"/>
      <c r="KPF606" s="107"/>
      <c r="KPG606" s="107"/>
      <c r="KPH606" s="107"/>
      <c r="KPI606" s="107"/>
      <c r="KPJ606" s="107"/>
      <c r="KPK606" s="107"/>
      <c r="KPL606" s="107"/>
      <c r="KPM606" s="107"/>
      <c r="KPN606" s="107"/>
      <c r="KPO606" s="107"/>
      <c r="KPP606" s="107"/>
      <c r="KPQ606" s="107"/>
      <c r="KPR606" s="107"/>
      <c r="KPS606" s="107"/>
      <c r="KPT606" s="107"/>
      <c r="KPU606" s="107"/>
      <c r="KPV606" s="107"/>
      <c r="KPW606" s="107"/>
      <c r="KPX606" s="107"/>
      <c r="KPY606" s="107"/>
      <c r="KPZ606" s="107"/>
      <c r="KQA606" s="107"/>
      <c r="KQB606" s="107"/>
      <c r="KQC606" s="107"/>
      <c r="KQD606" s="107"/>
      <c r="KQE606" s="107"/>
      <c r="KQF606" s="107"/>
      <c r="KQG606" s="107"/>
      <c r="KQH606" s="107"/>
      <c r="KQI606" s="107"/>
      <c r="KQJ606" s="107"/>
      <c r="KQK606" s="107"/>
      <c r="KQL606" s="107"/>
      <c r="KQM606" s="107"/>
      <c r="KQN606" s="107"/>
      <c r="KQO606" s="107"/>
      <c r="KQP606" s="107"/>
      <c r="KQQ606" s="107"/>
      <c r="KQR606" s="107"/>
      <c r="KQS606" s="107"/>
      <c r="KQT606" s="107"/>
      <c r="KQU606" s="107"/>
      <c r="KQV606" s="107"/>
      <c r="KQW606" s="107"/>
      <c r="KQX606" s="107"/>
      <c r="KQY606" s="107"/>
      <c r="KQZ606" s="107"/>
      <c r="KRA606" s="107"/>
      <c r="KRB606" s="107"/>
      <c r="KRC606" s="107"/>
      <c r="KRD606" s="107"/>
      <c r="KRE606" s="107"/>
      <c r="KRF606" s="107"/>
      <c r="KRG606" s="107"/>
      <c r="KRH606" s="107"/>
      <c r="KRI606" s="107"/>
      <c r="KRJ606" s="107"/>
      <c r="KRK606" s="107"/>
      <c r="KRL606" s="107"/>
      <c r="KRM606" s="107"/>
      <c r="KRN606" s="107"/>
      <c r="KRO606" s="107"/>
      <c r="KRP606" s="107"/>
      <c r="KRQ606" s="107"/>
      <c r="KRR606" s="107"/>
      <c r="KRS606" s="107"/>
      <c r="KRT606" s="107"/>
      <c r="KRU606" s="107"/>
      <c r="KRV606" s="107"/>
      <c r="KRW606" s="107"/>
      <c r="KRX606" s="107"/>
      <c r="KRY606" s="107"/>
      <c r="KRZ606" s="107"/>
      <c r="KSA606" s="107"/>
      <c r="KSB606" s="107"/>
      <c r="KSC606" s="107"/>
      <c r="KSD606" s="107"/>
      <c r="KSE606" s="107"/>
      <c r="KSF606" s="107"/>
      <c r="KSG606" s="107"/>
      <c r="KSH606" s="107"/>
      <c r="KSI606" s="107"/>
      <c r="KSJ606" s="107"/>
      <c r="KSK606" s="107"/>
      <c r="KSL606" s="107"/>
      <c r="KSM606" s="107"/>
      <c r="KSN606" s="107"/>
      <c r="KSO606" s="107"/>
      <c r="KSP606" s="107"/>
      <c r="KSQ606" s="107"/>
      <c r="KSR606" s="107"/>
      <c r="KSS606" s="107"/>
      <c r="KST606" s="107"/>
      <c r="KSU606" s="107"/>
      <c r="KSV606" s="107"/>
      <c r="KSW606" s="107"/>
      <c r="KSX606" s="107"/>
      <c r="KSY606" s="107"/>
      <c r="KSZ606" s="107"/>
      <c r="KTA606" s="107"/>
      <c r="KTB606" s="107"/>
      <c r="KTC606" s="107"/>
      <c r="KTD606" s="107"/>
      <c r="KTE606" s="107"/>
      <c r="KTF606" s="107"/>
      <c r="KTG606" s="107"/>
      <c r="KTH606" s="107"/>
      <c r="KTI606" s="107"/>
      <c r="KTJ606" s="107"/>
      <c r="KTK606" s="107"/>
      <c r="KTL606" s="107"/>
      <c r="KTM606" s="107"/>
      <c r="KTN606" s="107"/>
      <c r="KTO606" s="107"/>
      <c r="KTP606" s="107"/>
      <c r="KTQ606" s="107"/>
      <c r="KTR606" s="107"/>
      <c r="KTS606" s="107"/>
      <c r="KTT606" s="107"/>
      <c r="KTU606" s="107"/>
      <c r="KTV606" s="107"/>
      <c r="KTW606" s="107"/>
      <c r="KTX606" s="107"/>
      <c r="KTY606" s="107"/>
      <c r="KTZ606" s="107"/>
      <c r="KUA606" s="107"/>
      <c r="KUB606" s="107"/>
      <c r="KUC606" s="107"/>
      <c r="KUD606" s="107"/>
      <c r="KUE606" s="107"/>
      <c r="KUF606" s="107"/>
      <c r="KUG606" s="107"/>
      <c r="KUH606" s="107"/>
      <c r="KUI606" s="107"/>
      <c r="KUJ606" s="107"/>
      <c r="KUK606" s="107"/>
      <c r="KUL606" s="107"/>
      <c r="KUM606" s="107"/>
      <c r="KUN606" s="107"/>
      <c r="KUO606" s="107"/>
      <c r="KUP606" s="107"/>
      <c r="KUQ606" s="107"/>
      <c r="KUR606" s="107"/>
      <c r="KUS606" s="107"/>
      <c r="KUT606" s="107"/>
      <c r="KUU606" s="107"/>
      <c r="KUV606" s="107"/>
      <c r="KUW606" s="107"/>
      <c r="KUX606" s="107"/>
      <c r="KUY606" s="107"/>
      <c r="KUZ606" s="107"/>
      <c r="KVA606" s="107"/>
      <c r="KVB606" s="107"/>
      <c r="KVC606" s="107"/>
      <c r="KVD606" s="107"/>
      <c r="KVE606" s="107"/>
      <c r="KVF606" s="107"/>
      <c r="KVG606" s="107"/>
      <c r="KVH606" s="107"/>
      <c r="KVI606" s="107"/>
      <c r="KVJ606" s="107"/>
      <c r="KVK606" s="107"/>
      <c r="KVL606" s="107"/>
      <c r="KVM606" s="107"/>
      <c r="KVN606" s="107"/>
      <c r="KVO606" s="107"/>
      <c r="KVP606" s="107"/>
      <c r="KVQ606" s="107"/>
      <c r="KVR606" s="107"/>
      <c r="KVS606" s="107"/>
      <c r="KVT606" s="107"/>
      <c r="KVU606" s="107"/>
      <c r="KVV606" s="107"/>
      <c r="KVW606" s="107"/>
      <c r="KVX606" s="107"/>
      <c r="KVY606" s="107"/>
      <c r="KVZ606" s="107"/>
      <c r="KWA606" s="107"/>
      <c r="KWB606" s="107"/>
      <c r="KWC606" s="107"/>
      <c r="KWD606" s="107"/>
      <c r="KWE606" s="107"/>
      <c r="KWF606" s="107"/>
      <c r="KWG606" s="107"/>
      <c r="KWH606" s="107"/>
      <c r="KWI606" s="107"/>
      <c r="KWJ606" s="107"/>
      <c r="KWK606" s="107"/>
      <c r="KWL606" s="107"/>
      <c r="KWM606" s="107"/>
      <c r="KWN606" s="107"/>
      <c r="KWO606" s="107"/>
      <c r="KWP606" s="107"/>
      <c r="KWQ606" s="107"/>
      <c r="KWR606" s="107"/>
      <c r="KWS606" s="107"/>
      <c r="KWT606" s="107"/>
      <c r="KWU606" s="107"/>
      <c r="KWV606" s="107"/>
      <c r="KWW606" s="107"/>
      <c r="KWX606" s="107"/>
      <c r="KWY606" s="107"/>
      <c r="KWZ606" s="107"/>
      <c r="KXA606" s="107"/>
      <c r="KXB606" s="107"/>
      <c r="KXC606" s="107"/>
      <c r="KXD606" s="107"/>
      <c r="KXE606" s="107"/>
      <c r="KXF606" s="107"/>
      <c r="KXG606" s="107"/>
      <c r="KXH606" s="107"/>
      <c r="KXI606" s="107"/>
      <c r="KXJ606" s="107"/>
      <c r="KXK606" s="107"/>
      <c r="KXL606" s="107"/>
      <c r="KXM606" s="107"/>
      <c r="KXN606" s="107"/>
      <c r="KXO606" s="107"/>
      <c r="KXP606" s="107"/>
      <c r="KXQ606" s="107"/>
      <c r="KXR606" s="107"/>
      <c r="KXS606" s="107"/>
      <c r="KXT606" s="107"/>
      <c r="KXU606" s="107"/>
      <c r="KXV606" s="107"/>
      <c r="KXW606" s="107"/>
      <c r="KXX606" s="107"/>
      <c r="KXY606" s="107"/>
      <c r="KXZ606" s="107"/>
      <c r="KYA606" s="107"/>
      <c r="KYB606" s="107"/>
      <c r="KYC606" s="107"/>
      <c r="KYD606" s="107"/>
      <c r="KYE606" s="107"/>
      <c r="KYF606" s="107"/>
      <c r="KYG606" s="107"/>
      <c r="KYH606" s="107"/>
      <c r="KYI606" s="107"/>
      <c r="KYJ606" s="107"/>
      <c r="KYK606" s="107"/>
      <c r="KYL606" s="107"/>
      <c r="KYM606" s="107"/>
      <c r="KYN606" s="107"/>
      <c r="KYO606" s="107"/>
      <c r="KYP606" s="107"/>
      <c r="KYQ606" s="107"/>
      <c r="KYR606" s="107"/>
      <c r="KYS606" s="107"/>
      <c r="KYT606" s="107"/>
      <c r="KYU606" s="107"/>
      <c r="KYV606" s="107"/>
      <c r="KYW606" s="107"/>
      <c r="KYX606" s="107"/>
      <c r="KYY606" s="107"/>
      <c r="KYZ606" s="107"/>
      <c r="KZA606" s="107"/>
      <c r="KZB606" s="107"/>
      <c r="KZC606" s="107"/>
      <c r="KZD606" s="107"/>
      <c r="KZE606" s="107"/>
      <c r="KZF606" s="107"/>
      <c r="KZG606" s="107"/>
      <c r="KZH606" s="107"/>
      <c r="KZI606" s="107"/>
      <c r="KZJ606" s="107"/>
      <c r="KZK606" s="107"/>
      <c r="KZL606" s="107"/>
      <c r="KZM606" s="107"/>
      <c r="KZN606" s="107"/>
      <c r="KZO606" s="107"/>
      <c r="KZP606" s="107"/>
      <c r="KZQ606" s="107"/>
      <c r="KZR606" s="107"/>
      <c r="KZS606" s="107"/>
      <c r="KZT606" s="107"/>
      <c r="KZU606" s="107"/>
      <c r="KZV606" s="107"/>
      <c r="KZW606" s="107"/>
      <c r="KZX606" s="107"/>
      <c r="KZY606" s="107"/>
      <c r="KZZ606" s="107"/>
      <c r="LAA606" s="107"/>
      <c r="LAB606" s="107"/>
      <c r="LAC606" s="107"/>
      <c r="LAD606" s="107"/>
      <c r="LAE606" s="107"/>
      <c r="LAF606" s="107"/>
      <c r="LAG606" s="107"/>
      <c r="LAH606" s="107"/>
      <c r="LAI606" s="107"/>
      <c r="LAJ606" s="107"/>
      <c r="LAK606" s="107"/>
      <c r="LAL606" s="107"/>
      <c r="LAM606" s="107"/>
      <c r="LAN606" s="107"/>
      <c r="LAO606" s="107"/>
      <c r="LAP606" s="107"/>
      <c r="LAQ606" s="107"/>
      <c r="LAR606" s="107"/>
      <c r="LAS606" s="107"/>
      <c r="LAT606" s="107"/>
      <c r="LAU606" s="107"/>
      <c r="LAV606" s="107"/>
      <c r="LAW606" s="107"/>
      <c r="LAX606" s="107"/>
      <c r="LAY606" s="107"/>
      <c r="LAZ606" s="107"/>
      <c r="LBA606" s="107"/>
      <c r="LBB606" s="107"/>
      <c r="LBC606" s="107"/>
      <c r="LBD606" s="107"/>
      <c r="LBE606" s="107"/>
      <c r="LBF606" s="107"/>
      <c r="LBG606" s="107"/>
      <c r="LBH606" s="107"/>
      <c r="LBI606" s="107"/>
      <c r="LBJ606" s="107"/>
      <c r="LBK606" s="107"/>
      <c r="LBL606" s="107"/>
      <c r="LBM606" s="107"/>
      <c r="LBN606" s="107"/>
      <c r="LBO606" s="107"/>
      <c r="LBP606" s="107"/>
      <c r="LBQ606" s="107"/>
      <c r="LBR606" s="107"/>
      <c r="LBS606" s="107"/>
      <c r="LBT606" s="107"/>
      <c r="LBU606" s="107"/>
      <c r="LBV606" s="107"/>
      <c r="LBW606" s="107"/>
      <c r="LBX606" s="107"/>
      <c r="LBY606" s="107"/>
      <c r="LBZ606" s="107"/>
      <c r="LCA606" s="107"/>
      <c r="LCB606" s="107"/>
      <c r="LCC606" s="107"/>
      <c r="LCD606" s="107"/>
      <c r="LCE606" s="107"/>
      <c r="LCF606" s="107"/>
      <c r="LCG606" s="107"/>
      <c r="LCH606" s="107"/>
      <c r="LCI606" s="107"/>
      <c r="LCJ606" s="107"/>
      <c r="LCK606" s="107"/>
      <c r="LCL606" s="107"/>
      <c r="LCM606" s="107"/>
      <c r="LCN606" s="107"/>
      <c r="LCO606" s="107"/>
      <c r="LCP606" s="107"/>
      <c r="LCQ606" s="107"/>
      <c r="LCR606" s="107"/>
      <c r="LCS606" s="107"/>
      <c r="LCT606" s="107"/>
      <c r="LCU606" s="107"/>
      <c r="LCV606" s="107"/>
      <c r="LCW606" s="107"/>
      <c r="LCX606" s="107"/>
      <c r="LCY606" s="107"/>
      <c r="LCZ606" s="107"/>
      <c r="LDA606" s="107"/>
      <c r="LDB606" s="107"/>
      <c r="LDC606" s="107"/>
      <c r="LDD606" s="107"/>
      <c r="LDE606" s="107"/>
      <c r="LDF606" s="107"/>
      <c r="LDG606" s="107"/>
      <c r="LDH606" s="107"/>
      <c r="LDI606" s="107"/>
      <c r="LDJ606" s="107"/>
      <c r="LDK606" s="107"/>
      <c r="LDL606" s="107"/>
      <c r="LDM606" s="107"/>
      <c r="LDN606" s="107"/>
      <c r="LDO606" s="107"/>
      <c r="LDP606" s="107"/>
      <c r="LDQ606" s="107"/>
      <c r="LDR606" s="107"/>
      <c r="LDS606" s="107"/>
      <c r="LDT606" s="107"/>
      <c r="LDU606" s="107"/>
      <c r="LDV606" s="107"/>
      <c r="LDW606" s="107"/>
      <c r="LDX606" s="107"/>
      <c r="LDY606" s="107"/>
      <c r="LDZ606" s="107"/>
      <c r="LEA606" s="107"/>
      <c r="LEB606" s="107"/>
      <c r="LEC606" s="107"/>
      <c r="LED606" s="107"/>
      <c r="LEE606" s="107"/>
      <c r="LEF606" s="107"/>
      <c r="LEG606" s="107"/>
      <c r="LEH606" s="107"/>
      <c r="LEI606" s="107"/>
      <c r="LEJ606" s="107"/>
      <c r="LEK606" s="107"/>
      <c r="LEL606" s="107"/>
      <c r="LEM606" s="107"/>
      <c r="LEN606" s="107"/>
      <c r="LEO606" s="107"/>
      <c r="LEP606" s="107"/>
      <c r="LEQ606" s="107"/>
      <c r="LER606" s="107"/>
      <c r="LES606" s="107"/>
      <c r="LET606" s="107"/>
      <c r="LEU606" s="107"/>
      <c r="LEV606" s="107"/>
      <c r="LEW606" s="107"/>
      <c r="LEX606" s="107"/>
      <c r="LEY606" s="107"/>
      <c r="LEZ606" s="107"/>
      <c r="LFA606" s="107"/>
      <c r="LFB606" s="107"/>
      <c r="LFC606" s="107"/>
      <c r="LFD606" s="107"/>
      <c r="LFE606" s="107"/>
      <c r="LFF606" s="107"/>
      <c r="LFG606" s="107"/>
      <c r="LFH606" s="107"/>
      <c r="LFI606" s="107"/>
      <c r="LFJ606" s="107"/>
      <c r="LFK606" s="107"/>
      <c r="LFL606" s="107"/>
      <c r="LFM606" s="107"/>
      <c r="LFN606" s="107"/>
      <c r="LFO606" s="107"/>
      <c r="LFP606" s="107"/>
      <c r="LFQ606" s="107"/>
      <c r="LFR606" s="107"/>
      <c r="LFS606" s="107"/>
      <c r="LFT606" s="107"/>
      <c r="LFU606" s="107"/>
      <c r="LFV606" s="107"/>
      <c r="LFW606" s="107"/>
      <c r="LFX606" s="107"/>
      <c r="LFY606" s="107"/>
      <c r="LFZ606" s="107"/>
      <c r="LGA606" s="107"/>
      <c r="LGB606" s="107"/>
      <c r="LGC606" s="107"/>
      <c r="LGD606" s="107"/>
      <c r="LGE606" s="107"/>
      <c r="LGF606" s="107"/>
      <c r="LGG606" s="107"/>
      <c r="LGH606" s="107"/>
      <c r="LGI606" s="107"/>
      <c r="LGJ606" s="107"/>
      <c r="LGK606" s="107"/>
      <c r="LGL606" s="107"/>
      <c r="LGM606" s="107"/>
      <c r="LGN606" s="107"/>
      <c r="LGO606" s="107"/>
      <c r="LGP606" s="107"/>
      <c r="LGQ606" s="107"/>
      <c r="LGR606" s="107"/>
      <c r="LGS606" s="107"/>
      <c r="LGT606" s="107"/>
      <c r="LGU606" s="107"/>
      <c r="LGV606" s="107"/>
      <c r="LGW606" s="107"/>
      <c r="LGX606" s="107"/>
      <c r="LGY606" s="107"/>
      <c r="LGZ606" s="107"/>
      <c r="LHA606" s="107"/>
      <c r="LHB606" s="107"/>
      <c r="LHC606" s="107"/>
      <c r="LHD606" s="107"/>
      <c r="LHE606" s="107"/>
      <c r="LHF606" s="107"/>
      <c r="LHG606" s="107"/>
      <c r="LHH606" s="107"/>
      <c r="LHI606" s="107"/>
      <c r="LHJ606" s="107"/>
      <c r="LHK606" s="107"/>
      <c r="LHL606" s="107"/>
      <c r="LHM606" s="107"/>
      <c r="LHN606" s="107"/>
      <c r="LHO606" s="107"/>
      <c r="LHP606" s="107"/>
      <c r="LHQ606" s="107"/>
      <c r="LHR606" s="107"/>
      <c r="LHS606" s="107"/>
      <c r="LHT606" s="107"/>
      <c r="LHU606" s="107"/>
      <c r="LHV606" s="107"/>
      <c r="LHW606" s="107"/>
      <c r="LHX606" s="107"/>
      <c r="LHY606" s="107"/>
      <c r="LHZ606" s="107"/>
      <c r="LIA606" s="107"/>
      <c r="LIB606" s="107"/>
      <c r="LIC606" s="107"/>
      <c r="LID606" s="107"/>
      <c r="LIE606" s="107"/>
      <c r="LIF606" s="107"/>
      <c r="LIG606" s="107"/>
      <c r="LIH606" s="107"/>
      <c r="LII606" s="107"/>
      <c r="LIJ606" s="107"/>
      <c r="LIK606" s="107"/>
      <c r="LIL606" s="107"/>
      <c r="LIM606" s="107"/>
      <c r="LIN606" s="107"/>
      <c r="LIO606" s="107"/>
      <c r="LIP606" s="107"/>
      <c r="LIQ606" s="107"/>
      <c r="LIR606" s="107"/>
      <c r="LIS606" s="107"/>
      <c r="LIT606" s="107"/>
      <c r="LIU606" s="107"/>
      <c r="LIV606" s="107"/>
      <c r="LIW606" s="107"/>
      <c r="LIX606" s="107"/>
      <c r="LIY606" s="107"/>
      <c r="LIZ606" s="107"/>
      <c r="LJA606" s="107"/>
      <c r="LJB606" s="107"/>
      <c r="LJC606" s="107"/>
      <c r="LJD606" s="107"/>
      <c r="LJE606" s="107"/>
      <c r="LJF606" s="107"/>
      <c r="LJG606" s="107"/>
      <c r="LJH606" s="107"/>
      <c r="LJI606" s="107"/>
      <c r="LJJ606" s="107"/>
      <c r="LJK606" s="107"/>
      <c r="LJL606" s="107"/>
      <c r="LJM606" s="107"/>
      <c r="LJN606" s="107"/>
      <c r="LJO606" s="107"/>
      <c r="LJP606" s="107"/>
      <c r="LJQ606" s="107"/>
      <c r="LJR606" s="107"/>
      <c r="LJS606" s="107"/>
      <c r="LJT606" s="107"/>
      <c r="LJU606" s="107"/>
      <c r="LJV606" s="107"/>
      <c r="LJW606" s="107"/>
      <c r="LJX606" s="107"/>
      <c r="LJY606" s="107"/>
      <c r="LJZ606" s="107"/>
      <c r="LKA606" s="107"/>
      <c r="LKB606" s="107"/>
      <c r="LKC606" s="107"/>
      <c r="LKD606" s="107"/>
      <c r="LKE606" s="107"/>
      <c r="LKF606" s="107"/>
      <c r="LKG606" s="107"/>
      <c r="LKH606" s="107"/>
      <c r="LKI606" s="107"/>
      <c r="LKJ606" s="107"/>
      <c r="LKK606" s="107"/>
      <c r="LKL606" s="107"/>
      <c r="LKM606" s="107"/>
      <c r="LKN606" s="107"/>
      <c r="LKO606" s="107"/>
      <c r="LKP606" s="107"/>
      <c r="LKQ606" s="107"/>
      <c r="LKR606" s="107"/>
      <c r="LKS606" s="107"/>
      <c r="LKT606" s="107"/>
      <c r="LKU606" s="107"/>
      <c r="LKV606" s="107"/>
      <c r="LKW606" s="107"/>
      <c r="LKX606" s="107"/>
      <c r="LKY606" s="107"/>
      <c r="LKZ606" s="107"/>
      <c r="LLA606" s="107"/>
      <c r="LLB606" s="107"/>
      <c r="LLC606" s="107"/>
      <c r="LLD606" s="107"/>
      <c r="LLE606" s="107"/>
      <c r="LLF606" s="107"/>
      <c r="LLG606" s="107"/>
      <c r="LLH606" s="107"/>
      <c r="LLI606" s="107"/>
      <c r="LLJ606" s="107"/>
      <c r="LLK606" s="107"/>
      <c r="LLL606" s="107"/>
      <c r="LLM606" s="107"/>
      <c r="LLN606" s="107"/>
      <c r="LLO606" s="107"/>
      <c r="LLP606" s="107"/>
      <c r="LLQ606" s="107"/>
      <c r="LLR606" s="107"/>
      <c r="LLS606" s="107"/>
      <c r="LLT606" s="107"/>
      <c r="LLU606" s="107"/>
      <c r="LLV606" s="107"/>
      <c r="LLW606" s="107"/>
      <c r="LLX606" s="107"/>
      <c r="LLY606" s="107"/>
      <c r="LLZ606" s="107"/>
      <c r="LMA606" s="107"/>
      <c r="LMB606" s="107"/>
      <c r="LMC606" s="107"/>
      <c r="LMD606" s="107"/>
      <c r="LME606" s="107"/>
      <c r="LMF606" s="107"/>
      <c r="LMG606" s="107"/>
      <c r="LMH606" s="107"/>
      <c r="LMI606" s="107"/>
      <c r="LMJ606" s="107"/>
      <c r="LMK606" s="107"/>
      <c r="LML606" s="107"/>
      <c r="LMM606" s="107"/>
      <c r="LMN606" s="107"/>
      <c r="LMO606" s="107"/>
      <c r="LMP606" s="107"/>
      <c r="LMQ606" s="107"/>
      <c r="LMR606" s="107"/>
      <c r="LMS606" s="107"/>
      <c r="LMT606" s="107"/>
      <c r="LMU606" s="107"/>
      <c r="LMV606" s="107"/>
      <c r="LMW606" s="107"/>
      <c r="LMX606" s="107"/>
      <c r="LMY606" s="107"/>
      <c r="LMZ606" s="107"/>
      <c r="LNA606" s="107"/>
      <c r="LNB606" s="107"/>
      <c r="LNC606" s="107"/>
      <c r="LND606" s="107"/>
      <c r="LNE606" s="107"/>
      <c r="LNF606" s="107"/>
      <c r="LNG606" s="107"/>
      <c r="LNH606" s="107"/>
      <c r="LNI606" s="107"/>
      <c r="LNJ606" s="107"/>
      <c r="LNK606" s="107"/>
      <c r="LNL606" s="107"/>
      <c r="LNM606" s="107"/>
      <c r="LNN606" s="107"/>
      <c r="LNO606" s="107"/>
      <c r="LNP606" s="107"/>
      <c r="LNQ606" s="107"/>
      <c r="LNR606" s="107"/>
      <c r="LNS606" s="107"/>
      <c r="LNT606" s="107"/>
      <c r="LNU606" s="107"/>
      <c r="LNV606" s="107"/>
      <c r="LNW606" s="107"/>
      <c r="LNX606" s="107"/>
      <c r="LNY606" s="107"/>
      <c r="LNZ606" s="107"/>
      <c r="LOA606" s="107"/>
      <c r="LOB606" s="107"/>
      <c r="LOC606" s="107"/>
      <c r="LOD606" s="107"/>
      <c r="LOE606" s="107"/>
      <c r="LOF606" s="107"/>
      <c r="LOG606" s="107"/>
      <c r="LOH606" s="107"/>
      <c r="LOI606" s="107"/>
      <c r="LOJ606" s="107"/>
      <c r="LOK606" s="107"/>
      <c r="LOL606" s="107"/>
      <c r="LOM606" s="107"/>
      <c r="LON606" s="107"/>
      <c r="LOO606" s="107"/>
      <c r="LOP606" s="107"/>
      <c r="LOQ606" s="107"/>
      <c r="LOR606" s="107"/>
      <c r="LOS606" s="107"/>
      <c r="LOT606" s="107"/>
      <c r="LOU606" s="107"/>
      <c r="LOV606" s="107"/>
      <c r="LOW606" s="107"/>
      <c r="LOX606" s="107"/>
      <c r="LOY606" s="107"/>
      <c r="LOZ606" s="107"/>
      <c r="LPA606" s="107"/>
      <c r="LPB606" s="107"/>
      <c r="LPC606" s="107"/>
      <c r="LPD606" s="107"/>
      <c r="LPE606" s="107"/>
      <c r="LPF606" s="107"/>
      <c r="LPG606" s="107"/>
      <c r="LPH606" s="107"/>
      <c r="LPI606" s="107"/>
      <c r="LPJ606" s="107"/>
      <c r="LPK606" s="107"/>
      <c r="LPL606" s="107"/>
      <c r="LPM606" s="107"/>
      <c r="LPN606" s="107"/>
      <c r="LPO606" s="107"/>
      <c r="LPP606" s="107"/>
      <c r="LPQ606" s="107"/>
      <c r="LPR606" s="107"/>
      <c r="LPS606" s="107"/>
      <c r="LPT606" s="107"/>
      <c r="LPU606" s="107"/>
      <c r="LPV606" s="107"/>
      <c r="LPW606" s="107"/>
      <c r="LPX606" s="107"/>
      <c r="LPY606" s="107"/>
      <c r="LPZ606" s="107"/>
      <c r="LQA606" s="107"/>
      <c r="LQB606" s="107"/>
      <c r="LQC606" s="107"/>
      <c r="LQD606" s="107"/>
      <c r="LQE606" s="107"/>
      <c r="LQF606" s="107"/>
      <c r="LQG606" s="107"/>
      <c r="LQH606" s="107"/>
      <c r="LQI606" s="107"/>
      <c r="LQJ606" s="107"/>
      <c r="LQK606" s="107"/>
      <c r="LQL606" s="107"/>
      <c r="LQM606" s="107"/>
      <c r="LQN606" s="107"/>
      <c r="LQO606" s="107"/>
      <c r="LQP606" s="107"/>
      <c r="LQQ606" s="107"/>
      <c r="LQR606" s="107"/>
      <c r="LQS606" s="107"/>
      <c r="LQT606" s="107"/>
      <c r="LQU606" s="107"/>
      <c r="LQV606" s="107"/>
      <c r="LQW606" s="107"/>
      <c r="LQX606" s="107"/>
      <c r="LQY606" s="107"/>
      <c r="LQZ606" s="107"/>
      <c r="LRA606" s="107"/>
      <c r="LRB606" s="107"/>
      <c r="LRC606" s="107"/>
      <c r="LRD606" s="107"/>
      <c r="LRE606" s="107"/>
      <c r="LRF606" s="107"/>
      <c r="LRG606" s="107"/>
      <c r="LRH606" s="107"/>
      <c r="LRI606" s="107"/>
      <c r="LRJ606" s="107"/>
      <c r="LRK606" s="107"/>
      <c r="LRL606" s="107"/>
      <c r="LRM606" s="107"/>
      <c r="LRN606" s="107"/>
      <c r="LRO606" s="107"/>
      <c r="LRP606" s="107"/>
      <c r="LRQ606" s="107"/>
      <c r="LRR606" s="107"/>
      <c r="LRS606" s="107"/>
      <c r="LRT606" s="107"/>
      <c r="LRU606" s="107"/>
      <c r="LRV606" s="107"/>
      <c r="LRW606" s="107"/>
      <c r="LRX606" s="107"/>
      <c r="LRY606" s="107"/>
      <c r="LRZ606" s="107"/>
      <c r="LSA606" s="107"/>
      <c r="LSB606" s="107"/>
      <c r="LSC606" s="107"/>
      <c r="LSD606" s="107"/>
      <c r="LSE606" s="107"/>
      <c r="LSF606" s="107"/>
      <c r="LSG606" s="107"/>
      <c r="LSH606" s="107"/>
      <c r="LSI606" s="107"/>
      <c r="LSJ606" s="107"/>
      <c r="LSK606" s="107"/>
      <c r="LSL606" s="107"/>
      <c r="LSM606" s="107"/>
      <c r="LSN606" s="107"/>
      <c r="LSO606" s="107"/>
      <c r="LSP606" s="107"/>
      <c r="LSQ606" s="107"/>
      <c r="LSR606" s="107"/>
      <c r="LSS606" s="107"/>
      <c r="LST606" s="107"/>
      <c r="LSU606" s="107"/>
      <c r="LSV606" s="107"/>
      <c r="LSW606" s="107"/>
      <c r="LSX606" s="107"/>
      <c r="LSY606" s="107"/>
      <c r="LSZ606" s="107"/>
      <c r="LTA606" s="107"/>
      <c r="LTB606" s="107"/>
      <c r="LTC606" s="107"/>
      <c r="LTD606" s="107"/>
      <c r="LTE606" s="107"/>
      <c r="LTF606" s="107"/>
      <c r="LTG606" s="107"/>
      <c r="LTH606" s="107"/>
      <c r="LTI606" s="107"/>
      <c r="LTJ606" s="107"/>
      <c r="LTK606" s="107"/>
      <c r="LTL606" s="107"/>
      <c r="LTM606" s="107"/>
      <c r="LTN606" s="107"/>
      <c r="LTO606" s="107"/>
      <c r="LTP606" s="107"/>
      <c r="LTQ606" s="107"/>
      <c r="LTR606" s="107"/>
      <c r="LTS606" s="107"/>
      <c r="LTT606" s="107"/>
      <c r="LTU606" s="107"/>
      <c r="LTV606" s="107"/>
      <c r="LTW606" s="107"/>
      <c r="LTX606" s="107"/>
      <c r="LTY606" s="107"/>
      <c r="LTZ606" s="107"/>
      <c r="LUA606" s="107"/>
      <c r="LUB606" s="107"/>
      <c r="LUC606" s="107"/>
      <c r="LUD606" s="107"/>
      <c r="LUE606" s="107"/>
      <c r="LUF606" s="107"/>
      <c r="LUG606" s="107"/>
      <c r="LUH606" s="107"/>
      <c r="LUI606" s="107"/>
      <c r="LUJ606" s="107"/>
      <c r="LUK606" s="107"/>
      <c r="LUL606" s="107"/>
      <c r="LUM606" s="107"/>
      <c r="LUN606" s="107"/>
      <c r="LUO606" s="107"/>
      <c r="LUP606" s="107"/>
      <c r="LUQ606" s="107"/>
      <c r="LUR606" s="107"/>
      <c r="LUS606" s="107"/>
      <c r="LUT606" s="107"/>
      <c r="LUU606" s="107"/>
      <c r="LUV606" s="107"/>
      <c r="LUW606" s="107"/>
      <c r="LUX606" s="107"/>
      <c r="LUY606" s="107"/>
      <c r="LUZ606" s="107"/>
      <c r="LVA606" s="107"/>
      <c r="LVB606" s="107"/>
      <c r="LVC606" s="107"/>
      <c r="LVD606" s="107"/>
      <c r="LVE606" s="107"/>
      <c r="LVF606" s="107"/>
      <c r="LVG606" s="107"/>
      <c r="LVH606" s="107"/>
      <c r="LVI606" s="107"/>
      <c r="LVJ606" s="107"/>
      <c r="LVK606" s="107"/>
      <c r="LVL606" s="107"/>
      <c r="LVM606" s="107"/>
      <c r="LVN606" s="107"/>
      <c r="LVO606" s="107"/>
      <c r="LVP606" s="107"/>
      <c r="LVQ606" s="107"/>
      <c r="LVR606" s="107"/>
      <c r="LVS606" s="107"/>
      <c r="LVT606" s="107"/>
      <c r="LVU606" s="107"/>
      <c r="LVV606" s="107"/>
      <c r="LVW606" s="107"/>
      <c r="LVX606" s="107"/>
      <c r="LVY606" s="107"/>
      <c r="LVZ606" s="107"/>
      <c r="LWA606" s="107"/>
      <c r="LWB606" s="107"/>
      <c r="LWC606" s="107"/>
      <c r="LWD606" s="107"/>
      <c r="LWE606" s="107"/>
      <c r="LWF606" s="107"/>
      <c r="LWG606" s="107"/>
      <c r="LWH606" s="107"/>
      <c r="LWI606" s="107"/>
      <c r="LWJ606" s="107"/>
      <c r="LWK606" s="107"/>
      <c r="LWL606" s="107"/>
      <c r="LWM606" s="107"/>
      <c r="LWN606" s="107"/>
      <c r="LWO606" s="107"/>
      <c r="LWP606" s="107"/>
      <c r="LWQ606" s="107"/>
      <c r="LWR606" s="107"/>
      <c r="LWS606" s="107"/>
      <c r="LWT606" s="107"/>
      <c r="LWU606" s="107"/>
      <c r="LWV606" s="107"/>
      <c r="LWW606" s="107"/>
      <c r="LWX606" s="107"/>
      <c r="LWY606" s="107"/>
      <c r="LWZ606" s="107"/>
      <c r="LXA606" s="107"/>
      <c r="LXB606" s="107"/>
      <c r="LXC606" s="107"/>
      <c r="LXD606" s="107"/>
      <c r="LXE606" s="107"/>
      <c r="LXF606" s="107"/>
      <c r="LXG606" s="107"/>
      <c r="LXH606" s="107"/>
      <c r="LXI606" s="107"/>
      <c r="LXJ606" s="107"/>
      <c r="LXK606" s="107"/>
      <c r="LXL606" s="107"/>
      <c r="LXM606" s="107"/>
      <c r="LXN606" s="107"/>
      <c r="LXO606" s="107"/>
      <c r="LXP606" s="107"/>
      <c r="LXQ606" s="107"/>
      <c r="LXR606" s="107"/>
      <c r="LXS606" s="107"/>
      <c r="LXT606" s="107"/>
      <c r="LXU606" s="107"/>
      <c r="LXV606" s="107"/>
      <c r="LXW606" s="107"/>
      <c r="LXX606" s="107"/>
      <c r="LXY606" s="107"/>
      <c r="LXZ606" s="107"/>
      <c r="LYA606" s="107"/>
      <c r="LYB606" s="107"/>
      <c r="LYC606" s="107"/>
      <c r="LYD606" s="107"/>
      <c r="LYE606" s="107"/>
      <c r="LYF606" s="107"/>
      <c r="LYG606" s="107"/>
      <c r="LYH606" s="107"/>
      <c r="LYI606" s="107"/>
      <c r="LYJ606" s="107"/>
      <c r="LYK606" s="107"/>
      <c r="LYL606" s="107"/>
      <c r="LYM606" s="107"/>
      <c r="LYN606" s="107"/>
      <c r="LYO606" s="107"/>
      <c r="LYP606" s="107"/>
      <c r="LYQ606" s="107"/>
      <c r="LYR606" s="107"/>
      <c r="LYS606" s="107"/>
      <c r="LYT606" s="107"/>
      <c r="LYU606" s="107"/>
      <c r="LYV606" s="107"/>
      <c r="LYW606" s="107"/>
      <c r="LYX606" s="107"/>
      <c r="LYY606" s="107"/>
      <c r="LYZ606" s="107"/>
      <c r="LZA606" s="107"/>
      <c r="LZB606" s="107"/>
      <c r="LZC606" s="107"/>
      <c r="LZD606" s="107"/>
      <c r="LZE606" s="107"/>
      <c r="LZF606" s="107"/>
      <c r="LZG606" s="107"/>
      <c r="LZH606" s="107"/>
      <c r="LZI606" s="107"/>
      <c r="LZJ606" s="107"/>
      <c r="LZK606" s="107"/>
      <c r="LZL606" s="107"/>
      <c r="LZM606" s="107"/>
      <c r="LZN606" s="107"/>
      <c r="LZO606" s="107"/>
      <c r="LZP606" s="107"/>
      <c r="LZQ606" s="107"/>
      <c r="LZR606" s="107"/>
      <c r="LZS606" s="107"/>
      <c r="LZT606" s="107"/>
      <c r="LZU606" s="107"/>
      <c r="LZV606" s="107"/>
      <c r="LZW606" s="107"/>
      <c r="LZX606" s="107"/>
      <c r="LZY606" s="107"/>
      <c r="LZZ606" s="107"/>
      <c r="MAA606" s="107"/>
      <c r="MAB606" s="107"/>
      <c r="MAC606" s="107"/>
      <c r="MAD606" s="107"/>
      <c r="MAE606" s="107"/>
      <c r="MAF606" s="107"/>
      <c r="MAG606" s="107"/>
      <c r="MAH606" s="107"/>
      <c r="MAI606" s="107"/>
      <c r="MAJ606" s="107"/>
      <c r="MAK606" s="107"/>
      <c r="MAL606" s="107"/>
      <c r="MAM606" s="107"/>
      <c r="MAN606" s="107"/>
      <c r="MAO606" s="107"/>
      <c r="MAP606" s="107"/>
      <c r="MAQ606" s="107"/>
      <c r="MAR606" s="107"/>
      <c r="MAS606" s="107"/>
      <c r="MAT606" s="107"/>
      <c r="MAU606" s="107"/>
      <c r="MAV606" s="107"/>
      <c r="MAW606" s="107"/>
      <c r="MAX606" s="107"/>
      <c r="MAY606" s="107"/>
      <c r="MAZ606" s="107"/>
      <c r="MBA606" s="107"/>
      <c r="MBB606" s="107"/>
      <c r="MBC606" s="107"/>
      <c r="MBD606" s="107"/>
      <c r="MBE606" s="107"/>
      <c r="MBF606" s="107"/>
      <c r="MBG606" s="107"/>
      <c r="MBH606" s="107"/>
      <c r="MBI606" s="107"/>
      <c r="MBJ606" s="107"/>
      <c r="MBK606" s="107"/>
      <c r="MBL606" s="107"/>
      <c r="MBM606" s="107"/>
      <c r="MBN606" s="107"/>
      <c r="MBO606" s="107"/>
      <c r="MBP606" s="107"/>
      <c r="MBQ606" s="107"/>
      <c r="MBR606" s="107"/>
      <c r="MBS606" s="107"/>
      <c r="MBT606" s="107"/>
      <c r="MBU606" s="107"/>
      <c r="MBV606" s="107"/>
      <c r="MBW606" s="107"/>
      <c r="MBX606" s="107"/>
      <c r="MBY606" s="107"/>
      <c r="MBZ606" s="107"/>
      <c r="MCA606" s="107"/>
      <c r="MCB606" s="107"/>
      <c r="MCC606" s="107"/>
      <c r="MCD606" s="107"/>
      <c r="MCE606" s="107"/>
      <c r="MCF606" s="107"/>
      <c r="MCG606" s="107"/>
      <c r="MCH606" s="107"/>
      <c r="MCI606" s="107"/>
      <c r="MCJ606" s="107"/>
      <c r="MCK606" s="107"/>
      <c r="MCL606" s="107"/>
      <c r="MCM606" s="107"/>
      <c r="MCN606" s="107"/>
      <c r="MCO606" s="107"/>
      <c r="MCP606" s="107"/>
      <c r="MCQ606" s="107"/>
      <c r="MCR606" s="107"/>
      <c r="MCS606" s="107"/>
      <c r="MCT606" s="107"/>
      <c r="MCU606" s="107"/>
      <c r="MCV606" s="107"/>
      <c r="MCW606" s="107"/>
      <c r="MCX606" s="107"/>
      <c r="MCY606" s="107"/>
      <c r="MCZ606" s="107"/>
      <c r="MDA606" s="107"/>
      <c r="MDB606" s="107"/>
      <c r="MDC606" s="107"/>
      <c r="MDD606" s="107"/>
      <c r="MDE606" s="107"/>
      <c r="MDF606" s="107"/>
      <c r="MDG606" s="107"/>
      <c r="MDH606" s="107"/>
      <c r="MDI606" s="107"/>
      <c r="MDJ606" s="107"/>
      <c r="MDK606" s="107"/>
      <c r="MDL606" s="107"/>
      <c r="MDM606" s="107"/>
      <c r="MDN606" s="107"/>
      <c r="MDO606" s="107"/>
      <c r="MDP606" s="107"/>
      <c r="MDQ606" s="107"/>
      <c r="MDR606" s="107"/>
      <c r="MDS606" s="107"/>
      <c r="MDT606" s="107"/>
      <c r="MDU606" s="107"/>
      <c r="MDV606" s="107"/>
      <c r="MDW606" s="107"/>
      <c r="MDX606" s="107"/>
      <c r="MDY606" s="107"/>
      <c r="MDZ606" s="107"/>
      <c r="MEA606" s="107"/>
      <c r="MEB606" s="107"/>
      <c r="MEC606" s="107"/>
      <c r="MED606" s="107"/>
      <c r="MEE606" s="107"/>
      <c r="MEF606" s="107"/>
      <c r="MEG606" s="107"/>
      <c r="MEH606" s="107"/>
      <c r="MEI606" s="107"/>
      <c r="MEJ606" s="107"/>
      <c r="MEK606" s="107"/>
      <c r="MEL606" s="107"/>
      <c r="MEM606" s="107"/>
      <c r="MEN606" s="107"/>
      <c r="MEO606" s="107"/>
      <c r="MEP606" s="107"/>
      <c r="MEQ606" s="107"/>
      <c r="MER606" s="107"/>
      <c r="MES606" s="107"/>
      <c r="MET606" s="107"/>
      <c r="MEU606" s="107"/>
      <c r="MEV606" s="107"/>
      <c r="MEW606" s="107"/>
      <c r="MEX606" s="107"/>
      <c r="MEY606" s="107"/>
      <c r="MEZ606" s="107"/>
      <c r="MFA606" s="107"/>
      <c r="MFB606" s="107"/>
      <c r="MFC606" s="107"/>
      <c r="MFD606" s="107"/>
      <c r="MFE606" s="107"/>
      <c r="MFF606" s="107"/>
      <c r="MFG606" s="107"/>
      <c r="MFH606" s="107"/>
      <c r="MFI606" s="107"/>
      <c r="MFJ606" s="107"/>
      <c r="MFK606" s="107"/>
      <c r="MFL606" s="107"/>
      <c r="MFM606" s="107"/>
      <c r="MFN606" s="107"/>
      <c r="MFO606" s="107"/>
      <c r="MFP606" s="107"/>
      <c r="MFQ606" s="107"/>
      <c r="MFR606" s="107"/>
      <c r="MFS606" s="107"/>
      <c r="MFT606" s="107"/>
      <c r="MFU606" s="107"/>
      <c r="MFV606" s="107"/>
      <c r="MFW606" s="107"/>
      <c r="MFX606" s="107"/>
      <c r="MFY606" s="107"/>
      <c r="MFZ606" s="107"/>
      <c r="MGA606" s="107"/>
      <c r="MGB606" s="107"/>
      <c r="MGC606" s="107"/>
      <c r="MGD606" s="107"/>
      <c r="MGE606" s="107"/>
      <c r="MGF606" s="107"/>
      <c r="MGG606" s="107"/>
      <c r="MGH606" s="107"/>
      <c r="MGI606" s="107"/>
      <c r="MGJ606" s="107"/>
      <c r="MGK606" s="107"/>
      <c r="MGL606" s="107"/>
      <c r="MGM606" s="107"/>
      <c r="MGN606" s="107"/>
      <c r="MGO606" s="107"/>
      <c r="MGP606" s="107"/>
      <c r="MGQ606" s="107"/>
      <c r="MGR606" s="107"/>
      <c r="MGS606" s="107"/>
      <c r="MGT606" s="107"/>
      <c r="MGU606" s="107"/>
      <c r="MGV606" s="107"/>
      <c r="MGW606" s="107"/>
      <c r="MGX606" s="107"/>
      <c r="MGY606" s="107"/>
      <c r="MGZ606" s="107"/>
      <c r="MHA606" s="107"/>
      <c r="MHB606" s="107"/>
      <c r="MHC606" s="107"/>
      <c r="MHD606" s="107"/>
      <c r="MHE606" s="107"/>
      <c r="MHF606" s="107"/>
      <c r="MHG606" s="107"/>
      <c r="MHH606" s="107"/>
      <c r="MHI606" s="107"/>
      <c r="MHJ606" s="107"/>
      <c r="MHK606" s="107"/>
      <c r="MHL606" s="107"/>
      <c r="MHM606" s="107"/>
      <c r="MHN606" s="107"/>
      <c r="MHO606" s="107"/>
      <c r="MHP606" s="107"/>
      <c r="MHQ606" s="107"/>
      <c r="MHR606" s="107"/>
      <c r="MHS606" s="107"/>
      <c r="MHT606" s="107"/>
      <c r="MHU606" s="107"/>
      <c r="MHV606" s="107"/>
      <c r="MHW606" s="107"/>
      <c r="MHX606" s="107"/>
      <c r="MHY606" s="107"/>
      <c r="MHZ606" s="107"/>
      <c r="MIA606" s="107"/>
      <c r="MIB606" s="107"/>
      <c r="MIC606" s="107"/>
      <c r="MID606" s="107"/>
      <c r="MIE606" s="107"/>
      <c r="MIF606" s="107"/>
      <c r="MIG606" s="107"/>
      <c r="MIH606" s="107"/>
      <c r="MII606" s="107"/>
      <c r="MIJ606" s="107"/>
      <c r="MIK606" s="107"/>
      <c r="MIL606" s="107"/>
      <c r="MIM606" s="107"/>
      <c r="MIN606" s="107"/>
      <c r="MIO606" s="107"/>
      <c r="MIP606" s="107"/>
      <c r="MIQ606" s="107"/>
      <c r="MIR606" s="107"/>
      <c r="MIS606" s="107"/>
      <c r="MIT606" s="107"/>
      <c r="MIU606" s="107"/>
      <c r="MIV606" s="107"/>
      <c r="MIW606" s="107"/>
      <c r="MIX606" s="107"/>
      <c r="MIY606" s="107"/>
      <c r="MIZ606" s="107"/>
      <c r="MJA606" s="107"/>
      <c r="MJB606" s="107"/>
      <c r="MJC606" s="107"/>
      <c r="MJD606" s="107"/>
      <c r="MJE606" s="107"/>
      <c r="MJF606" s="107"/>
      <c r="MJG606" s="107"/>
      <c r="MJH606" s="107"/>
      <c r="MJI606" s="107"/>
      <c r="MJJ606" s="107"/>
      <c r="MJK606" s="107"/>
      <c r="MJL606" s="107"/>
      <c r="MJM606" s="107"/>
      <c r="MJN606" s="107"/>
      <c r="MJO606" s="107"/>
      <c r="MJP606" s="107"/>
      <c r="MJQ606" s="107"/>
      <c r="MJR606" s="107"/>
      <c r="MJS606" s="107"/>
      <c r="MJT606" s="107"/>
      <c r="MJU606" s="107"/>
      <c r="MJV606" s="107"/>
      <c r="MJW606" s="107"/>
      <c r="MJX606" s="107"/>
      <c r="MJY606" s="107"/>
      <c r="MJZ606" s="107"/>
      <c r="MKA606" s="107"/>
      <c r="MKB606" s="107"/>
      <c r="MKC606" s="107"/>
      <c r="MKD606" s="107"/>
      <c r="MKE606" s="107"/>
      <c r="MKF606" s="107"/>
      <c r="MKG606" s="107"/>
      <c r="MKH606" s="107"/>
      <c r="MKI606" s="107"/>
      <c r="MKJ606" s="107"/>
      <c r="MKK606" s="107"/>
      <c r="MKL606" s="107"/>
      <c r="MKM606" s="107"/>
      <c r="MKN606" s="107"/>
      <c r="MKO606" s="107"/>
      <c r="MKP606" s="107"/>
      <c r="MKQ606" s="107"/>
      <c r="MKR606" s="107"/>
      <c r="MKS606" s="107"/>
      <c r="MKT606" s="107"/>
      <c r="MKU606" s="107"/>
      <c r="MKV606" s="107"/>
      <c r="MKW606" s="107"/>
      <c r="MKX606" s="107"/>
      <c r="MKY606" s="107"/>
      <c r="MKZ606" s="107"/>
      <c r="MLA606" s="107"/>
      <c r="MLB606" s="107"/>
      <c r="MLC606" s="107"/>
      <c r="MLD606" s="107"/>
      <c r="MLE606" s="107"/>
      <c r="MLF606" s="107"/>
      <c r="MLG606" s="107"/>
      <c r="MLH606" s="107"/>
      <c r="MLI606" s="107"/>
      <c r="MLJ606" s="107"/>
      <c r="MLK606" s="107"/>
      <c r="MLL606" s="107"/>
      <c r="MLM606" s="107"/>
      <c r="MLN606" s="107"/>
      <c r="MLO606" s="107"/>
      <c r="MLP606" s="107"/>
      <c r="MLQ606" s="107"/>
      <c r="MLR606" s="107"/>
      <c r="MLS606" s="107"/>
      <c r="MLT606" s="107"/>
      <c r="MLU606" s="107"/>
      <c r="MLV606" s="107"/>
      <c r="MLW606" s="107"/>
      <c r="MLX606" s="107"/>
      <c r="MLY606" s="107"/>
      <c r="MLZ606" s="107"/>
      <c r="MMA606" s="107"/>
      <c r="MMB606" s="107"/>
      <c r="MMC606" s="107"/>
      <c r="MMD606" s="107"/>
      <c r="MME606" s="107"/>
      <c r="MMF606" s="107"/>
      <c r="MMG606" s="107"/>
      <c r="MMH606" s="107"/>
      <c r="MMI606" s="107"/>
      <c r="MMJ606" s="107"/>
      <c r="MMK606" s="107"/>
      <c r="MML606" s="107"/>
      <c r="MMM606" s="107"/>
      <c r="MMN606" s="107"/>
      <c r="MMO606" s="107"/>
      <c r="MMP606" s="107"/>
      <c r="MMQ606" s="107"/>
      <c r="MMR606" s="107"/>
      <c r="MMS606" s="107"/>
      <c r="MMT606" s="107"/>
      <c r="MMU606" s="107"/>
      <c r="MMV606" s="107"/>
      <c r="MMW606" s="107"/>
      <c r="MMX606" s="107"/>
      <c r="MMY606" s="107"/>
      <c r="MMZ606" s="107"/>
      <c r="MNA606" s="107"/>
      <c r="MNB606" s="107"/>
      <c r="MNC606" s="107"/>
      <c r="MND606" s="107"/>
      <c r="MNE606" s="107"/>
      <c r="MNF606" s="107"/>
      <c r="MNG606" s="107"/>
      <c r="MNH606" s="107"/>
      <c r="MNI606" s="107"/>
      <c r="MNJ606" s="107"/>
      <c r="MNK606" s="107"/>
      <c r="MNL606" s="107"/>
      <c r="MNM606" s="107"/>
      <c r="MNN606" s="107"/>
      <c r="MNO606" s="107"/>
      <c r="MNP606" s="107"/>
      <c r="MNQ606" s="107"/>
      <c r="MNR606" s="107"/>
      <c r="MNS606" s="107"/>
      <c r="MNT606" s="107"/>
      <c r="MNU606" s="107"/>
      <c r="MNV606" s="107"/>
      <c r="MNW606" s="107"/>
      <c r="MNX606" s="107"/>
      <c r="MNY606" s="107"/>
      <c r="MNZ606" s="107"/>
      <c r="MOA606" s="107"/>
      <c r="MOB606" s="107"/>
      <c r="MOC606" s="107"/>
      <c r="MOD606" s="107"/>
      <c r="MOE606" s="107"/>
      <c r="MOF606" s="107"/>
      <c r="MOG606" s="107"/>
      <c r="MOH606" s="107"/>
      <c r="MOI606" s="107"/>
      <c r="MOJ606" s="107"/>
      <c r="MOK606" s="107"/>
      <c r="MOL606" s="107"/>
      <c r="MOM606" s="107"/>
      <c r="MON606" s="107"/>
      <c r="MOO606" s="107"/>
      <c r="MOP606" s="107"/>
      <c r="MOQ606" s="107"/>
      <c r="MOR606" s="107"/>
      <c r="MOS606" s="107"/>
      <c r="MOT606" s="107"/>
      <c r="MOU606" s="107"/>
      <c r="MOV606" s="107"/>
      <c r="MOW606" s="107"/>
      <c r="MOX606" s="107"/>
      <c r="MOY606" s="107"/>
      <c r="MOZ606" s="107"/>
      <c r="MPA606" s="107"/>
      <c r="MPB606" s="107"/>
      <c r="MPC606" s="107"/>
      <c r="MPD606" s="107"/>
      <c r="MPE606" s="107"/>
      <c r="MPF606" s="107"/>
      <c r="MPG606" s="107"/>
      <c r="MPH606" s="107"/>
      <c r="MPI606" s="107"/>
      <c r="MPJ606" s="107"/>
      <c r="MPK606" s="107"/>
      <c r="MPL606" s="107"/>
      <c r="MPM606" s="107"/>
      <c r="MPN606" s="107"/>
      <c r="MPO606" s="107"/>
      <c r="MPP606" s="107"/>
      <c r="MPQ606" s="107"/>
      <c r="MPR606" s="107"/>
      <c r="MPS606" s="107"/>
      <c r="MPT606" s="107"/>
      <c r="MPU606" s="107"/>
      <c r="MPV606" s="107"/>
      <c r="MPW606" s="107"/>
      <c r="MPX606" s="107"/>
      <c r="MPY606" s="107"/>
      <c r="MPZ606" s="107"/>
      <c r="MQA606" s="107"/>
      <c r="MQB606" s="107"/>
      <c r="MQC606" s="107"/>
      <c r="MQD606" s="107"/>
      <c r="MQE606" s="107"/>
      <c r="MQF606" s="107"/>
      <c r="MQG606" s="107"/>
      <c r="MQH606" s="107"/>
      <c r="MQI606" s="107"/>
      <c r="MQJ606" s="107"/>
      <c r="MQK606" s="107"/>
      <c r="MQL606" s="107"/>
      <c r="MQM606" s="107"/>
      <c r="MQN606" s="107"/>
      <c r="MQO606" s="107"/>
      <c r="MQP606" s="107"/>
      <c r="MQQ606" s="107"/>
      <c r="MQR606" s="107"/>
      <c r="MQS606" s="107"/>
      <c r="MQT606" s="107"/>
      <c r="MQU606" s="107"/>
      <c r="MQV606" s="107"/>
      <c r="MQW606" s="107"/>
      <c r="MQX606" s="107"/>
      <c r="MQY606" s="107"/>
      <c r="MQZ606" s="107"/>
      <c r="MRA606" s="107"/>
      <c r="MRB606" s="107"/>
      <c r="MRC606" s="107"/>
      <c r="MRD606" s="107"/>
      <c r="MRE606" s="107"/>
      <c r="MRF606" s="107"/>
      <c r="MRG606" s="107"/>
      <c r="MRH606" s="107"/>
      <c r="MRI606" s="107"/>
      <c r="MRJ606" s="107"/>
      <c r="MRK606" s="107"/>
      <c r="MRL606" s="107"/>
      <c r="MRM606" s="107"/>
      <c r="MRN606" s="107"/>
      <c r="MRO606" s="107"/>
      <c r="MRP606" s="107"/>
      <c r="MRQ606" s="107"/>
      <c r="MRR606" s="107"/>
      <c r="MRS606" s="107"/>
      <c r="MRT606" s="107"/>
      <c r="MRU606" s="107"/>
      <c r="MRV606" s="107"/>
      <c r="MRW606" s="107"/>
      <c r="MRX606" s="107"/>
      <c r="MRY606" s="107"/>
      <c r="MRZ606" s="107"/>
      <c r="MSA606" s="107"/>
      <c r="MSB606" s="107"/>
      <c r="MSC606" s="107"/>
      <c r="MSD606" s="107"/>
      <c r="MSE606" s="107"/>
      <c r="MSF606" s="107"/>
      <c r="MSG606" s="107"/>
      <c r="MSH606" s="107"/>
      <c r="MSI606" s="107"/>
      <c r="MSJ606" s="107"/>
      <c r="MSK606" s="107"/>
      <c r="MSL606" s="107"/>
      <c r="MSM606" s="107"/>
      <c r="MSN606" s="107"/>
      <c r="MSO606" s="107"/>
      <c r="MSP606" s="107"/>
      <c r="MSQ606" s="107"/>
      <c r="MSR606" s="107"/>
      <c r="MSS606" s="107"/>
      <c r="MST606" s="107"/>
      <c r="MSU606" s="107"/>
      <c r="MSV606" s="107"/>
      <c r="MSW606" s="107"/>
      <c r="MSX606" s="107"/>
      <c r="MSY606" s="107"/>
      <c r="MSZ606" s="107"/>
      <c r="MTA606" s="107"/>
      <c r="MTB606" s="107"/>
      <c r="MTC606" s="107"/>
      <c r="MTD606" s="107"/>
      <c r="MTE606" s="107"/>
      <c r="MTF606" s="107"/>
      <c r="MTG606" s="107"/>
      <c r="MTH606" s="107"/>
      <c r="MTI606" s="107"/>
      <c r="MTJ606" s="107"/>
      <c r="MTK606" s="107"/>
      <c r="MTL606" s="107"/>
      <c r="MTM606" s="107"/>
      <c r="MTN606" s="107"/>
      <c r="MTO606" s="107"/>
      <c r="MTP606" s="107"/>
      <c r="MTQ606" s="107"/>
      <c r="MTR606" s="107"/>
      <c r="MTS606" s="107"/>
      <c r="MTT606" s="107"/>
      <c r="MTU606" s="107"/>
      <c r="MTV606" s="107"/>
      <c r="MTW606" s="107"/>
      <c r="MTX606" s="107"/>
      <c r="MTY606" s="107"/>
      <c r="MTZ606" s="107"/>
      <c r="MUA606" s="107"/>
      <c r="MUB606" s="107"/>
      <c r="MUC606" s="107"/>
      <c r="MUD606" s="107"/>
      <c r="MUE606" s="107"/>
      <c r="MUF606" s="107"/>
      <c r="MUG606" s="107"/>
      <c r="MUH606" s="107"/>
      <c r="MUI606" s="107"/>
      <c r="MUJ606" s="107"/>
      <c r="MUK606" s="107"/>
      <c r="MUL606" s="107"/>
      <c r="MUM606" s="107"/>
      <c r="MUN606" s="107"/>
      <c r="MUO606" s="107"/>
      <c r="MUP606" s="107"/>
      <c r="MUQ606" s="107"/>
      <c r="MUR606" s="107"/>
      <c r="MUS606" s="107"/>
      <c r="MUT606" s="107"/>
      <c r="MUU606" s="107"/>
      <c r="MUV606" s="107"/>
      <c r="MUW606" s="107"/>
      <c r="MUX606" s="107"/>
      <c r="MUY606" s="107"/>
      <c r="MUZ606" s="107"/>
      <c r="MVA606" s="107"/>
      <c r="MVB606" s="107"/>
      <c r="MVC606" s="107"/>
      <c r="MVD606" s="107"/>
      <c r="MVE606" s="107"/>
      <c r="MVF606" s="107"/>
      <c r="MVG606" s="107"/>
      <c r="MVH606" s="107"/>
      <c r="MVI606" s="107"/>
      <c r="MVJ606" s="107"/>
      <c r="MVK606" s="107"/>
      <c r="MVL606" s="107"/>
      <c r="MVM606" s="107"/>
      <c r="MVN606" s="107"/>
      <c r="MVO606" s="107"/>
      <c r="MVP606" s="107"/>
      <c r="MVQ606" s="107"/>
      <c r="MVR606" s="107"/>
      <c r="MVS606" s="107"/>
      <c r="MVT606" s="107"/>
      <c r="MVU606" s="107"/>
      <c r="MVV606" s="107"/>
      <c r="MVW606" s="107"/>
      <c r="MVX606" s="107"/>
      <c r="MVY606" s="107"/>
      <c r="MVZ606" s="107"/>
      <c r="MWA606" s="107"/>
      <c r="MWB606" s="107"/>
      <c r="MWC606" s="107"/>
      <c r="MWD606" s="107"/>
      <c r="MWE606" s="107"/>
      <c r="MWF606" s="107"/>
      <c r="MWG606" s="107"/>
      <c r="MWH606" s="107"/>
      <c r="MWI606" s="107"/>
      <c r="MWJ606" s="107"/>
      <c r="MWK606" s="107"/>
      <c r="MWL606" s="107"/>
      <c r="MWM606" s="107"/>
      <c r="MWN606" s="107"/>
      <c r="MWO606" s="107"/>
      <c r="MWP606" s="107"/>
      <c r="MWQ606" s="107"/>
      <c r="MWR606" s="107"/>
      <c r="MWS606" s="107"/>
      <c r="MWT606" s="107"/>
      <c r="MWU606" s="107"/>
      <c r="MWV606" s="107"/>
      <c r="MWW606" s="107"/>
      <c r="MWX606" s="107"/>
      <c r="MWY606" s="107"/>
      <c r="MWZ606" s="107"/>
      <c r="MXA606" s="107"/>
      <c r="MXB606" s="107"/>
      <c r="MXC606" s="107"/>
      <c r="MXD606" s="107"/>
      <c r="MXE606" s="107"/>
      <c r="MXF606" s="107"/>
      <c r="MXG606" s="107"/>
      <c r="MXH606" s="107"/>
      <c r="MXI606" s="107"/>
      <c r="MXJ606" s="107"/>
      <c r="MXK606" s="107"/>
      <c r="MXL606" s="107"/>
      <c r="MXM606" s="107"/>
      <c r="MXN606" s="107"/>
      <c r="MXO606" s="107"/>
      <c r="MXP606" s="107"/>
      <c r="MXQ606" s="107"/>
      <c r="MXR606" s="107"/>
      <c r="MXS606" s="107"/>
      <c r="MXT606" s="107"/>
      <c r="MXU606" s="107"/>
      <c r="MXV606" s="107"/>
      <c r="MXW606" s="107"/>
      <c r="MXX606" s="107"/>
      <c r="MXY606" s="107"/>
      <c r="MXZ606" s="107"/>
      <c r="MYA606" s="107"/>
      <c r="MYB606" s="107"/>
      <c r="MYC606" s="107"/>
      <c r="MYD606" s="107"/>
      <c r="MYE606" s="107"/>
      <c r="MYF606" s="107"/>
      <c r="MYG606" s="107"/>
      <c r="MYH606" s="107"/>
      <c r="MYI606" s="107"/>
      <c r="MYJ606" s="107"/>
      <c r="MYK606" s="107"/>
      <c r="MYL606" s="107"/>
      <c r="MYM606" s="107"/>
      <c r="MYN606" s="107"/>
      <c r="MYO606" s="107"/>
      <c r="MYP606" s="107"/>
      <c r="MYQ606" s="107"/>
      <c r="MYR606" s="107"/>
      <c r="MYS606" s="107"/>
      <c r="MYT606" s="107"/>
      <c r="MYU606" s="107"/>
      <c r="MYV606" s="107"/>
      <c r="MYW606" s="107"/>
      <c r="MYX606" s="107"/>
      <c r="MYY606" s="107"/>
      <c r="MYZ606" s="107"/>
      <c r="MZA606" s="107"/>
      <c r="MZB606" s="107"/>
      <c r="MZC606" s="107"/>
      <c r="MZD606" s="107"/>
      <c r="MZE606" s="107"/>
      <c r="MZF606" s="107"/>
      <c r="MZG606" s="107"/>
      <c r="MZH606" s="107"/>
      <c r="MZI606" s="107"/>
      <c r="MZJ606" s="107"/>
      <c r="MZK606" s="107"/>
      <c r="MZL606" s="107"/>
      <c r="MZM606" s="107"/>
      <c r="MZN606" s="107"/>
      <c r="MZO606" s="107"/>
      <c r="MZP606" s="107"/>
      <c r="MZQ606" s="107"/>
      <c r="MZR606" s="107"/>
      <c r="MZS606" s="107"/>
      <c r="MZT606" s="107"/>
      <c r="MZU606" s="107"/>
      <c r="MZV606" s="107"/>
      <c r="MZW606" s="107"/>
      <c r="MZX606" s="107"/>
      <c r="MZY606" s="107"/>
      <c r="MZZ606" s="107"/>
      <c r="NAA606" s="107"/>
      <c r="NAB606" s="107"/>
      <c r="NAC606" s="107"/>
      <c r="NAD606" s="107"/>
      <c r="NAE606" s="107"/>
      <c r="NAF606" s="107"/>
      <c r="NAG606" s="107"/>
      <c r="NAH606" s="107"/>
      <c r="NAI606" s="107"/>
      <c r="NAJ606" s="107"/>
      <c r="NAK606" s="107"/>
      <c r="NAL606" s="107"/>
      <c r="NAM606" s="107"/>
      <c r="NAN606" s="107"/>
      <c r="NAO606" s="107"/>
      <c r="NAP606" s="107"/>
      <c r="NAQ606" s="107"/>
      <c r="NAR606" s="107"/>
      <c r="NAS606" s="107"/>
      <c r="NAT606" s="107"/>
      <c r="NAU606" s="107"/>
      <c r="NAV606" s="107"/>
      <c r="NAW606" s="107"/>
      <c r="NAX606" s="107"/>
      <c r="NAY606" s="107"/>
      <c r="NAZ606" s="107"/>
      <c r="NBA606" s="107"/>
      <c r="NBB606" s="107"/>
      <c r="NBC606" s="107"/>
      <c r="NBD606" s="107"/>
      <c r="NBE606" s="107"/>
      <c r="NBF606" s="107"/>
      <c r="NBG606" s="107"/>
      <c r="NBH606" s="107"/>
      <c r="NBI606" s="107"/>
      <c r="NBJ606" s="107"/>
      <c r="NBK606" s="107"/>
      <c r="NBL606" s="107"/>
      <c r="NBM606" s="107"/>
      <c r="NBN606" s="107"/>
      <c r="NBO606" s="107"/>
      <c r="NBP606" s="107"/>
      <c r="NBQ606" s="107"/>
      <c r="NBR606" s="107"/>
      <c r="NBS606" s="107"/>
      <c r="NBT606" s="107"/>
      <c r="NBU606" s="107"/>
      <c r="NBV606" s="107"/>
      <c r="NBW606" s="107"/>
      <c r="NBX606" s="107"/>
      <c r="NBY606" s="107"/>
      <c r="NBZ606" s="107"/>
      <c r="NCA606" s="107"/>
      <c r="NCB606" s="107"/>
      <c r="NCC606" s="107"/>
      <c r="NCD606" s="107"/>
      <c r="NCE606" s="107"/>
      <c r="NCF606" s="107"/>
      <c r="NCG606" s="107"/>
      <c r="NCH606" s="107"/>
      <c r="NCI606" s="107"/>
      <c r="NCJ606" s="107"/>
      <c r="NCK606" s="107"/>
      <c r="NCL606" s="107"/>
      <c r="NCM606" s="107"/>
      <c r="NCN606" s="107"/>
      <c r="NCO606" s="107"/>
      <c r="NCP606" s="107"/>
      <c r="NCQ606" s="107"/>
      <c r="NCR606" s="107"/>
      <c r="NCS606" s="107"/>
      <c r="NCT606" s="107"/>
      <c r="NCU606" s="107"/>
      <c r="NCV606" s="107"/>
      <c r="NCW606" s="107"/>
      <c r="NCX606" s="107"/>
      <c r="NCY606" s="107"/>
      <c r="NCZ606" s="107"/>
      <c r="NDA606" s="107"/>
      <c r="NDB606" s="107"/>
      <c r="NDC606" s="107"/>
      <c r="NDD606" s="107"/>
      <c r="NDE606" s="107"/>
      <c r="NDF606" s="107"/>
      <c r="NDG606" s="107"/>
      <c r="NDH606" s="107"/>
      <c r="NDI606" s="107"/>
      <c r="NDJ606" s="107"/>
      <c r="NDK606" s="107"/>
      <c r="NDL606" s="107"/>
      <c r="NDM606" s="107"/>
      <c r="NDN606" s="107"/>
      <c r="NDO606" s="107"/>
      <c r="NDP606" s="107"/>
      <c r="NDQ606" s="107"/>
      <c r="NDR606" s="107"/>
      <c r="NDS606" s="107"/>
      <c r="NDT606" s="107"/>
      <c r="NDU606" s="107"/>
      <c r="NDV606" s="107"/>
      <c r="NDW606" s="107"/>
      <c r="NDX606" s="107"/>
      <c r="NDY606" s="107"/>
      <c r="NDZ606" s="107"/>
      <c r="NEA606" s="107"/>
      <c r="NEB606" s="107"/>
      <c r="NEC606" s="107"/>
      <c r="NED606" s="107"/>
      <c r="NEE606" s="107"/>
      <c r="NEF606" s="107"/>
      <c r="NEG606" s="107"/>
      <c r="NEH606" s="107"/>
      <c r="NEI606" s="107"/>
      <c r="NEJ606" s="107"/>
      <c r="NEK606" s="107"/>
      <c r="NEL606" s="107"/>
      <c r="NEM606" s="107"/>
      <c r="NEN606" s="107"/>
      <c r="NEO606" s="107"/>
      <c r="NEP606" s="107"/>
      <c r="NEQ606" s="107"/>
      <c r="NER606" s="107"/>
      <c r="NES606" s="107"/>
      <c r="NET606" s="107"/>
      <c r="NEU606" s="107"/>
      <c r="NEV606" s="107"/>
      <c r="NEW606" s="107"/>
      <c r="NEX606" s="107"/>
      <c r="NEY606" s="107"/>
      <c r="NEZ606" s="107"/>
      <c r="NFA606" s="107"/>
      <c r="NFB606" s="107"/>
      <c r="NFC606" s="107"/>
      <c r="NFD606" s="107"/>
      <c r="NFE606" s="107"/>
      <c r="NFF606" s="107"/>
      <c r="NFG606" s="107"/>
      <c r="NFH606" s="107"/>
      <c r="NFI606" s="107"/>
      <c r="NFJ606" s="107"/>
      <c r="NFK606" s="107"/>
      <c r="NFL606" s="107"/>
      <c r="NFM606" s="107"/>
      <c r="NFN606" s="107"/>
      <c r="NFO606" s="107"/>
      <c r="NFP606" s="107"/>
      <c r="NFQ606" s="107"/>
      <c r="NFR606" s="107"/>
      <c r="NFS606" s="107"/>
      <c r="NFT606" s="107"/>
      <c r="NFU606" s="107"/>
      <c r="NFV606" s="107"/>
      <c r="NFW606" s="107"/>
      <c r="NFX606" s="107"/>
      <c r="NFY606" s="107"/>
      <c r="NFZ606" s="107"/>
      <c r="NGA606" s="107"/>
      <c r="NGB606" s="107"/>
      <c r="NGC606" s="107"/>
      <c r="NGD606" s="107"/>
      <c r="NGE606" s="107"/>
      <c r="NGF606" s="107"/>
      <c r="NGG606" s="107"/>
      <c r="NGH606" s="107"/>
      <c r="NGI606" s="107"/>
      <c r="NGJ606" s="107"/>
      <c r="NGK606" s="107"/>
      <c r="NGL606" s="107"/>
      <c r="NGM606" s="107"/>
      <c r="NGN606" s="107"/>
      <c r="NGO606" s="107"/>
      <c r="NGP606" s="107"/>
      <c r="NGQ606" s="107"/>
      <c r="NGR606" s="107"/>
      <c r="NGS606" s="107"/>
      <c r="NGT606" s="107"/>
      <c r="NGU606" s="107"/>
      <c r="NGV606" s="107"/>
      <c r="NGW606" s="107"/>
      <c r="NGX606" s="107"/>
      <c r="NGY606" s="107"/>
      <c r="NGZ606" s="107"/>
      <c r="NHA606" s="107"/>
      <c r="NHB606" s="107"/>
      <c r="NHC606" s="107"/>
      <c r="NHD606" s="107"/>
      <c r="NHE606" s="107"/>
      <c r="NHF606" s="107"/>
      <c r="NHG606" s="107"/>
      <c r="NHH606" s="107"/>
      <c r="NHI606" s="107"/>
      <c r="NHJ606" s="107"/>
      <c r="NHK606" s="107"/>
      <c r="NHL606" s="107"/>
      <c r="NHM606" s="107"/>
      <c r="NHN606" s="107"/>
      <c r="NHO606" s="107"/>
      <c r="NHP606" s="107"/>
      <c r="NHQ606" s="107"/>
      <c r="NHR606" s="107"/>
      <c r="NHS606" s="107"/>
      <c r="NHT606" s="107"/>
      <c r="NHU606" s="107"/>
      <c r="NHV606" s="107"/>
      <c r="NHW606" s="107"/>
      <c r="NHX606" s="107"/>
      <c r="NHY606" s="107"/>
      <c r="NHZ606" s="107"/>
      <c r="NIA606" s="107"/>
      <c r="NIB606" s="107"/>
      <c r="NIC606" s="107"/>
      <c r="NID606" s="107"/>
      <c r="NIE606" s="107"/>
      <c r="NIF606" s="107"/>
      <c r="NIG606" s="107"/>
      <c r="NIH606" s="107"/>
      <c r="NII606" s="107"/>
      <c r="NIJ606" s="107"/>
      <c r="NIK606" s="107"/>
      <c r="NIL606" s="107"/>
      <c r="NIM606" s="107"/>
      <c r="NIN606" s="107"/>
      <c r="NIO606" s="107"/>
      <c r="NIP606" s="107"/>
      <c r="NIQ606" s="107"/>
      <c r="NIR606" s="107"/>
      <c r="NIS606" s="107"/>
      <c r="NIT606" s="107"/>
      <c r="NIU606" s="107"/>
      <c r="NIV606" s="107"/>
      <c r="NIW606" s="107"/>
      <c r="NIX606" s="107"/>
      <c r="NIY606" s="107"/>
      <c r="NIZ606" s="107"/>
      <c r="NJA606" s="107"/>
      <c r="NJB606" s="107"/>
      <c r="NJC606" s="107"/>
      <c r="NJD606" s="107"/>
      <c r="NJE606" s="107"/>
      <c r="NJF606" s="107"/>
      <c r="NJG606" s="107"/>
      <c r="NJH606" s="107"/>
      <c r="NJI606" s="107"/>
      <c r="NJJ606" s="107"/>
      <c r="NJK606" s="107"/>
      <c r="NJL606" s="107"/>
      <c r="NJM606" s="107"/>
      <c r="NJN606" s="107"/>
      <c r="NJO606" s="107"/>
      <c r="NJP606" s="107"/>
      <c r="NJQ606" s="107"/>
      <c r="NJR606" s="107"/>
      <c r="NJS606" s="107"/>
      <c r="NJT606" s="107"/>
      <c r="NJU606" s="107"/>
      <c r="NJV606" s="107"/>
      <c r="NJW606" s="107"/>
      <c r="NJX606" s="107"/>
      <c r="NJY606" s="107"/>
      <c r="NJZ606" s="107"/>
      <c r="NKA606" s="107"/>
      <c r="NKB606" s="107"/>
      <c r="NKC606" s="107"/>
      <c r="NKD606" s="107"/>
      <c r="NKE606" s="107"/>
      <c r="NKF606" s="107"/>
      <c r="NKG606" s="107"/>
      <c r="NKH606" s="107"/>
      <c r="NKI606" s="107"/>
      <c r="NKJ606" s="107"/>
      <c r="NKK606" s="107"/>
      <c r="NKL606" s="107"/>
      <c r="NKM606" s="107"/>
      <c r="NKN606" s="107"/>
      <c r="NKO606" s="107"/>
      <c r="NKP606" s="107"/>
      <c r="NKQ606" s="107"/>
      <c r="NKR606" s="107"/>
      <c r="NKS606" s="107"/>
      <c r="NKT606" s="107"/>
      <c r="NKU606" s="107"/>
      <c r="NKV606" s="107"/>
      <c r="NKW606" s="107"/>
      <c r="NKX606" s="107"/>
      <c r="NKY606" s="107"/>
      <c r="NKZ606" s="107"/>
      <c r="NLA606" s="107"/>
      <c r="NLB606" s="107"/>
      <c r="NLC606" s="107"/>
      <c r="NLD606" s="107"/>
      <c r="NLE606" s="107"/>
      <c r="NLF606" s="107"/>
      <c r="NLG606" s="107"/>
      <c r="NLH606" s="107"/>
      <c r="NLI606" s="107"/>
      <c r="NLJ606" s="107"/>
      <c r="NLK606" s="107"/>
      <c r="NLL606" s="107"/>
      <c r="NLM606" s="107"/>
      <c r="NLN606" s="107"/>
      <c r="NLO606" s="107"/>
      <c r="NLP606" s="107"/>
      <c r="NLQ606" s="107"/>
      <c r="NLR606" s="107"/>
      <c r="NLS606" s="107"/>
      <c r="NLT606" s="107"/>
      <c r="NLU606" s="107"/>
      <c r="NLV606" s="107"/>
      <c r="NLW606" s="107"/>
      <c r="NLX606" s="107"/>
      <c r="NLY606" s="107"/>
      <c r="NLZ606" s="107"/>
      <c r="NMA606" s="107"/>
      <c r="NMB606" s="107"/>
      <c r="NMC606" s="107"/>
      <c r="NMD606" s="107"/>
      <c r="NME606" s="107"/>
      <c r="NMF606" s="107"/>
      <c r="NMG606" s="107"/>
      <c r="NMH606" s="107"/>
      <c r="NMI606" s="107"/>
      <c r="NMJ606" s="107"/>
      <c r="NMK606" s="107"/>
      <c r="NML606" s="107"/>
      <c r="NMM606" s="107"/>
      <c r="NMN606" s="107"/>
      <c r="NMO606" s="107"/>
      <c r="NMP606" s="107"/>
      <c r="NMQ606" s="107"/>
      <c r="NMR606" s="107"/>
      <c r="NMS606" s="107"/>
      <c r="NMT606" s="107"/>
      <c r="NMU606" s="107"/>
      <c r="NMV606" s="107"/>
      <c r="NMW606" s="107"/>
      <c r="NMX606" s="107"/>
      <c r="NMY606" s="107"/>
      <c r="NMZ606" s="107"/>
      <c r="NNA606" s="107"/>
      <c r="NNB606" s="107"/>
      <c r="NNC606" s="107"/>
      <c r="NND606" s="107"/>
      <c r="NNE606" s="107"/>
      <c r="NNF606" s="107"/>
      <c r="NNG606" s="107"/>
      <c r="NNH606" s="107"/>
      <c r="NNI606" s="107"/>
      <c r="NNJ606" s="107"/>
      <c r="NNK606" s="107"/>
      <c r="NNL606" s="107"/>
      <c r="NNM606" s="107"/>
      <c r="NNN606" s="107"/>
      <c r="NNO606" s="107"/>
      <c r="NNP606" s="107"/>
      <c r="NNQ606" s="107"/>
      <c r="NNR606" s="107"/>
      <c r="NNS606" s="107"/>
      <c r="NNT606" s="107"/>
      <c r="NNU606" s="107"/>
      <c r="NNV606" s="107"/>
      <c r="NNW606" s="107"/>
      <c r="NNX606" s="107"/>
      <c r="NNY606" s="107"/>
      <c r="NNZ606" s="107"/>
      <c r="NOA606" s="107"/>
      <c r="NOB606" s="107"/>
      <c r="NOC606" s="107"/>
      <c r="NOD606" s="107"/>
      <c r="NOE606" s="107"/>
      <c r="NOF606" s="107"/>
      <c r="NOG606" s="107"/>
      <c r="NOH606" s="107"/>
      <c r="NOI606" s="107"/>
      <c r="NOJ606" s="107"/>
      <c r="NOK606" s="107"/>
      <c r="NOL606" s="107"/>
      <c r="NOM606" s="107"/>
      <c r="NON606" s="107"/>
      <c r="NOO606" s="107"/>
      <c r="NOP606" s="107"/>
      <c r="NOQ606" s="107"/>
      <c r="NOR606" s="107"/>
      <c r="NOS606" s="107"/>
      <c r="NOT606" s="107"/>
      <c r="NOU606" s="107"/>
      <c r="NOV606" s="107"/>
      <c r="NOW606" s="107"/>
      <c r="NOX606" s="107"/>
      <c r="NOY606" s="107"/>
      <c r="NOZ606" s="107"/>
      <c r="NPA606" s="107"/>
      <c r="NPB606" s="107"/>
      <c r="NPC606" s="107"/>
      <c r="NPD606" s="107"/>
      <c r="NPE606" s="107"/>
      <c r="NPF606" s="107"/>
      <c r="NPG606" s="107"/>
      <c r="NPH606" s="107"/>
      <c r="NPI606" s="107"/>
      <c r="NPJ606" s="107"/>
      <c r="NPK606" s="107"/>
      <c r="NPL606" s="107"/>
      <c r="NPM606" s="107"/>
      <c r="NPN606" s="107"/>
      <c r="NPO606" s="107"/>
      <c r="NPP606" s="107"/>
      <c r="NPQ606" s="107"/>
      <c r="NPR606" s="107"/>
      <c r="NPS606" s="107"/>
      <c r="NPT606" s="107"/>
      <c r="NPU606" s="107"/>
      <c r="NPV606" s="107"/>
      <c r="NPW606" s="107"/>
      <c r="NPX606" s="107"/>
      <c r="NPY606" s="107"/>
      <c r="NPZ606" s="107"/>
      <c r="NQA606" s="107"/>
      <c r="NQB606" s="107"/>
      <c r="NQC606" s="107"/>
      <c r="NQD606" s="107"/>
      <c r="NQE606" s="107"/>
      <c r="NQF606" s="107"/>
      <c r="NQG606" s="107"/>
      <c r="NQH606" s="107"/>
      <c r="NQI606" s="107"/>
      <c r="NQJ606" s="107"/>
      <c r="NQK606" s="107"/>
      <c r="NQL606" s="107"/>
      <c r="NQM606" s="107"/>
      <c r="NQN606" s="107"/>
      <c r="NQO606" s="107"/>
      <c r="NQP606" s="107"/>
      <c r="NQQ606" s="107"/>
      <c r="NQR606" s="107"/>
      <c r="NQS606" s="107"/>
      <c r="NQT606" s="107"/>
      <c r="NQU606" s="107"/>
      <c r="NQV606" s="107"/>
      <c r="NQW606" s="107"/>
      <c r="NQX606" s="107"/>
      <c r="NQY606" s="107"/>
      <c r="NQZ606" s="107"/>
      <c r="NRA606" s="107"/>
      <c r="NRB606" s="107"/>
      <c r="NRC606" s="107"/>
      <c r="NRD606" s="107"/>
      <c r="NRE606" s="107"/>
      <c r="NRF606" s="107"/>
      <c r="NRG606" s="107"/>
      <c r="NRH606" s="107"/>
      <c r="NRI606" s="107"/>
      <c r="NRJ606" s="107"/>
      <c r="NRK606" s="107"/>
      <c r="NRL606" s="107"/>
      <c r="NRM606" s="107"/>
      <c r="NRN606" s="107"/>
      <c r="NRO606" s="107"/>
      <c r="NRP606" s="107"/>
      <c r="NRQ606" s="107"/>
      <c r="NRR606" s="107"/>
      <c r="NRS606" s="107"/>
      <c r="NRT606" s="107"/>
      <c r="NRU606" s="107"/>
      <c r="NRV606" s="107"/>
      <c r="NRW606" s="107"/>
      <c r="NRX606" s="107"/>
      <c r="NRY606" s="107"/>
      <c r="NRZ606" s="107"/>
      <c r="NSA606" s="107"/>
      <c r="NSB606" s="107"/>
      <c r="NSC606" s="107"/>
      <c r="NSD606" s="107"/>
      <c r="NSE606" s="107"/>
      <c r="NSF606" s="107"/>
      <c r="NSG606" s="107"/>
      <c r="NSH606" s="107"/>
      <c r="NSI606" s="107"/>
      <c r="NSJ606" s="107"/>
      <c r="NSK606" s="107"/>
      <c r="NSL606" s="107"/>
      <c r="NSM606" s="107"/>
      <c r="NSN606" s="107"/>
      <c r="NSO606" s="107"/>
      <c r="NSP606" s="107"/>
      <c r="NSQ606" s="107"/>
      <c r="NSR606" s="107"/>
      <c r="NSS606" s="107"/>
      <c r="NST606" s="107"/>
      <c r="NSU606" s="107"/>
      <c r="NSV606" s="107"/>
      <c r="NSW606" s="107"/>
      <c r="NSX606" s="107"/>
      <c r="NSY606" s="107"/>
      <c r="NSZ606" s="107"/>
      <c r="NTA606" s="107"/>
      <c r="NTB606" s="107"/>
      <c r="NTC606" s="107"/>
      <c r="NTD606" s="107"/>
      <c r="NTE606" s="107"/>
      <c r="NTF606" s="107"/>
      <c r="NTG606" s="107"/>
      <c r="NTH606" s="107"/>
      <c r="NTI606" s="107"/>
      <c r="NTJ606" s="107"/>
      <c r="NTK606" s="107"/>
      <c r="NTL606" s="107"/>
      <c r="NTM606" s="107"/>
      <c r="NTN606" s="107"/>
      <c r="NTO606" s="107"/>
      <c r="NTP606" s="107"/>
      <c r="NTQ606" s="107"/>
      <c r="NTR606" s="107"/>
      <c r="NTS606" s="107"/>
      <c r="NTT606" s="107"/>
      <c r="NTU606" s="107"/>
      <c r="NTV606" s="107"/>
      <c r="NTW606" s="107"/>
      <c r="NTX606" s="107"/>
      <c r="NTY606" s="107"/>
      <c r="NTZ606" s="107"/>
      <c r="NUA606" s="107"/>
      <c r="NUB606" s="107"/>
      <c r="NUC606" s="107"/>
      <c r="NUD606" s="107"/>
      <c r="NUE606" s="107"/>
      <c r="NUF606" s="107"/>
      <c r="NUG606" s="107"/>
      <c r="NUH606" s="107"/>
      <c r="NUI606" s="107"/>
      <c r="NUJ606" s="107"/>
      <c r="NUK606" s="107"/>
      <c r="NUL606" s="107"/>
      <c r="NUM606" s="107"/>
      <c r="NUN606" s="107"/>
      <c r="NUO606" s="107"/>
      <c r="NUP606" s="107"/>
      <c r="NUQ606" s="107"/>
      <c r="NUR606" s="107"/>
      <c r="NUS606" s="107"/>
      <c r="NUT606" s="107"/>
      <c r="NUU606" s="107"/>
      <c r="NUV606" s="107"/>
      <c r="NUW606" s="107"/>
      <c r="NUX606" s="107"/>
      <c r="NUY606" s="107"/>
      <c r="NUZ606" s="107"/>
      <c r="NVA606" s="107"/>
      <c r="NVB606" s="107"/>
      <c r="NVC606" s="107"/>
      <c r="NVD606" s="107"/>
      <c r="NVE606" s="107"/>
      <c r="NVF606" s="107"/>
      <c r="NVG606" s="107"/>
      <c r="NVH606" s="107"/>
      <c r="NVI606" s="107"/>
      <c r="NVJ606" s="107"/>
      <c r="NVK606" s="107"/>
      <c r="NVL606" s="107"/>
      <c r="NVM606" s="107"/>
      <c r="NVN606" s="107"/>
      <c r="NVO606" s="107"/>
      <c r="NVP606" s="107"/>
      <c r="NVQ606" s="107"/>
      <c r="NVR606" s="107"/>
      <c r="NVS606" s="107"/>
      <c r="NVT606" s="107"/>
      <c r="NVU606" s="107"/>
      <c r="NVV606" s="107"/>
      <c r="NVW606" s="107"/>
      <c r="NVX606" s="107"/>
      <c r="NVY606" s="107"/>
      <c r="NVZ606" s="107"/>
      <c r="NWA606" s="107"/>
      <c r="NWB606" s="107"/>
      <c r="NWC606" s="107"/>
      <c r="NWD606" s="107"/>
      <c r="NWE606" s="107"/>
      <c r="NWF606" s="107"/>
      <c r="NWG606" s="107"/>
      <c r="NWH606" s="107"/>
      <c r="NWI606" s="107"/>
      <c r="NWJ606" s="107"/>
      <c r="NWK606" s="107"/>
      <c r="NWL606" s="107"/>
      <c r="NWM606" s="107"/>
      <c r="NWN606" s="107"/>
      <c r="NWO606" s="107"/>
      <c r="NWP606" s="107"/>
      <c r="NWQ606" s="107"/>
      <c r="NWR606" s="107"/>
      <c r="NWS606" s="107"/>
      <c r="NWT606" s="107"/>
      <c r="NWU606" s="107"/>
      <c r="NWV606" s="107"/>
      <c r="NWW606" s="107"/>
      <c r="NWX606" s="107"/>
      <c r="NWY606" s="107"/>
      <c r="NWZ606" s="107"/>
      <c r="NXA606" s="107"/>
      <c r="NXB606" s="107"/>
      <c r="NXC606" s="107"/>
      <c r="NXD606" s="107"/>
      <c r="NXE606" s="107"/>
      <c r="NXF606" s="107"/>
      <c r="NXG606" s="107"/>
      <c r="NXH606" s="107"/>
      <c r="NXI606" s="107"/>
      <c r="NXJ606" s="107"/>
      <c r="NXK606" s="107"/>
      <c r="NXL606" s="107"/>
      <c r="NXM606" s="107"/>
      <c r="NXN606" s="107"/>
      <c r="NXO606" s="107"/>
      <c r="NXP606" s="107"/>
      <c r="NXQ606" s="107"/>
      <c r="NXR606" s="107"/>
      <c r="NXS606" s="107"/>
      <c r="NXT606" s="107"/>
      <c r="NXU606" s="107"/>
      <c r="NXV606" s="107"/>
      <c r="NXW606" s="107"/>
      <c r="NXX606" s="107"/>
      <c r="NXY606" s="107"/>
      <c r="NXZ606" s="107"/>
      <c r="NYA606" s="107"/>
      <c r="NYB606" s="107"/>
      <c r="NYC606" s="107"/>
      <c r="NYD606" s="107"/>
      <c r="NYE606" s="107"/>
      <c r="NYF606" s="107"/>
      <c r="NYG606" s="107"/>
      <c r="NYH606" s="107"/>
      <c r="NYI606" s="107"/>
      <c r="NYJ606" s="107"/>
      <c r="NYK606" s="107"/>
      <c r="NYL606" s="107"/>
      <c r="NYM606" s="107"/>
      <c r="NYN606" s="107"/>
      <c r="NYO606" s="107"/>
      <c r="NYP606" s="107"/>
      <c r="NYQ606" s="107"/>
      <c r="NYR606" s="107"/>
      <c r="NYS606" s="107"/>
      <c r="NYT606" s="107"/>
      <c r="NYU606" s="107"/>
      <c r="NYV606" s="107"/>
      <c r="NYW606" s="107"/>
      <c r="NYX606" s="107"/>
      <c r="NYY606" s="107"/>
      <c r="NYZ606" s="107"/>
      <c r="NZA606" s="107"/>
      <c r="NZB606" s="107"/>
      <c r="NZC606" s="107"/>
      <c r="NZD606" s="107"/>
      <c r="NZE606" s="107"/>
      <c r="NZF606" s="107"/>
      <c r="NZG606" s="107"/>
      <c r="NZH606" s="107"/>
      <c r="NZI606" s="107"/>
      <c r="NZJ606" s="107"/>
      <c r="NZK606" s="107"/>
      <c r="NZL606" s="107"/>
      <c r="NZM606" s="107"/>
      <c r="NZN606" s="107"/>
      <c r="NZO606" s="107"/>
      <c r="NZP606" s="107"/>
      <c r="NZQ606" s="107"/>
      <c r="NZR606" s="107"/>
      <c r="NZS606" s="107"/>
      <c r="NZT606" s="107"/>
      <c r="NZU606" s="107"/>
      <c r="NZV606" s="107"/>
      <c r="NZW606" s="107"/>
      <c r="NZX606" s="107"/>
      <c r="NZY606" s="107"/>
      <c r="NZZ606" s="107"/>
      <c r="OAA606" s="107"/>
      <c r="OAB606" s="107"/>
      <c r="OAC606" s="107"/>
      <c r="OAD606" s="107"/>
      <c r="OAE606" s="107"/>
      <c r="OAF606" s="107"/>
      <c r="OAG606" s="107"/>
      <c r="OAH606" s="107"/>
      <c r="OAI606" s="107"/>
      <c r="OAJ606" s="107"/>
      <c r="OAK606" s="107"/>
      <c r="OAL606" s="107"/>
      <c r="OAM606" s="107"/>
      <c r="OAN606" s="107"/>
      <c r="OAO606" s="107"/>
      <c r="OAP606" s="107"/>
      <c r="OAQ606" s="107"/>
      <c r="OAR606" s="107"/>
      <c r="OAS606" s="107"/>
      <c r="OAT606" s="107"/>
      <c r="OAU606" s="107"/>
      <c r="OAV606" s="107"/>
      <c r="OAW606" s="107"/>
      <c r="OAX606" s="107"/>
      <c r="OAY606" s="107"/>
      <c r="OAZ606" s="107"/>
      <c r="OBA606" s="107"/>
      <c r="OBB606" s="107"/>
      <c r="OBC606" s="107"/>
      <c r="OBD606" s="107"/>
      <c r="OBE606" s="107"/>
      <c r="OBF606" s="107"/>
      <c r="OBG606" s="107"/>
      <c r="OBH606" s="107"/>
      <c r="OBI606" s="107"/>
      <c r="OBJ606" s="107"/>
      <c r="OBK606" s="107"/>
      <c r="OBL606" s="107"/>
      <c r="OBM606" s="107"/>
      <c r="OBN606" s="107"/>
      <c r="OBO606" s="107"/>
      <c r="OBP606" s="107"/>
      <c r="OBQ606" s="107"/>
      <c r="OBR606" s="107"/>
      <c r="OBS606" s="107"/>
      <c r="OBT606" s="107"/>
      <c r="OBU606" s="107"/>
      <c r="OBV606" s="107"/>
      <c r="OBW606" s="107"/>
      <c r="OBX606" s="107"/>
      <c r="OBY606" s="107"/>
      <c r="OBZ606" s="107"/>
      <c r="OCA606" s="107"/>
      <c r="OCB606" s="107"/>
      <c r="OCC606" s="107"/>
      <c r="OCD606" s="107"/>
      <c r="OCE606" s="107"/>
      <c r="OCF606" s="107"/>
      <c r="OCG606" s="107"/>
      <c r="OCH606" s="107"/>
      <c r="OCI606" s="107"/>
      <c r="OCJ606" s="107"/>
      <c r="OCK606" s="107"/>
      <c r="OCL606" s="107"/>
      <c r="OCM606" s="107"/>
      <c r="OCN606" s="107"/>
      <c r="OCO606" s="107"/>
      <c r="OCP606" s="107"/>
      <c r="OCQ606" s="107"/>
      <c r="OCR606" s="107"/>
      <c r="OCS606" s="107"/>
      <c r="OCT606" s="107"/>
      <c r="OCU606" s="107"/>
      <c r="OCV606" s="107"/>
      <c r="OCW606" s="107"/>
      <c r="OCX606" s="107"/>
      <c r="OCY606" s="107"/>
      <c r="OCZ606" s="107"/>
      <c r="ODA606" s="107"/>
      <c r="ODB606" s="107"/>
      <c r="ODC606" s="107"/>
      <c r="ODD606" s="107"/>
      <c r="ODE606" s="107"/>
      <c r="ODF606" s="107"/>
      <c r="ODG606" s="107"/>
      <c r="ODH606" s="107"/>
      <c r="ODI606" s="107"/>
      <c r="ODJ606" s="107"/>
      <c r="ODK606" s="107"/>
      <c r="ODL606" s="107"/>
      <c r="ODM606" s="107"/>
      <c r="ODN606" s="107"/>
      <c r="ODO606" s="107"/>
      <c r="ODP606" s="107"/>
      <c r="ODQ606" s="107"/>
      <c r="ODR606" s="107"/>
      <c r="ODS606" s="107"/>
      <c r="ODT606" s="107"/>
      <c r="ODU606" s="107"/>
      <c r="ODV606" s="107"/>
      <c r="ODW606" s="107"/>
      <c r="ODX606" s="107"/>
      <c r="ODY606" s="107"/>
      <c r="ODZ606" s="107"/>
      <c r="OEA606" s="107"/>
      <c r="OEB606" s="107"/>
      <c r="OEC606" s="107"/>
      <c r="OED606" s="107"/>
      <c r="OEE606" s="107"/>
      <c r="OEF606" s="107"/>
      <c r="OEG606" s="107"/>
      <c r="OEH606" s="107"/>
      <c r="OEI606" s="107"/>
      <c r="OEJ606" s="107"/>
      <c r="OEK606" s="107"/>
      <c r="OEL606" s="107"/>
      <c r="OEM606" s="107"/>
      <c r="OEN606" s="107"/>
      <c r="OEO606" s="107"/>
      <c r="OEP606" s="107"/>
      <c r="OEQ606" s="107"/>
      <c r="OER606" s="107"/>
      <c r="OES606" s="107"/>
      <c r="OET606" s="107"/>
      <c r="OEU606" s="107"/>
      <c r="OEV606" s="107"/>
      <c r="OEW606" s="107"/>
      <c r="OEX606" s="107"/>
      <c r="OEY606" s="107"/>
      <c r="OEZ606" s="107"/>
      <c r="OFA606" s="107"/>
      <c r="OFB606" s="107"/>
      <c r="OFC606" s="107"/>
      <c r="OFD606" s="107"/>
      <c r="OFE606" s="107"/>
      <c r="OFF606" s="107"/>
      <c r="OFG606" s="107"/>
      <c r="OFH606" s="107"/>
      <c r="OFI606" s="107"/>
      <c r="OFJ606" s="107"/>
      <c r="OFK606" s="107"/>
      <c r="OFL606" s="107"/>
      <c r="OFM606" s="107"/>
      <c r="OFN606" s="107"/>
      <c r="OFO606" s="107"/>
      <c r="OFP606" s="107"/>
      <c r="OFQ606" s="107"/>
      <c r="OFR606" s="107"/>
      <c r="OFS606" s="107"/>
      <c r="OFT606" s="107"/>
      <c r="OFU606" s="107"/>
      <c r="OFV606" s="107"/>
      <c r="OFW606" s="107"/>
      <c r="OFX606" s="107"/>
      <c r="OFY606" s="107"/>
      <c r="OFZ606" s="107"/>
      <c r="OGA606" s="107"/>
      <c r="OGB606" s="107"/>
      <c r="OGC606" s="107"/>
      <c r="OGD606" s="107"/>
      <c r="OGE606" s="107"/>
      <c r="OGF606" s="107"/>
      <c r="OGG606" s="107"/>
      <c r="OGH606" s="107"/>
      <c r="OGI606" s="107"/>
      <c r="OGJ606" s="107"/>
      <c r="OGK606" s="107"/>
      <c r="OGL606" s="107"/>
      <c r="OGM606" s="107"/>
      <c r="OGN606" s="107"/>
      <c r="OGO606" s="107"/>
      <c r="OGP606" s="107"/>
      <c r="OGQ606" s="107"/>
      <c r="OGR606" s="107"/>
      <c r="OGS606" s="107"/>
      <c r="OGT606" s="107"/>
      <c r="OGU606" s="107"/>
      <c r="OGV606" s="107"/>
      <c r="OGW606" s="107"/>
      <c r="OGX606" s="107"/>
      <c r="OGY606" s="107"/>
      <c r="OGZ606" s="107"/>
      <c r="OHA606" s="107"/>
      <c r="OHB606" s="107"/>
      <c r="OHC606" s="107"/>
      <c r="OHD606" s="107"/>
      <c r="OHE606" s="107"/>
      <c r="OHF606" s="107"/>
      <c r="OHG606" s="107"/>
      <c r="OHH606" s="107"/>
      <c r="OHI606" s="107"/>
      <c r="OHJ606" s="107"/>
      <c r="OHK606" s="107"/>
      <c r="OHL606" s="107"/>
      <c r="OHM606" s="107"/>
      <c r="OHN606" s="107"/>
      <c r="OHO606" s="107"/>
      <c r="OHP606" s="107"/>
      <c r="OHQ606" s="107"/>
      <c r="OHR606" s="107"/>
      <c r="OHS606" s="107"/>
      <c r="OHT606" s="107"/>
      <c r="OHU606" s="107"/>
      <c r="OHV606" s="107"/>
      <c r="OHW606" s="107"/>
      <c r="OHX606" s="107"/>
      <c r="OHY606" s="107"/>
      <c r="OHZ606" s="107"/>
      <c r="OIA606" s="107"/>
      <c r="OIB606" s="107"/>
      <c r="OIC606" s="107"/>
      <c r="OID606" s="107"/>
      <c r="OIE606" s="107"/>
      <c r="OIF606" s="107"/>
      <c r="OIG606" s="107"/>
      <c r="OIH606" s="107"/>
      <c r="OII606" s="107"/>
      <c r="OIJ606" s="107"/>
      <c r="OIK606" s="107"/>
      <c r="OIL606" s="107"/>
      <c r="OIM606" s="107"/>
      <c r="OIN606" s="107"/>
      <c r="OIO606" s="107"/>
      <c r="OIP606" s="107"/>
      <c r="OIQ606" s="107"/>
      <c r="OIR606" s="107"/>
      <c r="OIS606" s="107"/>
      <c r="OIT606" s="107"/>
      <c r="OIU606" s="107"/>
      <c r="OIV606" s="107"/>
      <c r="OIW606" s="107"/>
      <c r="OIX606" s="107"/>
      <c r="OIY606" s="107"/>
      <c r="OIZ606" s="107"/>
      <c r="OJA606" s="107"/>
      <c r="OJB606" s="107"/>
      <c r="OJC606" s="107"/>
      <c r="OJD606" s="107"/>
      <c r="OJE606" s="107"/>
      <c r="OJF606" s="107"/>
      <c r="OJG606" s="107"/>
      <c r="OJH606" s="107"/>
      <c r="OJI606" s="107"/>
      <c r="OJJ606" s="107"/>
      <c r="OJK606" s="107"/>
      <c r="OJL606" s="107"/>
      <c r="OJM606" s="107"/>
      <c r="OJN606" s="107"/>
      <c r="OJO606" s="107"/>
      <c r="OJP606" s="107"/>
      <c r="OJQ606" s="107"/>
      <c r="OJR606" s="107"/>
      <c r="OJS606" s="107"/>
      <c r="OJT606" s="107"/>
      <c r="OJU606" s="107"/>
      <c r="OJV606" s="107"/>
      <c r="OJW606" s="107"/>
      <c r="OJX606" s="107"/>
      <c r="OJY606" s="107"/>
      <c r="OJZ606" s="107"/>
      <c r="OKA606" s="107"/>
      <c r="OKB606" s="107"/>
      <c r="OKC606" s="107"/>
      <c r="OKD606" s="107"/>
      <c r="OKE606" s="107"/>
      <c r="OKF606" s="107"/>
      <c r="OKG606" s="107"/>
      <c r="OKH606" s="107"/>
      <c r="OKI606" s="107"/>
      <c r="OKJ606" s="107"/>
      <c r="OKK606" s="107"/>
      <c r="OKL606" s="107"/>
      <c r="OKM606" s="107"/>
      <c r="OKN606" s="107"/>
      <c r="OKO606" s="107"/>
      <c r="OKP606" s="107"/>
      <c r="OKQ606" s="107"/>
      <c r="OKR606" s="107"/>
      <c r="OKS606" s="107"/>
      <c r="OKT606" s="107"/>
      <c r="OKU606" s="107"/>
      <c r="OKV606" s="107"/>
      <c r="OKW606" s="107"/>
      <c r="OKX606" s="107"/>
      <c r="OKY606" s="107"/>
      <c r="OKZ606" s="107"/>
      <c r="OLA606" s="107"/>
      <c r="OLB606" s="107"/>
      <c r="OLC606" s="107"/>
      <c r="OLD606" s="107"/>
      <c r="OLE606" s="107"/>
      <c r="OLF606" s="107"/>
      <c r="OLG606" s="107"/>
      <c r="OLH606" s="107"/>
      <c r="OLI606" s="107"/>
      <c r="OLJ606" s="107"/>
      <c r="OLK606" s="107"/>
      <c r="OLL606" s="107"/>
      <c r="OLM606" s="107"/>
      <c r="OLN606" s="107"/>
      <c r="OLO606" s="107"/>
      <c r="OLP606" s="107"/>
      <c r="OLQ606" s="107"/>
      <c r="OLR606" s="107"/>
      <c r="OLS606" s="107"/>
      <c r="OLT606" s="107"/>
      <c r="OLU606" s="107"/>
      <c r="OLV606" s="107"/>
      <c r="OLW606" s="107"/>
      <c r="OLX606" s="107"/>
      <c r="OLY606" s="107"/>
      <c r="OLZ606" s="107"/>
      <c r="OMA606" s="107"/>
      <c r="OMB606" s="107"/>
      <c r="OMC606" s="107"/>
      <c r="OMD606" s="107"/>
      <c r="OME606" s="107"/>
      <c r="OMF606" s="107"/>
      <c r="OMG606" s="107"/>
      <c r="OMH606" s="107"/>
      <c r="OMI606" s="107"/>
      <c r="OMJ606" s="107"/>
      <c r="OMK606" s="107"/>
      <c r="OML606" s="107"/>
      <c r="OMM606" s="107"/>
      <c r="OMN606" s="107"/>
      <c r="OMO606" s="107"/>
      <c r="OMP606" s="107"/>
      <c r="OMQ606" s="107"/>
      <c r="OMR606" s="107"/>
      <c r="OMS606" s="107"/>
      <c r="OMT606" s="107"/>
      <c r="OMU606" s="107"/>
      <c r="OMV606" s="107"/>
      <c r="OMW606" s="107"/>
      <c r="OMX606" s="107"/>
      <c r="OMY606" s="107"/>
      <c r="OMZ606" s="107"/>
      <c r="ONA606" s="107"/>
      <c r="ONB606" s="107"/>
      <c r="ONC606" s="107"/>
      <c r="OND606" s="107"/>
      <c r="ONE606" s="107"/>
      <c r="ONF606" s="107"/>
      <c r="ONG606" s="107"/>
      <c r="ONH606" s="107"/>
      <c r="ONI606" s="107"/>
      <c r="ONJ606" s="107"/>
      <c r="ONK606" s="107"/>
      <c r="ONL606" s="107"/>
      <c r="ONM606" s="107"/>
      <c r="ONN606" s="107"/>
      <c r="ONO606" s="107"/>
      <c r="ONP606" s="107"/>
      <c r="ONQ606" s="107"/>
      <c r="ONR606" s="107"/>
      <c r="ONS606" s="107"/>
      <c r="ONT606" s="107"/>
      <c r="ONU606" s="107"/>
      <c r="ONV606" s="107"/>
      <c r="ONW606" s="107"/>
      <c r="ONX606" s="107"/>
      <c r="ONY606" s="107"/>
      <c r="ONZ606" s="107"/>
      <c r="OOA606" s="107"/>
      <c r="OOB606" s="107"/>
      <c r="OOC606" s="107"/>
      <c r="OOD606" s="107"/>
      <c r="OOE606" s="107"/>
      <c r="OOF606" s="107"/>
      <c r="OOG606" s="107"/>
      <c r="OOH606" s="107"/>
      <c r="OOI606" s="107"/>
      <c r="OOJ606" s="107"/>
      <c r="OOK606" s="107"/>
      <c r="OOL606" s="107"/>
      <c r="OOM606" s="107"/>
      <c r="OON606" s="107"/>
      <c r="OOO606" s="107"/>
      <c r="OOP606" s="107"/>
      <c r="OOQ606" s="107"/>
      <c r="OOR606" s="107"/>
      <c r="OOS606" s="107"/>
      <c r="OOT606" s="107"/>
      <c r="OOU606" s="107"/>
      <c r="OOV606" s="107"/>
      <c r="OOW606" s="107"/>
      <c r="OOX606" s="107"/>
      <c r="OOY606" s="107"/>
      <c r="OOZ606" s="107"/>
      <c r="OPA606" s="107"/>
      <c r="OPB606" s="107"/>
      <c r="OPC606" s="107"/>
      <c r="OPD606" s="107"/>
      <c r="OPE606" s="107"/>
      <c r="OPF606" s="107"/>
      <c r="OPG606" s="107"/>
      <c r="OPH606" s="107"/>
      <c r="OPI606" s="107"/>
      <c r="OPJ606" s="107"/>
      <c r="OPK606" s="107"/>
      <c r="OPL606" s="107"/>
      <c r="OPM606" s="107"/>
      <c r="OPN606" s="107"/>
      <c r="OPO606" s="107"/>
      <c r="OPP606" s="107"/>
      <c r="OPQ606" s="107"/>
      <c r="OPR606" s="107"/>
      <c r="OPS606" s="107"/>
      <c r="OPT606" s="107"/>
      <c r="OPU606" s="107"/>
      <c r="OPV606" s="107"/>
      <c r="OPW606" s="107"/>
      <c r="OPX606" s="107"/>
      <c r="OPY606" s="107"/>
      <c r="OPZ606" s="107"/>
      <c r="OQA606" s="107"/>
      <c r="OQB606" s="107"/>
      <c r="OQC606" s="107"/>
      <c r="OQD606" s="107"/>
      <c r="OQE606" s="107"/>
      <c r="OQF606" s="107"/>
      <c r="OQG606" s="107"/>
      <c r="OQH606" s="107"/>
      <c r="OQI606" s="107"/>
      <c r="OQJ606" s="107"/>
      <c r="OQK606" s="107"/>
      <c r="OQL606" s="107"/>
      <c r="OQM606" s="107"/>
      <c r="OQN606" s="107"/>
      <c r="OQO606" s="107"/>
      <c r="OQP606" s="107"/>
      <c r="OQQ606" s="107"/>
      <c r="OQR606" s="107"/>
      <c r="OQS606" s="107"/>
      <c r="OQT606" s="107"/>
      <c r="OQU606" s="107"/>
      <c r="OQV606" s="107"/>
      <c r="OQW606" s="107"/>
      <c r="OQX606" s="107"/>
      <c r="OQY606" s="107"/>
      <c r="OQZ606" s="107"/>
      <c r="ORA606" s="107"/>
      <c r="ORB606" s="107"/>
      <c r="ORC606" s="107"/>
      <c r="ORD606" s="107"/>
      <c r="ORE606" s="107"/>
      <c r="ORF606" s="107"/>
      <c r="ORG606" s="107"/>
      <c r="ORH606" s="107"/>
      <c r="ORI606" s="107"/>
      <c r="ORJ606" s="107"/>
      <c r="ORK606" s="107"/>
      <c r="ORL606" s="107"/>
      <c r="ORM606" s="107"/>
      <c r="ORN606" s="107"/>
      <c r="ORO606" s="107"/>
      <c r="ORP606" s="107"/>
      <c r="ORQ606" s="107"/>
      <c r="ORR606" s="107"/>
      <c r="ORS606" s="107"/>
      <c r="ORT606" s="107"/>
      <c r="ORU606" s="107"/>
      <c r="ORV606" s="107"/>
      <c r="ORW606" s="107"/>
      <c r="ORX606" s="107"/>
      <c r="ORY606" s="107"/>
      <c r="ORZ606" s="107"/>
      <c r="OSA606" s="107"/>
      <c r="OSB606" s="107"/>
      <c r="OSC606" s="107"/>
      <c r="OSD606" s="107"/>
      <c r="OSE606" s="107"/>
      <c r="OSF606" s="107"/>
      <c r="OSG606" s="107"/>
      <c r="OSH606" s="107"/>
      <c r="OSI606" s="107"/>
      <c r="OSJ606" s="107"/>
      <c r="OSK606" s="107"/>
      <c r="OSL606" s="107"/>
      <c r="OSM606" s="107"/>
      <c r="OSN606" s="107"/>
      <c r="OSO606" s="107"/>
      <c r="OSP606" s="107"/>
      <c r="OSQ606" s="107"/>
      <c r="OSR606" s="107"/>
      <c r="OSS606" s="107"/>
      <c r="OST606" s="107"/>
      <c r="OSU606" s="107"/>
      <c r="OSV606" s="107"/>
      <c r="OSW606" s="107"/>
      <c r="OSX606" s="107"/>
      <c r="OSY606" s="107"/>
      <c r="OSZ606" s="107"/>
      <c r="OTA606" s="107"/>
      <c r="OTB606" s="107"/>
      <c r="OTC606" s="107"/>
      <c r="OTD606" s="107"/>
      <c r="OTE606" s="107"/>
      <c r="OTF606" s="107"/>
      <c r="OTG606" s="107"/>
      <c r="OTH606" s="107"/>
      <c r="OTI606" s="107"/>
      <c r="OTJ606" s="107"/>
      <c r="OTK606" s="107"/>
      <c r="OTL606" s="107"/>
      <c r="OTM606" s="107"/>
      <c r="OTN606" s="107"/>
      <c r="OTO606" s="107"/>
      <c r="OTP606" s="107"/>
      <c r="OTQ606" s="107"/>
      <c r="OTR606" s="107"/>
      <c r="OTS606" s="107"/>
      <c r="OTT606" s="107"/>
      <c r="OTU606" s="107"/>
      <c r="OTV606" s="107"/>
      <c r="OTW606" s="107"/>
      <c r="OTX606" s="107"/>
      <c r="OTY606" s="107"/>
      <c r="OTZ606" s="107"/>
      <c r="OUA606" s="107"/>
      <c r="OUB606" s="107"/>
      <c r="OUC606" s="107"/>
      <c r="OUD606" s="107"/>
      <c r="OUE606" s="107"/>
      <c r="OUF606" s="107"/>
      <c r="OUG606" s="107"/>
      <c r="OUH606" s="107"/>
      <c r="OUI606" s="107"/>
      <c r="OUJ606" s="107"/>
      <c r="OUK606" s="107"/>
      <c r="OUL606" s="107"/>
      <c r="OUM606" s="107"/>
      <c r="OUN606" s="107"/>
      <c r="OUO606" s="107"/>
      <c r="OUP606" s="107"/>
      <c r="OUQ606" s="107"/>
      <c r="OUR606" s="107"/>
      <c r="OUS606" s="107"/>
      <c r="OUT606" s="107"/>
      <c r="OUU606" s="107"/>
      <c r="OUV606" s="107"/>
      <c r="OUW606" s="107"/>
      <c r="OUX606" s="107"/>
      <c r="OUY606" s="107"/>
      <c r="OUZ606" s="107"/>
      <c r="OVA606" s="107"/>
      <c r="OVB606" s="107"/>
      <c r="OVC606" s="107"/>
      <c r="OVD606" s="107"/>
      <c r="OVE606" s="107"/>
      <c r="OVF606" s="107"/>
      <c r="OVG606" s="107"/>
      <c r="OVH606" s="107"/>
      <c r="OVI606" s="107"/>
      <c r="OVJ606" s="107"/>
      <c r="OVK606" s="107"/>
      <c r="OVL606" s="107"/>
      <c r="OVM606" s="107"/>
      <c r="OVN606" s="107"/>
      <c r="OVO606" s="107"/>
      <c r="OVP606" s="107"/>
      <c r="OVQ606" s="107"/>
      <c r="OVR606" s="107"/>
      <c r="OVS606" s="107"/>
      <c r="OVT606" s="107"/>
      <c r="OVU606" s="107"/>
      <c r="OVV606" s="107"/>
      <c r="OVW606" s="107"/>
      <c r="OVX606" s="107"/>
      <c r="OVY606" s="107"/>
      <c r="OVZ606" s="107"/>
      <c r="OWA606" s="107"/>
      <c r="OWB606" s="107"/>
      <c r="OWC606" s="107"/>
      <c r="OWD606" s="107"/>
      <c r="OWE606" s="107"/>
      <c r="OWF606" s="107"/>
      <c r="OWG606" s="107"/>
      <c r="OWH606" s="107"/>
      <c r="OWI606" s="107"/>
      <c r="OWJ606" s="107"/>
      <c r="OWK606" s="107"/>
      <c r="OWL606" s="107"/>
      <c r="OWM606" s="107"/>
      <c r="OWN606" s="107"/>
      <c r="OWO606" s="107"/>
      <c r="OWP606" s="107"/>
      <c r="OWQ606" s="107"/>
      <c r="OWR606" s="107"/>
      <c r="OWS606" s="107"/>
      <c r="OWT606" s="107"/>
      <c r="OWU606" s="107"/>
      <c r="OWV606" s="107"/>
      <c r="OWW606" s="107"/>
      <c r="OWX606" s="107"/>
      <c r="OWY606" s="107"/>
      <c r="OWZ606" s="107"/>
      <c r="OXA606" s="107"/>
      <c r="OXB606" s="107"/>
      <c r="OXC606" s="107"/>
      <c r="OXD606" s="107"/>
      <c r="OXE606" s="107"/>
      <c r="OXF606" s="107"/>
      <c r="OXG606" s="107"/>
      <c r="OXH606" s="107"/>
      <c r="OXI606" s="107"/>
      <c r="OXJ606" s="107"/>
      <c r="OXK606" s="107"/>
      <c r="OXL606" s="107"/>
      <c r="OXM606" s="107"/>
      <c r="OXN606" s="107"/>
      <c r="OXO606" s="107"/>
      <c r="OXP606" s="107"/>
      <c r="OXQ606" s="107"/>
      <c r="OXR606" s="107"/>
      <c r="OXS606" s="107"/>
      <c r="OXT606" s="107"/>
      <c r="OXU606" s="107"/>
      <c r="OXV606" s="107"/>
      <c r="OXW606" s="107"/>
      <c r="OXX606" s="107"/>
      <c r="OXY606" s="107"/>
      <c r="OXZ606" s="107"/>
      <c r="OYA606" s="107"/>
      <c r="OYB606" s="107"/>
      <c r="OYC606" s="107"/>
      <c r="OYD606" s="107"/>
      <c r="OYE606" s="107"/>
      <c r="OYF606" s="107"/>
      <c r="OYG606" s="107"/>
      <c r="OYH606" s="107"/>
      <c r="OYI606" s="107"/>
      <c r="OYJ606" s="107"/>
      <c r="OYK606" s="107"/>
      <c r="OYL606" s="107"/>
      <c r="OYM606" s="107"/>
      <c r="OYN606" s="107"/>
      <c r="OYO606" s="107"/>
      <c r="OYP606" s="107"/>
      <c r="OYQ606" s="107"/>
      <c r="OYR606" s="107"/>
      <c r="OYS606" s="107"/>
      <c r="OYT606" s="107"/>
      <c r="OYU606" s="107"/>
      <c r="OYV606" s="107"/>
      <c r="OYW606" s="107"/>
      <c r="OYX606" s="107"/>
      <c r="OYY606" s="107"/>
      <c r="OYZ606" s="107"/>
      <c r="OZA606" s="107"/>
      <c r="OZB606" s="107"/>
      <c r="OZC606" s="107"/>
      <c r="OZD606" s="107"/>
      <c r="OZE606" s="107"/>
      <c r="OZF606" s="107"/>
      <c r="OZG606" s="107"/>
      <c r="OZH606" s="107"/>
      <c r="OZI606" s="107"/>
      <c r="OZJ606" s="107"/>
      <c r="OZK606" s="107"/>
      <c r="OZL606" s="107"/>
      <c r="OZM606" s="107"/>
      <c r="OZN606" s="107"/>
      <c r="OZO606" s="107"/>
      <c r="OZP606" s="107"/>
      <c r="OZQ606" s="107"/>
      <c r="OZR606" s="107"/>
      <c r="OZS606" s="107"/>
      <c r="OZT606" s="107"/>
      <c r="OZU606" s="107"/>
      <c r="OZV606" s="107"/>
      <c r="OZW606" s="107"/>
      <c r="OZX606" s="107"/>
      <c r="OZY606" s="107"/>
      <c r="OZZ606" s="107"/>
      <c r="PAA606" s="107"/>
      <c r="PAB606" s="107"/>
      <c r="PAC606" s="107"/>
      <c r="PAD606" s="107"/>
      <c r="PAE606" s="107"/>
      <c r="PAF606" s="107"/>
      <c r="PAG606" s="107"/>
      <c r="PAH606" s="107"/>
      <c r="PAI606" s="107"/>
      <c r="PAJ606" s="107"/>
      <c r="PAK606" s="107"/>
      <c r="PAL606" s="107"/>
      <c r="PAM606" s="107"/>
      <c r="PAN606" s="107"/>
      <c r="PAO606" s="107"/>
      <c r="PAP606" s="107"/>
      <c r="PAQ606" s="107"/>
      <c r="PAR606" s="107"/>
      <c r="PAS606" s="107"/>
      <c r="PAT606" s="107"/>
      <c r="PAU606" s="107"/>
      <c r="PAV606" s="107"/>
      <c r="PAW606" s="107"/>
      <c r="PAX606" s="107"/>
      <c r="PAY606" s="107"/>
      <c r="PAZ606" s="107"/>
      <c r="PBA606" s="107"/>
      <c r="PBB606" s="107"/>
      <c r="PBC606" s="107"/>
      <c r="PBD606" s="107"/>
      <c r="PBE606" s="107"/>
      <c r="PBF606" s="107"/>
      <c r="PBG606" s="107"/>
      <c r="PBH606" s="107"/>
      <c r="PBI606" s="107"/>
      <c r="PBJ606" s="107"/>
      <c r="PBK606" s="107"/>
      <c r="PBL606" s="107"/>
      <c r="PBM606" s="107"/>
      <c r="PBN606" s="107"/>
      <c r="PBO606" s="107"/>
      <c r="PBP606" s="107"/>
      <c r="PBQ606" s="107"/>
      <c r="PBR606" s="107"/>
      <c r="PBS606" s="107"/>
      <c r="PBT606" s="107"/>
      <c r="PBU606" s="107"/>
      <c r="PBV606" s="107"/>
      <c r="PBW606" s="107"/>
      <c r="PBX606" s="107"/>
      <c r="PBY606" s="107"/>
      <c r="PBZ606" s="107"/>
      <c r="PCA606" s="107"/>
      <c r="PCB606" s="107"/>
      <c r="PCC606" s="107"/>
      <c r="PCD606" s="107"/>
      <c r="PCE606" s="107"/>
      <c r="PCF606" s="107"/>
      <c r="PCG606" s="107"/>
      <c r="PCH606" s="107"/>
      <c r="PCI606" s="107"/>
      <c r="PCJ606" s="107"/>
      <c r="PCK606" s="107"/>
      <c r="PCL606" s="107"/>
      <c r="PCM606" s="107"/>
      <c r="PCN606" s="107"/>
      <c r="PCO606" s="107"/>
      <c r="PCP606" s="107"/>
      <c r="PCQ606" s="107"/>
      <c r="PCR606" s="107"/>
      <c r="PCS606" s="107"/>
      <c r="PCT606" s="107"/>
      <c r="PCU606" s="107"/>
      <c r="PCV606" s="107"/>
      <c r="PCW606" s="107"/>
      <c r="PCX606" s="107"/>
      <c r="PCY606" s="107"/>
      <c r="PCZ606" s="107"/>
      <c r="PDA606" s="107"/>
      <c r="PDB606" s="107"/>
      <c r="PDC606" s="107"/>
      <c r="PDD606" s="107"/>
      <c r="PDE606" s="107"/>
      <c r="PDF606" s="107"/>
      <c r="PDG606" s="107"/>
      <c r="PDH606" s="107"/>
      <c r="PDI606" s="107"/>
      <c r="PDJ606" s="107"/>
      <c r="PDK606" s="107"/>
      <c r="PDL606" s="107"/>
      <c r="PDM606" s="107"/>
      <c r="PDN606" s="107"/>
      <c r="PDO606" s="107"/>
      <c r="PDP606" s="107"/>
      <c r="PDQ606" s="107"/>
      <c r="PDR606" s="107"/>
      <c r="PDS606" s="107"/>
      <c r="PDT606" s="107"/>
      <c r="PDU606" s="107"/>
      <c r="PDV606" s="107"/>
      <c r="PDW606" s="107"/>
      <c r="PDX606" s="107"/>
      <c r="PDY606" s="107"/>
      <c r="PDZ606" s="107"/>
      <c r="PEA606" s="107"/>
      <c r="PEB606" s="107"/>
      <c r="PEC606" s="107"/>
      <c r="PED606" s="107"/>
      <c r="PEE606" s="107"/>
      <c r="PEF606" s="107"/>
      <c r="PEG606" s="107"/>
      <c r="PEH606" s="107"/>
      <c r="PEI606" s="107"/>
      <c r="PEJ606" s="107"/>
      <c r="PEK606" s="107"/>
      <c r="PEL606" s="107"/>
      <c r="PEM606" s="107"/>
      <c r="PEN606" s="107"/>
      <c r="PEO606" s="107"/>
      <c r="PEP606" s="107"/>
      <c r="PEQ606" s="107"/>
      <c r="PER606" s="107"/>
      <c r="PES606" s="107"/>
      <c r="PET606" s="107"/>
      <c r="PEU606" s="107"/>
      <c r="PEV606" s="107"/>
      <c r="PEW606" s="107"/>
      <c r="PEX606" s="107"/>
      <c r="PEY606" s="107"/>
      <c r="PEZ606" s="107"/>
      <c r="PFA606" s="107"/>
      <c r="PFB606" s="107"/>
      <c r="PFC606" s="107"/>
      <c r="PFD606" s="107"/>
      <c r="PFE606" s="107"/>
      <c r="PFF606" s="107"/>
      <c r="PFG606" s="107"/>
      <c r="PFH606" s="107"/>
      <c r="PFI606" s="107"/>
      <c r="PFJ606" s="107"/>
      <c r="PFK606" s="107"/>
      <c r="PFL606" s="107"/>
      <c r="PFM606" s="107"/>
      <c r="PFN606" s="107"/>
      <c r="PFO606" s="107"/>
      <c r="PFP606" s="107"/>
      <c r="PFQ606" s="107"/>
      <c r="PFR606" s="107"/>
      <c r="PFS606" s="107"/>
      <c r="PFT606" s="107"/>
      <c r="PFU606" s="107"/>
      <c r="PFV606" s="107"/>
      <c r="PFW606" s="107"/>
      <c r="PFX606" s="107"/>
      <c r="PFY606" s="107"/>
      <c r="PFZ606" s="107"/>
      <c r="PGA606" s="107"/>
      <c r="PGB606" s="107"/>
      <c r="PGC606" s="107"/>
      <c r="PGD606" s="107"/>
      <c r="PGE606" s="107"/>
      <c r="PGF606" s="107"/>
      <c r="PGG606" s="107"/>
      <c r="PGH606" s="107"/>
      <c r="PGI606" s="107"/>
      <c r="PGJ606" s="107"/>
      <c r="PGK606" s="107"/>
      <c r="PGL606" s="107"/>
      <c r="PGM606" s="107"/>
      <c r="PGN606" s="107"/>
      <c r="PGO606" s="107"/>
      <c r="PGP606" s="107"/>
      <c r="PGQ606" s="107"/>
      <c r="PGR606" s="107"/>
      <c r="PGS606" s="107"/>
      <c r="PGT606" s="107"/>
      <c r="PGU606" s="107"/>
      <c r="PGV606" s="107"/>
      <c r="PGW606" s="107"/>
      <c r="PGX606" s="107"/>
      <c r="PGY606" s="107"/>
      <c r="PGZ606" s="107"/>
      <c r="PHA606" s="107"/>
      <c r="PHB606" s="107"/>
      <c r="PHC606" s="107"/>
      <c r="PHD606" s="107"/>
      <c r="PHE606" s="107"/>
      <c r="PHF606" s="107"/>
      <c r="PHG606" s="107"/>
      <c r="PHH606" s="107"/>
      <c r="PHI606" s="107"/>
      <c r="PHJ606" s="107"/>
      <c r="PHK606" s="107"/>
      <c r="PHL606" s="107"/>
      <c r="PHM606" s="107"/>
      <c r="PHN606" s="107"/>
      <c r="PHO606" s="107"/>
      <c r="PHP606" s="107"/>
      <c r="PHQ606" s="107"/>
      <c r="PHR606" s="107"/>
      <c r="PHS606" s="107"/>
      <c r="PHT606" s="107"/>
      <c r="PHU606" s="107"/>
      <c r="PHV606" s="107"/>
      <c r="PHW606" s="107"/>
      <c r="PHX606" s="107"/>
      <c r="PHY606" s="107"/>
      <c r="PHZ606" s="107"/>
      <c r="PIA606" s="107"/>
      <c r="PIB606" s="107"/>
      <c r="PIC606" s="107"/>
      <c r="PID606" s="107"/>
      <c r="PIE606" s="107"/>
      <c r="PIF606" s="107"/>
      <c r="PIG606" s="107"/>
      <c r="PIH606" s="107"/>
      <c r="PII606" s="107"/>
      <c r="PIJ606" s="107"/>
      <c r="PIK606" s="107"/>
      <c r="PIL606" s="107"/>
      <c r="PIM606" s="107"/>
      <c r="PIN606" s="107"/>
      <c r="PIO606" s="107"/>
      <c r="PIP606" s="107"/>
      <c r="PIQ606" s="107"/>
      <c r="PIR606" s="107"/>
      <c r="PIS606" s="107"/>
      <c r="PIT606" s="107"/>
      <c r="PIU606" s="107"/>
      <c r="PIV606" s="107"/>
      <c r="PIW606" s="107"/>
      <c r="PIX606" s="107"/>
      <c r="PIY606" s="107"/>
      <c r="PIZ606" s="107"/>
      <c r="PJA606" s="107"/>
      <c r="PJB606" s="107"/>
      <c r="PJC606" s="107"/>
      <c r="PJD606" s="107"/>
      <c r="PJE606" s="107"/>
      <c r="PJF606" s="107"/>
      <c r="PJG606" s="107"/>
      <c r="PJH606" s="107"/>
      <c r="PJI606" s="107"/>
      <c r="PJJ606" s="107"/>
      <c r="PJK606" s="107"/>
      <c r="PJL606" s="107"/>
      <c r="PJM606" s="107"/>
      <c r="PJN606" s="107"/>
      <c r="PJO606" s="107"/>
      <c r="PJP606" s="107"/>
      <c r="PJQ606" s="107"/>
      <c r="PJR606" s="107"/>
      <c r="PJS606" s="107"/>
      <c r="PJT606" s="107"/>
      <c r="PJU606" s="107"/>
      <c r="PJV606" s="107"/>
      <c r="PJW606" s="107"/>
      <c r="PJX606" s="107"/>
      <c r="PJY606" s="107"/>
      <c r="PJZ606" s="107"/>
      <c r="PKA606" s="107"/>
      <c r="PKB606" s="107"/>
      <c r="PKC606" s="107"/>
      <c r="PKD606" s="107"/>
      <c r="PKE606" s="107"/>
      <c r="PKF606" s="107"/>
      <c r="PKG606" s="107"/>
      <c r="PKH606" s="107"/>
      <c r="PKI606" s="107"/>
      <c r="PKJ606" s="107"/>
      <c r="PKK606" s="107"/>
      <c r="PKL606" s="107"/>
      <c r="PKM606" s="107"/>
      <c r="PKN606" s="107"/>
      <c r="PKO606" s="107"/>
      <c r="PKP606" s="107"/>
      <c r="PKQ606" s="107"/>
      <c r="PKR606" s="107"/>
      <c r="PKS606" s="107"/>
      <c r="PKT606" s="107"/>
      <c r="PKU606" s="107"/>
      <c r="PKV606" s="107"/>
      <c r="PKW606" s="107"/>
      <c r="PKX606" s="107"/>
      <c r="PKY606" s="107"/>
      <c r="PKZ606" s="107"/>
      <c r="PLA606" s="107"/>
      <c r="PLB606" s="107"/>
      <c r="PLC606" s="107"/>
      <c r="PLD606" s="107"/>
      <c r="PLE606" s="107"/>
      <c r="PLF606" s="107"/>
      <c r="PLG606" s="107"/>
      <c r="PLH606" s="107"/>
      <c r="PLI606" s="107"/>
      <c r="PLJ606" s="107"/>
      <c r="PLK606" s="107"/>
      <c r="PLL606" s="107"/>
      <c r="PLM606" s="107"/>
      <c r="PLN606" s="107"/>
      <c r="PLO606" s="107"/>
      <c r="PLP606" s="107"/>
      <c r="PLQ606" s="107"/>
      <c r="PLR606" s="107"/>
      <c r="PLS606" s="107"/>
      <c r="PLT606" s="107"/>
      <c r="PLU606" s="107"/>
      <c r="PLV606" s="107"/>
      <c r="PLW606" s="107"/>
      <c r="PLX606" s="107"/>
      <c r="PLY606" s="107"/>
      <c r="PLZ606" s="107"/>
      <c r="PMA606" s="107"/>
      <c r="PMB606" s="107"/>
      <c r="PMC606" s="107"/>
      <c r="PMD606" s="107"/>
      <c r="PME606" s="107"/>
      <c r="PMF606" s="107"/>
      <c r="PMG606" s="107"/>
      <c r="PMH606" s="107"/>
      <c r="PMI606" s="107"/>
      <c r="PMJ606" s="107"/>
      <c r="PMK606" s="107"/>
      <c r="PML606" s="107"/>
      <c r="PMM606" s="107"/>
      <c r="PMN606" s="107"/>
      <c r="PMO606" s="107"/>
      <c r="PMP606" s="107"/>
      <c r="PMQ606" s="107"/>
      <c r="PMR606" s="107"/>
      <c r="PMS606" s="107"/>
      <c r="PMT606" s="107"/>
      <c r="PMU606" s="107"/>
      <c r="PMV606" s="107"/>
      <c r="PMW606" s="107"/>
      <c r="PMX606" s="107"/>
      <c r="PMY606" s="107"/>
      <c r="PMZ606" s="107"/>
      <c r="PNA606" s="107"/>
      <c r="PNB606" s="107"/>
      <c r="PNC606" s="107"/>
      <c r="PND606" s="107"/>
      <c r="PNE606" s="107"/>
      <c r="PNF606" s="107"/>
      <c r="PNG606" s="107"/>
      <c r="PNH606" s="107"/>
      <c r="PNI606" s="107"/>
      <c r="PNJ606" s="107"/>
      <c r="PNK606" s="107"/>
      <c r="PNL606" s="107"/>
      <c r="PNM606" s="107"/>
      <c r="PNN606" s="107"/>
      <c r="PNO606" s="107"/>
      <c r="PNP606" s="107"/>
      <c r="PNQ606" s="107"/>
      <c r="PNR606" s="107"/>
      <c r="PNS606" s="107"/>
      <c r="PNT606" s="107"/>
      <c r="PNU606" s="107"/>
      <c r="PNV606" s="107"/>
      <c r="PNW606" s="107"/>
      <c r="PNX606" s="107"/>
      <c r="PNY606" s="107"/>
      <c r="PNZ606" s="107"/>
      <c r="POA606" s="107"/>
      <c r="POB606" s="107"/>
      <c r="POC606" s="107"/>
      <c r="POD606" s="107"/>
      <c r="POE606" s="107"/>
      <c r="POF606" s="107"/>
      <c r="POG606" s="107"/>
      <c r="POH606" s="107"/>
      <c r="POI606" s="107"/>
      <c r="POJ606" s="107"/>
      <c r="POK606" s="107"/>
      <c r="POL606" s="107"/>
      <c r="POM606" s="107"/>
      <c r="PON606" s="107"/>
      <c r="POO606" s="107"/>
      <c r="POP606" s="107"/>
      <c r="POQ606" s="107"/>
      <c r="POR606" s="107"/>
      <c r="POS606" s="107"/>
      <c r="POT606" s="107"/>
      <c r="POU606" s="107"/>
      <c r="POV606" s="107"/>
      <c r="POW606" s="107"/>
      <c r="POX606" s="107"/>
      <c r="POY606" s="107"/>
      <c r="POZ606" s="107"/>
      <c r="PPA606" s="107"/>
      <c r="PPB606" s="107"/>
      <c r="PPC606" s="107"/>
      <c r="PPD606" s="107"/>
      <c r="PPE606" s="107"/>
      <c r="PPF606" s="107"/>
      <c r="PPG606" s="107"/>
      <c r="PPH606" s="107"/>
      <c r="PPI606" s="107"/>
      <c r="PPJ606" s="107"/>
      <c r="PPK606" s="107"/>
      <c r="PPL606" s="107"/>
      <c r="PPM606" s="107"/>
      <c r="PPN606" s="107"/>
      <c r="PPO606" s="107"/>
      <c r="PPP606" s="107"/>
      <c r="PPQ606" s="107"/>
      <c r="PPR606" s="107"/>
      <c r="PPS606" s="107"/>
      <c r="PPT606" s="107"/>
      <c r="PPU606" s="107"/>
      <c r="PPV606" s="107"/>
      <c r="PPW606" s="107"/>
      <c r="PPX606" s="107"/>
      <c r="PPY606" s="107"/>
      <c r="PPZ606" s="107"/>
      <c r="PQA606" s="107"/>
      <c r="PQB606" s="107"/>
      <c r="PQC606" s="107"/>
      <c r="PQD606" s="107"/>
      <c r="PQE606" s="107"/>
      <c r="PQF606" s="107"/>
      <c r="PQG606" s="107"/>
      <c r="PQH606" s="107"/>
      <c r="PQI606" s="107"/>
      <c r="PQJ606" s="107"/>
      <c r="PQK606" s="107"/>
      <c r="PQL606" s="107"/>
      <c r="PQM606" s="107"/>
      <c r="PQN606" s="107"/>
      <c r="PQO606" s="107"/>
      <c r="PQP606" s="107"/>
      <c r="PQQ606" s="107"/>
      <c r="PQR606" s="107"/>
      <c r="PQS606" s="107"/>
      <c r="PQT606" s="107"/>
      <c r="PQU606" s="107"/>
      <c r="PQV606" s="107"/>
      <c r="PQW606" s="107"/>
      <c r="PQX606" s="107"/>
      <c r="PQY606" s="107"/>
      <c r="PQZ606" s="107"/>
      <c r="PRA606" s="107"/>
      <c r="PRB606" s="107"/>
      <c r="PRC606" s="107"/>
      <c r="PRD606" s="107"/>
      <c r="PRE606" s="107"/>
      <c r="PRF606" s="107"/>
      <c r="PRG606" s="107"/>
      <c r="PRH606" s="107"/>
      <c r="PRI606" s="107"/>
      <c r="PRJ606" s="107"/>
      <c r="PRK606" s="107"/>
      <c r="PRL606" s="107"/>
      <c r="PRM606" s="107"/>
      <c r="PRN606" s="107"/>
      <c r="PRO606" s="107"/>
      <c r="PRP606" s="107"/>
      <c r="PRQ606" s="107"/>
      <c r="PRR606" s="107"/>
      <c r="PRS606" s="107"/>
      <c r="PRT606" s="107"/>
      <c r="PRU606" s="107"/>
      <c r="PRV606" s="107"/>
      <c r="PRW606" s="107"/>
      <c r="PRX606" s="107"/>
      <c r="PRY606" s="107"/>
      <c r="PRZ606" s="107"/>
      <c r="PSA606" s="107"/>
      <c r="PSB606" s="107"/>
      <c r="PSC606" s="107"/>
      <c r="PSD606" s="107"/>
      <c r="PSE606" s="107"/>
      <c r="PSF606" s="107"/>
      <c r="PSG606" s="107"/>
      <c r="PSH606" s="107"/>
      <c r="PSI606" s="107"/>
      <c r="PSJ606" s="107"/>
      <c r="PSK606" s="107"/>
      <c r="PSL606" s="107"/>
      <c r="PSM606" s="107"/>
      <c r="PSN606" s="107"/>
      <c r="PSO606" s="107"/>
      <c r="PSP606" s="107"/>
      <c r="PSQ606" s="107"/>
      <c r="PSR606" s="107"/>
      <c r="PSS606" s="107"/>
      <c r="PST606" s="107"/>
      <c r="PSU606" s="107"/>
      <c r="PSV606" s="107"/>
      <c r="PSW606" s="107"/>
      <c r="PSX606" s="107"/>
      <c r="PSY606" s="107"/>
      <c r="PSZ606" s="107"/>
      <c r="PTA606" s="107"/>
      <c r="PTB606" s="107"/>
      <c r="PTC606" s="107"/>
      <c r="PTD606" s="107"/>
      <c r="PTE606" s="107"/>
      <c r="PTF606" s="107"/>
      <c r="PTG606" s="107"/>
      <c r="PTH606" s="107"/>
      <c r="PTI606" s="107"/>
      <c r="PTJ606" s="107"/>
      <c r="PTK606" s="107"/>
      <c r="PTL606" s="107"/>
      <c r="PTM606" s="107"/>
      <c r="PTN606" s="107"/>
      <c r="PTO606" s="107"/>
      <c r="PTP606" s="107"/>
      <c r="PTQ606" s="107"/>
      <c r="PTR606" s="107"/>
      <c r="PTS606" s="107"/>
      <c r="PTT606" s="107"/>
      <c r="PTU606" s="107"/>
      <c r="PTV606" s="107"/>
      <c r="PTW606" s="107"/>
      <c r="PTX606" s="107"/>
      <c r="PTY606" s="107"/>
      <c r="PTZ606" s="107"/>
      <c r="PUA606" s="107"/>
      <c r="PUB606" s="107"/>
      <c r="PUC606" s="107"/>
      <c r="PUD606" s="107"/>
      <c r="PUE606" s="107"/>
      <c r="PUF606" s="107"/>
      <c r="PUG606" s="107"/>
      <c r="PUH606" s="107"/>
      <c r="PUI606" s="107"/>
      <c r="PUJ606" s="107"/>
      <c r="PUK606" s="107"/>
      <c r="PUL606" s="107"/>
      <c r="PUM606" s="107"/>
      <c r="PUN606" s="107"/>
      <c r="PUO606" s="107"/>
      <c r="PUP606" s="107"/>
      <c r="PUQ606" s="107"/>
      <c r="PUR606" s="107"/>
      <c r="PUS606" s="107"/>
      <c r="PUT606" s="107"/>
      <c r="PUU606" s="107"/>
      <c r="PUV606" s="107"/>
      <c r="PUW606" s="107"/>
      <c r="PUX606" s="107"/>
      <c r="PUY606" s="107"/>
      <c r="PUZ606" s="107"/>
      <c r="PVA606" s="107"/>
      <c r="PVB606" s="107"/>
      <c r="PVC606" s="107"/>
      <c r="PVD606" s="107"/>
      <c r="PVE606" s="107"/>
      <c r="PVF606" s="107"/>
      <c r="PVG606" s="107"/>
      <c r="PVH606" s="107"/>
      <c r="PVI606" s="107"/>
      <c r="PVJ606" s="107"/>
      <c r="PVK606" s="107"/>
      <c r="PVL606" s="107"/>
      <c r="PVM606" s="107"/>
      <c r="PVN606" s="107"/>
      <c r="PVO606" s="107"/>
      <c r="PVP606" s="107"/>
      <c r="PVQ606" s="107"/>
      <c r="PVR606" s="107"/>
      <c r="PVS606" s="107"/>
      <c r="PVT606" s="107"/>
      <c r="PVU606" s="107"/>
      <c r="PVV606" s="107"/>
      <c r="PVW606" s="107"/>
      <c r="PVX606" s="107"/>
      <c r="PVY606" s="107"/>
      <c r="PVZ606" s="107"/>
      <c r="PWA606" s="107"/>
      <c r="PWB606" s="107"/>
      <c r="PWC606" s="107"/>
      <c r="PWD606" s="107"/>
      <c r="PWE606" s="107"/>
      <c r="PWF606" s="107"/>
      <c r="PWG606" s="107"/>
      <c r="PWH606" s="107"/>
      <c r="PWI606" s="107"/>
      <c r="PWJ606" s="107"/>
      <c r="PWK606" s="107"/>
      <c r="PWL606" s="107"/>
      <c r="PWM606" s="107"/>
      <c r="PWN606" s="107"/>
      <c r="PWO606" s="107"/>
      <c r="PWP606" s="107"/>
      <c r="PWQ606" s="107"/>
      <c r="PWR606" s="107"/>
      <c r="PWS606" s="107"/>
      <c r="PWT606" s="107"/>
      <c r="PWU606" s="107"/>
      <c r="PWV606" s="107"/>
      <c r="PWW606" s="107"/>
      <c r="PWX606" s="107"/>
      <c r="PWY606" s="107"/>
      <c r="PWZ606" s="107"/>
      <c r="PXA606" s="107"/>
      <c r="PXB606" s="107"/>
      <c r="PXC606" s="107"/>
      <c r="PXD606" s="107"/>
      <c r="PXE606" s="107"/>
      <c r="PXF606" s="107"/>
      <c r="PXG606" s="107"/>
      <c r="PXH606" s="107"/>
      <c r="PXI606" s="107"/>
      <c r="PXJ606" s="107"/>
      <c r="PXK606" s="107"/>
      <c r="PXL606" s="107"/>
      <c r="PXM606" s="107"/>
      <c r="PXN606" s="107"/>
      <c r="PXO606" s="107"/>
      <c r="PXP606" s="107"/>
      <c r="PXQ606" s="107"/>
      <c r="PXR606" s="107"/>
      <c r="PXS606" s="107"/>
      <c r="PXT606" s="107"/>
      <c r="PXU606" s="107"/>
      <c r="PXV606" s="107"/>
      <c r="PXW606" s="107"/>
      <c r="PXX606" s="107"/>
      <c r="PXY606" s="107"/>
      <c r="PXZ606" s="107"/>
      <c r="PYA606" s="107"/>
      <c r="PYB606" s="107"/>
      <c r="PYC606" s="107"/>
      <c r="PYD606" s="107"/>
      <c r="PYE606" s="107"/>
      <c r="PYF606" s="107"/>
      <c r="PYG606" s="107"/>
      <c r="PYH606" s="107"/>
      <c r="PYI606" s="107"/>
      <c r="PYJ606" s="107"/>
      <c r="PYK606" s="107"/>
      <c r="PYL606" s="107"/>
      <c r="PYM606" s="107"/>
      <c r="PYN606" s="107"/>
      <c r="PYO606" s="107"/>
      <c r="PYP606" s="107"/>
      <c r="PYQ606" s="107"/>
      <c r="PYR606" s="107"/>
      <c r="PYS606" s="107"/>
      <c r="PYT606" s="107"/>
      <c r="PYU606" s="107"/>
      <c r="PYV606" s="107"/>
      <c r="PYW606" s="107"/>
      <c r="PYX606" s="107"/>
      <c r="PYY606" s="107"/>
      <c r="PYZ606" s="107"/>
      <c r="PZA606" s="107"/>
      <c r="PZB606" s="107"/>
      <c r="PZC606" s="107"/>
      <c r="PZD606" s="107"/>
      <c r="PZE606" s="107"/>
      <c r="PZF606" s="107"/>
      <c r="PZG606" s="107"/>
      <c r="PZH606" s="107"/>
      <c r="PZI606" s="107"/>
      <c r="PZJ606" s="107"/>
      <c r="PZK606" s="107"/>
      <c r="PZL606" s="107"/>
      <c r="PZM606" s="107"/>
      <c r="PZN606" s="107"/>
      <c r="PZO606" s="107"/>
      <c r="PZP606" s="107"/>
      <c r="PZQ606" s="107"/>
      <c r="PZR606" s="107"/>
      <c r="PZS606" s="107"/>
      <c r="PZT606" s="107"/>
      <c r="PZU606" s="107"/>
      <c r="PZV606" s="107"/>
      <c r="PZW606" s="107"/>
      <c r="PZX606" s="107"/>
      <c r="PZY606" s="107"/>
      <c r="PZZ606" s="107"/>
      <c r="QAA606" s="107"/>
      <c r="QAB606" s="107"/>
      <c r="QAC606" s="107"/>
      <c r="QAD606" s="107"/>
      <c r="QAE606" s="107"/>
      <c r="QAF606" s="107"/>
      <c r="QAG606" s="107"/>
      <c r="QAH606" s="107"/>
      <c r="QAI606" s="107"/>
      <c r="QAJ606" s="107"/>
      <c r="QAK606" s="107"/>
      <c r="QAL606" s="107"/>
      <c r="QAM606" s="107"/>
      <c r="QAN606" s="107"/>
      <c r="QAO606" s="107"/>
      <c r="QAP606" s="107"/>
      <c r="QAQ606" s="107"/>
      <c r="QAR606" s="107"/>
      <c r="QAS606" s="107"/>
      <c r="QAT606" s="107"/>
      <c r="QAU606" s="107"/>
      <c r="QAV606" s="107"/>
      <c r="QAW606" s="107"/>
      <c r="QAX606" s="107"/>
      <c r="QAY606" s="107"/>
      <c r="QAZ606" s="107"/>
      <c r="QBA606" s="107"/>
      <c r="QBB606" s="107"/>
      <c r="QBC606" s="107"/>
      <c r="QBD606" s="107"/>
      <c r="QBE606" s="107"/>
      <c r="QBF606" s="107"/>
      <c r="QBG606" s="107"/>
      <c r="QBH606" s="107"/>
      <c r="QBI606" s="107"/>
      <c r="QBJ606" s="107"/>
      <c r="QBK606" s="107"/>
      <c r="QBL606" s="107"/>
      <c r="QBM606" s="107"/>
      <c r="QBN606" s="107"/>
      <c r="QBO606" s="107"/>
      <c r="QBP606" s="107"/>
      <c r="QBQ606" s="107"/>
      <c r="QBR606" s="107"/>
      <c r="QBS606" s="107"/>
      <c r="QBT606" s="107"/>
      <c r="QBU606" s="107"/>
      <c r="QBV606" s="107"/>
      <c r="QBW606" s="107"/>
      <c r="QBX606" s="107"/>
      <c r="QBY606" s="107"/>
      <c r="QBZ606" s="107"/>
      <c r="QCA606" s="107"/>
      <c r="QCB606" s="107"/>
      <c r="QCC606" s="107"/>
      <c r="QCD606" s="107"/>
      <c r="QCE606" s="107"/>
      <c r="QCF606" s="107"/>
      <c r="QCG606" s="107"/>
      <c r="QCH606" s="107"/>
      <c r="QCI606" s="107"/>
      <c r="QCJ606" s="107"/>
      <c r="QCK606" s="107"/>
      <c r="QCL606" s="107"/>
      <c r="QCM606" s="107"/>
      <c r="QCN606" s="107"/>
      <c r="QCO606" s="107"/>
      <c r="QCP606" s="107"/>
      <c r="QCQ606" s="107"/>
      <c r="QCR606" s="107"/>
      <c r="QCS606" s="107"/>
      <c r="QCT606" s="107"/>
      <c r="QCU606" s="107"/>
      <c r="QCV606" s="107"/>
      <c r="QCW606" s="107"/>
      <c r="QCX606" s="107"/>
      <c r="QCY606" s="107"/>
      <c r="QCZ606" s="107"/>
      <c r="QDA606" s="107"/>
      <c r="QDB606" s="107"/>
      <c r="QDC606" s="107"/>
      <c r="QDD606" s="107"/>
      <c r="QDE606" s="107"/>
      <c r="QDF606" s="107"/>
      <c r="QDG606" s="107"/>
      <c r="QDH606" s="107"/>
      <c r="QDI606" s="107"/>
      <c r="QDJ606" s="107"/>
      <c r="QDK606" s="107"/>
      <c r="QDL606" s="107"/>
      <c r="QDM606" s="107"/>
      <c r="QDN606" s="107"/>
      <c r="QDO606" s="107"/>
      <c r="QDP606" s="107"/>
      <c r="QDQ606" s="107"/>
      <c r="QDR606" s="107"/>
      <c r="QDS606" s="107"/>
      <c r="QDT606" s="107"/>
      <c r="QDU606" s="107"/>
      <c r="QDV606" s="107"/>
      <c r="QDW606" s="107"/>
      <c r="QDX606" s="107"/>
      <c r="QDY606" s="107"/>
      <c r="QDZ606" s="107"/>
      <c r="QEA606" s="107"/>
      <c r="QEB606" s="107"/>
      <c r="QEC606" s="107"/>
      <c r="QED606" s="107"/>
      <c r="QEE606" s="107"/>
      <c r="QEF606" s="107"/>
      <c r="QEG606" s="107"/>
      <c r="QEH606" s="107"/>
      <c r="QEI606" s="107"/>
      <c r="QEJ606" s="107"/>
      <c r="QEK606" s="107"/>
      <c r="QEL606" s="107"/>
      <c r="QEM606" s="107"/>
      <c r="QEN606" s="107"/>
      <c r="QEO606" s="107"/>
      <c r="QEP606" s="107"/>
      <c r="QEQ606" s="107"/>
      <c r="QER606" s="107"/>
      <c r="QES606" s="107"/>
      <c r="QET606" s="107"/>
      <c r="QEU606" s="107"/>
      <c r="QEV606" s="107"/>
      <c r="QEW606" s="107"/>
      <c r="QEX606" s="107"/>
      <c r="QEY606" s="107"/>
      <c r="QEZ606" s="107"/>
      <c r="QFA606" s="107"/>
      <c r="QFB606" s="107"/>
      <c r="QFC606" s="107"/>
      <c r="QFD606" s="107"/>
      <c r="QFE606" s="107"/>
      <c r="QFF606" s="107"/>
      <c r="QFG606" s="107"/>
      <c r="QFH606" s="107"/>
      <c r="QFI606" s="107"/>
      <c r="QFJ606" s="107"/>
      <c r="QFK606" s="107"/>
      <c r="QFL606" s="107"/>
      <c r="QFM606" s="107"/>
      <c r="QFN606" s="107"/>
      <c r="QFO606" s="107"/>
      <c r="QFP606" s="107"/>
      <c r="QFQ606" s="107"/>
      <c r="QFR606" s="107"/>
      <c r="QFS606" s="107"/>
      <c r="QFT606" s="107"/>
      <c r="QFU606" s="107"/>
      <c r="QFV606" s="107"/>
      <c r="QFW606" s="107"/>
      <c r="QFX606" s="107"/>
      <c r="QFY606" s="107"/>
      <c r="QFZ606" s="107"/>
      <c r="QGA606" s="107"/>
      <c r="QGB606" s="107"/>
      <c r="QGC606" s="107"/>
      <c r="QGD606" s="107"/>
      <c r="QGE606" s="107"/>
      <c r="QGF606" s="107"/>
      <c r="QGG606" s="107"/>
      <c r="QGH606" s="107"/>
      <c r="QGI606" s="107"/>
      <c r="QGJ606" s="107"/>
      <c r="QGK606" s="107"/>
      <c r="QGL606" s="107"/>
      <c r="QGM606" s="107"/>
      <c r="QGN606" s="107"/>
      <c r="QGO606" s="107"/>
      <c r="QGP606" s="107"/>
      <c r="QGQ606" s="107"/>
      <c r="QGR606" s="107"/>
      <c r="QGS606" s="107"/>
      <c r="QGT606" s="107"/>
      <c r="QGU606" s="107"/>
      <c r="QGV606" s="107"/>
      <c r="QGW606" s="107"/>
      <c r="QGX606" s="107"/>
      <c r="QGY606" s="107"/>
      <c r="QGZ606" s="107"/>
      <c r="QHA606" s="107"/>
      <c r="QHB606" s="107"/>
      <c r="QHC606" s="107"/>
      <c r="QHD606" s="107"/>
      <c r="QHE606" s="107"/>
      <c r="QHF606" s="107"/>
      <c r="QHG606" s="107"/>
      <c r="QHH606" s="107"/>
      <c r="QHI606" s="107"/>
      <c r="QHJ606" s="107"/>
      <c r="QHK606" s="107"/>
      <c r="QHL606" s="107"/>
      <c r="QHM606" s="107"/>
      <c r="QHN606" s="107"/>
      <c r="QHO606" s="107"/>
      <c r="QHP606" s="107"/>
      <c r="QHQ606" s="107"/>
      <c r="QHR606" s="107"/>
      <c r="QHS606" s="107"/>
      <c r="QHT606" s="107"/>
      <c r="QHU606" s="107"/>
      <c r="QHV606" s="107"/>
      <c r="QHW606" s="107"/>
      <c r="QHX606" s="107"/>
      <c r="QHY606" s="107"/>
      <c r="QHZ606" s="107"/>
      <c r="QIA606" s="107"/>
      <c r="QIB606" s="107"/>
      <c r="QIC606" s="107"/>
      <c r="QID606" s="107"/>
      <c r="QIE606" s="107"/>
      <c r="QIF606" s="107"/>
      <c r="QIG606" s="107"/>
      <c r="QIH606" s="107"/>
      <c r="QII606" s="107"/>
      <c r="QIJ606" s="107"/>
      <c r="QIK606" s="107"/>
      <c r="QIL606" s="107"/>
      <c r="QIM606" s="107"/>
      <c r="QIN606" s="107"/>
      <c r="QIO606" s="107"/>
      <c r="QIP606" s="107"/>
      <c r="QIQ606" s="107"/>
      <c r="QIR606" s="107"/>
      <c r="QIS606" s="107"/>
      <c r="QIT606" s="107"/>
      <c r="QIU606" s="107"/>
      <c r="QIV606" s="107"/>
      <c r="QIW606" s="107"/>
      <c r="QIX606" s="107"/>
      <c r="QIY606" s="107"/>
      <c r="QIZ606" s="107"/>
      <c r="QJA606" s="107"/>
      <c r="QJB606" s="107"/>
      <c r="QJC606" s="107"/>
      <c r="QJD606" s="107"/>
      <c r="QJE606" s="107"/>
      <c r="QJF606" s="107"/>
      <c r="QJG606" s="107"/>
      <c r="QJH606" s="107"/>
      <c r="QJI606" s="107"/>
      <c r="QJJ606" s="107"/>
      <c r="QJK606" s="107"/>
      <c r="QJL606" s="107"/>
      <c r="QJM606" s="107"/>
      <c r="QJN606" s="107"/>
      <c r="QJO606" s="107"/>
      <c r="QJP606" s="107"/>
      <c r="QJQ606" s="107"/>
      <c r="QJR606" s="107"/>
      <c r="QJS606" s="107"/>
      <c r="QJT606" s="107"/>
      <c r="QJU606" s="107"/>
      <c r="QJV606" s="107"/>
      <c r="QJW606" s="107"/>
      <c r="QJX606" s="107"/>
      <c r="QJY606" s="107"/>
      <c r="QJZ606" s="107"/>
      <c r="QKA606" s="107"/>
      <c r="QKB606" s="107"/>
      <c r="QKC606" s="107"/>
      <c r="QKD606" s="107"/>
      <c r="QKE606" s="107"/>
      <c r="QKF606" s="107"/>
      <c r="QKG606" s="107"/>
      <c r="QKH606" s="107"/>
      <c r="QKI606" s="107"/>
      <c r="QKJ606" s="107"/>
      <c r="QKK606" s="107"/>
      <c r="QKL606" s="107"/>
      <c r="QKM606" s="107"/>
      <c r="QKN606" s="107"/>
      <c r="QKO606" s="107"/>
      <c r="QKP606" s="107"/>
      <c r="QKQ606" s="107"/>
      <c r="QKR606" s="107"/>
      <c r="QKS606" s="107"/>
      <c r="QKT606" s="107"/>
      <c r="QKU606" s="107"/>
      <c r="QKV606" s="107"/>
      <c r="QKW606" s="107"/>
      <c r="QKX606" s="107"/>
      <c r="QKY606" s="107"/>
      <c r="QKZ606" s="107"/>
      <c r="QLA606" s="107"/>
      <c r="QLB606" s="107"/>
      <c r="QLC606" s="107"/>
      <c r="QLD606" s="107"/>
      <c r="QLE606" s="107"/>
      <c r="QLF606" s="107"/>
      <c r="QLG606" s="107"/>
      <c r="QLH606" s="107"/>
      <c r="QLI606" s="107"/>
      <c r="QLJ606" s="107"/>
      <c r="QLK606" s="107"/>
      <c r="QLL606" s="107"/>
      <c r="QLM606" s="107"/>
      <c r="QLN606" s="107"/>
      <c r="QLO606" s="107"/>
      <c r="QLP606" s="107"/>
      <c r="QLQ606" s="107"/>
      <c r="QLR606" s="107"/>
      <c r="QLS606" s="107"/>
      <c r="QLT606" s="107"/>
      <c r="QLU606" s="107"/>
      <c r="QLV606" s="107"/>
      <c r="QLW606" s="107"/>
      <c r="QLX606" s="107"/>
      <c r="QLY606" s="107"/>
      <c r="QLZ606" s="107"/>
      <c r="QMA606" s="107"/>
      <c r="QMB606" s="107"/>
      <c r="QMC606" s="107"/>
      <c r="QMD606" s="107"/>
      <c r="QME606" s="107"/>
      <c r="QMF606" s="107"/>
      <c r="QMG606" s="107"/>
      <c r="QMH606" s="107"/>
      <c r="QMI606" s="107"/>
      <c r="QMJ606" s="107"/>
      <c r="QMK606" s="107"/>
      <c r="QML606" s="107"/>
      <c r="QMM606" s="107"/>
      <c r="QMN606" s="107"/>
      <c r="QMO606" s="107"/>
      <c r="QMP606" s="107"/>
      <c r="QMQ606" s="107"/>
      <c r="QMR606" s="107"/>
      <c r="QMS606" s="107"/>
      <c r="QMT606" s="107"/>
      <c r="QMU606" s="107"/>
      <c r="QMV606" s="107"/>
      <c r="QMW606" s="107"/>
      <c r="QMX606" s="107"/>
      <c r="QMY606" s="107"/>
      <c r="QMZ606" s="107"/>
      <c r="QNA606" s="107"/>
      <c r="QNB606" s="107"/>
      <c r="QNC606" s="107"/>
      <c r="QND606" s="107"/>
      <c r="QNE606" s="107"/>
      <c r="QNF606" s="107"/>
      <c r="QNG606" s="107"/>
      <c r="QNH606" s="107"/>
      <c r="QNI606" s="107"/>
      <c r="QNJ606" s="107"/>
      <c r="QNK606" s="107"/>
      <c r="QNL606" s="107"/>
      <c r="QNM606" s="107"/>
      <c r="QNN606" s="107"/>
      <c r="QNO606" s="107"/>
      <c r="QNP606" s="107"/>
      <c r="QNQ606" s="107"/>
      <c r="QNR606" s="107"/>
      <c r="QNS606" s="107"/>
      <c r="QNT606" s="107"/>
      <c r="QNU606" s="107"/>
      <c r="QNV606" s="107"/>
      <c r="QNW606" s="107"/>
      <c r="QNX606" s="107"/>
      <c r="QNY606" s="107"/>
      <c r="QNZ606" s="107"/>
      <c r="QOA606" s="107"/>
      <c r="QOB606" s="107"/>
      <c r="QOC606" s="107"/>
      <c r="QOD606" s="107"/>
      <c r="QOE606" s="107"/>
      <c r="QOF606" s="107"/>
      <c r="QOG606" s="107"/>
      <c r="QOH606" s="107"/>
      <c r="QOI606" s="107"/>
      <c r="QOJ606" s="107"/>
      <c r="QOK606" s="107"/>
      <c r="QOL606" s="107"/>
      <c r="QOM606" s="107"/>
      <c r="QON606" s="107"/>
      <c r="QOO606" s="107"/>
      <c r="QOP606" s="107"/>
      <c r="QOQ606" s="107"/>
      <c r="QOR606" s="107"/>
      <c r="QOS606" s="107"/>
      <c r="QOT606" s="107"/>
      <c r="QOU606" s="107"/>
      <c r="QOV606" s="107"/>
      <c r="QOW606" s="107"/>
      <c r="QOX606" s="107"/>
      <c r="QOY606" s="107"/>
      <c r="QOZ606" s="107"/>
      <c r="QPA606" s="107"/>
      <c r="QPB606" s="107"/>
      <c r="QPC606" s="107"/>
      <c r="QPD606" s="107"/>
      <c r="QPE606" s="107"/>
      <c r="QPF606" s="107"/>
      <c r="QPG606" s="107"/>
      <c r="QPH606" s="107"/>
      <c r="QPI606" s="107"/>
      <c r="QPJ606" s="107"/>
      <c r="QPK606" s="107"/>
      <c r="QPL606" s="107"/>
      <c r="QPM606" s="107"/>
      <c r="QPN606" s="107"/>
      <c r="QPO606" s="107"/>
      <c r="QPP606" s="107"/>
      <c r="QPQ606" s="107"/>
      <c r="QPR606" s="107"/>
      <c r="QPS606" s="107"/>
      <c r="QPT606" s="107"/>
      <c r="QPU606" s="107"/>
      <c r="QPV606" s="107"/>
      <c r="QPW606" s="107"/>
      <c r="QPX606" s="107"/>
      <c r="QPY606" s="107"/>
      <c r="QPZ606" s="107"/>
      <c r="QQA606" s="107"/>
      <c r="QQB606" s="107"/>
      <c r="QQC606" s="107"/>
      <c r="QQD606" s="107"/>
      <c r="QQE606" s="107"/>
      <c r="QQF606" s="107"/>
      <c r="QQG606" s="107"/>
      <c r="QQH606" s="107"/>
      <c r="QQI606" s="107"/>
      <c r="QQJ606" s="107"/>
      <c r="QQK606" s="107"/>
      <c r="QQL606" s="107"/>
      <c r="QQM606" s="107"/>
      <c r="QQN606" s="107"/>
      <c r="QQO606" s="107"/>
      <c r="QQP606" s="107"/>
      <c r="QQQ606" s="107"/>
      <c r="QQR606" s="107"/>
      <c r="QQS606" s="107"/>
      <c r="QQT606" s="107"/>
      <c r="QQU606" s="107"/>
      <c r="QQV606" s="107"/>
      <c r="QQW606" s="107"/>
      <c r="QQX606" s="107"/>
      <c r="QQY606" s="107"/>
      <c r="QQZ606" s="107"/>
      <c r="QRA606" s="107"/>
      <c r="QRB606" s="107"/>
      <c r="QRC606" s="107"/>
      <c r="QRD606" s="107"/>
      <c r="QRE606" s="107"/>
      <c r="QRF606" s="107"/>
      <c r="QRG606" s="107"/>
      <c r="QRH606" s="107"/>
      <c r="QRI606" s="107"/>
      <c r="QRJ606" s="107"/>
      <c r="QRK606" s="107"/>
      <c r="QRL606" s="107"/>
      <c r="QRM606" s="107"/>
      <c r="QRN606" s="107"/>
      <c r="QRO606" s="107"/>
      <c r="QRP606" s="107"/>
      <c r="QRQ606" s="107"/>
      <c r="QRR606" s="107"/>
      <c r="QRS606" s="107"/>
      <c r="QRT606" s="107"/>
      <c r="QRU606" s="107"/>
      <c r="QRV606" s="107"/>
      <c r="QRW606" s="107"/>
      <c r="QRX606" s="107"/>
      <c r="QRY606" s="107"/>
      <c r="QRZ606" s="107"/>
      <c r="QSA606" s="107"/>
      <c r="QSB606" s="107"/>
      <c r="QSC606" s="107"/>
      <c r="QSD606" s="107"/>
      <c r="QSE606" s="107"/>
      <c r="QSF606" s="107"/>
      <c r="QSG606" s="107"/>
      <c r="QSH606" s="107"/>
      <c r="QSI606" s="107"/>
      <c r="QSJ606" s="107"/>
      <c r="QSK606" s="107"/>
      <c r="QSL606" s="107"/>
      <c r="QSM606" s="107"/>
      <c r="QSN606" s="107"/>
      <c r="QSO606" s="107"/>
      <c r="QSP606" s="107"/>
      <c r="QSQ606" s="107"/>
      <c r="QSR606" s="107"/>
      <c r="QSS606" s="107"/>
      <c r="QST606" s="107"/>
      <c r="QSU606" s="107"/>
      <c r="QSV606" s="107"/>
      <c r="QSW606" s="107"/>
      <c r="QSX606" s="107"/>
      <c r="QSY606" s="107"/>
      <c r="QSZ606" s="107"/>
      <c r="QTA606" s="107"/>
      <c r="QTB606" s="107"/>
      <c r="QTC606" s="107"/>
      <c r="QTD606" s="107"/>
      <c r="QTE606" s="107"/>
      <c r="QTF606" s="107"/>
      <c r="QTG606" s="107"/>
      <c r="QTH606" s="107"/>
      <c r="QTI606" s="107"/>
      <c r="QTJ606" s="107"/>
      <c r="QTK606" s="107"/>
      <c r="QTL606" s="107"/>
      <c r="QTM606" s="107"/>
      <c r="QTN606" s="107"/>
      <c r="QTO606" s="107"/>
      <c r="QTP606" s="107"/>
      <c r="QTQ606" s="107"/>
      <c r="QTR606" s="107"/>
      <c r="QTS606" s="107"/>
      <c r="QTT606" s="107"/>
      <c r="QTU606" s="107"/>
      <c r="QTV606" s="107"/>
      <c r="QTW606" s="107"/>
      <c r="QTX606" s="107"/>
      <c r="QTY606" s="107"/>
      <c r="QTZ606" s="107"/>
      <c r="QUA606" s="107"/>
      <c r="QUB606" s="107"/>
      <c r="QUC606" s="107"/>
      <c r="QUD606" s="107"/>
      <c r="QUE606" s="107"/>
      <c r="QUF606" s="107"/>
      <c r="QUG606" s="107"/>
      <c r="QUH606" s="107"/>
      <c r="QUI606" s="107"/>
      <c r="QUJ606" s="107"/>
      <c r="QUK606" s="107"/>
      <c r="QUL606" s="107"/>
      <c r="QUM606" s="107"/>
      <c r="QUN606" s="107"/>
      <c r="QUO606" s="107"/>
      <c r="QUP606" s="107"/>
      <c r="QUQ606" s="107"/>
      <c r="QUR606" s="107"/>
      <c r="QUS606" s="107"/>
      <c r="QUT606" s="107"/>
      <c r="QUU606" s="107"/>
      <c r="QUV606" s="107"/>
      <c r="QUW606" s="107"/>
      <c r="QUX606" s="107"/>
      <c r="QUY606" s="107"/>
      <c r="QUZ606" s="107"/>
      <c r="QVA606" s="107"/>
      <c r="QVB606" s="107"/>
      <c r="QVC606" s="107"/>
      <c r="QVD606" s="107"/>
      <c r="QVE606" s="107"/>
      <c r="QVF606" s="107"/>
      <c r="QVG606" s="107"/>
      <c r="QVH606" s="107"/>
      <c r="QVI606" s="107"/>
      <c r="QVJ606" s="107"/>
      <c r="QVK606" s="107"/>
      <c r="QVL606" s="107"/>
      <c r="QVM606" s="107"/>
      <c r="QVN606" s="107"/>
      <c r="QVO606" s="107"/>
      <c r="QVP606" s="107"/>
      <c r="QVQ606" s="107"/>
      <c r="QVR606" s="107"/>
      <c r="QVS606" s="107"/>
      <c r="QVT606" s="107"/>
      <c r="QVU606" s="107"/>
      <c r="QVV606" s="107"/>
      <c r="QVW606" s="107"/>
      <c r="QVX606" s="107"/>
      <c r="QVY606" s="107"/>
      <c r="QVZ606" s="107"/>
      <c r="QWA606" s="107"/>
      <c r="QWB606" s="107"/>
      <c r="QWC606" s="107"/>
      <c r="QWD606" s="107"/>
      <c r="QWE606" s="107"/>
      <c r="QWF606" s="107"/>
      <c r="QWG606" s="107"/>
      <c r="QWH606" s="107"/>
      <c r="QWI606" s="107"/>
      <c r="QWJ606" s="107"/>
      <c r="QWK606" s="107"/>
      <c r="QWL606" s="107"/>
      <c r="QWM606" s="107"/>
      <c r="QWN606" s="107"/>
      <c r="QWO606" s="107"/>
      <c r="QWP606" s="107"/>
      <c r="QWQ606" s="107"/>
      <c r="QWR606" s="107"/>
      <c r="QWS606" s="107"/>
      <c r="QWT606" s="107"/>
      <c r="QWU606" s="107"/>
      <c r="QWV606" s="107"/>
      <c r="QWW606" s="107"/>
      <c r="QWX606" s="107"/>
      <c r="QWY606" s="107"/>
      <c r="QWZ606" s="107"/>
      <c r="QXA606" s="107"/>
      <c r="QXB606" s="107"/>
      <c r="QXC606" s="107"/>
      <c r="QXD606" s="107"/>
      <c r="QXE606" s="107"/>
      <c r="QXF606" s="107"/>
      <c r="QXG606" s="107"/>
      <c r="QXH606" s="107"/>
      <c r="QXI606" s="107"/>
      <c r="QXJ606" s="107"/>
      <c r="QXK606" s="107"/>
      <c r="QXL606" s="107"/>
      <c r="QXM606" s="107"/>
      <c r="QXN606" s="107"/>
      <c r="QXO606" s="107"/>
      <c r="QXP606" s="107"/>
      <c r="QXQ606" s="107"/>
      <c r="QXR606" s="107"/>
      <c r="QXS606" s="107"/>
      <c r="QXT606" s="107"/>
      <c r="QXU606" s="107"/>
      <c r="QXV606" s="107"/>
      <c r="QXW606" s="107"/>
      <c r="QXX606" s="107"/>
      <c r="QXY606" s="107"/>
      <c r="QXZ606" s="107"/>
      <c r="QYA606" s="107"/>
      <c r="QYB606" s="107"/>
      <c r="QYC606" s="107"/>
      <c r="QYD606" s="107"/>
      <c r="QYE606" s="107"/>
      <c r="QYF606" s="107"/>
      <c r="QYG606" s="107"/>
      <c r="QYH606" s="107"/>
      <c r="QYI606" s="107"/>
      <c r="QYJ606" s="107"/>
      <c r="QYK606" s="107"/>
      <c r="QYL606" s="107"/>
      <c r="QYM606" s="107"/>
      <c r="QYN606" s="107"/>
      <c r="QYO606" s="107"/>
      <c r="QYP606" s="107"/>
      <c r="QYQ606" s="107"/>
      <c r="QYR606" s="107"/>
      <c r="QYS606" s="107"/>
      <c r="QYT606" s="107"/>
      <c r="QYU606" s="107"/>
      <c r="QYV606" s="107"/>
      <c r="QYW606" s="107"/>
      <c r="QYX606" s="107"/>
      <c r="QYY606" s="107"/>
      <c r="QYZ606" s="107"/>
      <c r="QZA606" s="107"/>
      <c r="QZB606" s="107"/>
      <c r="QZC606" s="107"/>
      <c r="QZD606" s="107"/>
      <c r="QZE606" s="107"/>
      <c r="QZF606" s="107"/>
      <c r="QZG606" s="107"/>
      <c r="QZH606" s="107"/>
      <c r="QZI606" s="107"/>
      <c r="QZJ606" s="107"/>
      <c r="QZK606" s="107"/>
      <c r="QZL606" s="107"/>
      <c r="QZM606" s="107"/>
      <c r="QZN606" s="107"/>
      <c r="QZO606" s="107"/>
      <c r="QZP606" s="107"/>
      <c r="QZQ606" s="107"/>
      <c r="QZR606" s="107"/>
      <c r="QZS606" s="107"/>
      <c r="QZT606" s="107"/>
      <c r="QZU606" s="107"/>
      <c r="QZV606" s="107"/>
      <c r="QZW606" s="107"/>
      <c r="QZX606" s="107"/>
      <c r="QZY606" s="107"/>
      <c r="QZZ606" s="107"/>
      <c r="RAA606" s="107"/>
      <c r="RAB606" s="107"/>
      <c r="RAC606" s="107"/>
      <c r="RAD606" s="107"/>
      <c r="RAE606" s="107"/>
      <c r="RAF606" s="107"/>
      <c r="RAG606" s="107"/>
      <c r="RAH606" s="107"/>
      <c r="RAI606" s="107"/>
      <c r="RAJ606" s="107"/>
      <c r="RAK606" s="107"/>
      <c r="RAL606" s="107"/>
      <c r="RAM606" s="107"/>
      <c r="RAN606" s="107"/>
      <c r="RAO606" s="107"/>
      <c r="RAP606" s="107"/>
      <c r="RAQ606" s="107"/>
      <c r="RAR606" s="107"/>
      <c r="RAS606" s="107"/>
      <c r="RAT606" s="107"/>
      <c r="RAU606" s="107"/>
      <c r="RAV606" s="107"/>
      <c r="RAW606" s="107"/>
      <c r="RAX606" s="107"/>
      <c r="RAY606" s="107"/>
      <c r="RAZ606" s="107"/>
      <c r="RBA606" s="107"/>
      <c r="RBB606" s="107"/>
      <c r="RBC606" s="107"/>
      <c r="RBD606" s="107"/>
      <c r="RBE606" s="107"/>
      <c r="RBF606" s="107"/>
      <c r="RBG606" s="107"/>
      <c r="RBH606" s="107"/>
      <c r="RBI606" s="107"/>
      <c r="RBJ606" s="107"/>
      <c r="RBK606" s="107"/>
      <c r="RBL606" s="107"/>
      <c r="RBM606" s="107"/>
      <c r="RBN606" s="107"/>
      <c r="RBO606" s="107"/>
      <c r="RBP606" s="107"/>
      <c r="RBQ606" s="107"/>
      <c r="RBR606" s="107"/>
      <c r="RBS606" s="107"/>
      <c r="RBT606" s="107"/>
      <c r="RBU606" s="107"/>
      <c r="RBV606" s="107"/>
      <c r="RBW606" s="107"/>
      <c r="RBX606" s="107"/>
      <c r="RBY606" s="107"/>
      <c r="RBZ606" s="107"/>
      <c r="RCA606" s="107"/>
      <c r="RCB606" s="107"/>
      <c r="RCC606" s="107"/>
      <c r="RCD606" s="107"/>
      <c r="RCE606" s="107"/>
      <c r="RCF606" s="107"/>
      <c r="RCG606" s="107"/>
      <c r="RCH606" s="107"/>
      <c r="RCI606" s="107"/>
      <c r="RCJ606" s="107"/>
      <c r="RCK606" s="107"/>
      <c r="RCL606" s="107"/>
      <c r="RCM606" s="107"/>
      <c r="RCN606" s="107"/>
      <c r="RCO606" s="107"/>
      <c r="RCP606" s="107"/>
      <c r="RCQ606" s="107"/>
      <c r="RCR606" s="107"/>
      <c r="RCS606" s="107"/>
      <c r="RCT606" s="107"/>
      <c r="RCU606" s="107"/>
      <c r="RCV606" s="107"/>
      <c r="RCW606" s="107"/>
      <c r="RCX606" s="107"/>
      <c r="RCY606" s="107"/>
      <c r="RCZ606" s="107"/>
      <c r="RDA606" s="107"/>
      <c r="RDB606" s="107"/>
      <c r="RDC606" s="107"/>
      <c r="RDD606" s="107"/>
      <c r="RDE606" s="107"/>
      <c r="RDF606" s="107"/>
      <c r="RDG606" s="107"/>
      <c r="RDH606" s="107"/>
      <c r="RDI606" s="107"/>
      <c r="RDJ606" s="107"/>
      <c r="RDK606" s="107"/>
      <c r="RDL606" s="107"/>
      <c r="RDM606" s="107"/>
      <c r="RDN606" s="107"/>
      <c r="RDO606" s="107"/>
      <c r="RDP606" s="107"/>
      <c r="RDQ606" s="107"/>
      <c r="RDR606" s="107"/>
      <c r="RDS606" s="107"/>
      <c r="RDT606" s="107"/>
      <c r="RDU606" s="107"/>
      <c r="RDV606" s="107"/>
      <c r="RDW606" s="107"/>
      <c r="RDX606" s="107"/>
      <c r="RDY606" s="107"/>
      <c r="RDZ606" s="107"/>
      <c r="REA606" s="107"/>
      <c r="REB606" s="107"/>
      <c r="REC606" s="107"/>
      <c r="RED606" s="107"/>
      <c r="REE606" s="107"/>
      <c r="REF606" s="107"/>
      <c r="REG606" s="107"/>
      <c r="REH606" s="107"/>
      <c r="REI606" s="107"/>
      <c r="REJ606" s="107"/>
      <c r="REK606" s="107"/>
      <c r="REL606" s="107"/>
      <c r="REM606" s="107"/>
      <c r="REN606" s="107"/>
      <c r="REO606" s="107"/>
      <c r="REP606" s="107"/>
      <c r="REQ606" s="107"/>
      <c r="RER606" s="107"/>
      <c r="RES606" s="107"/>
      <c r="RET606" s="107"/>
      <c r="REU606" s="107"/>
      <c r="REV606" s="107"/>
      <c r="REW606" s="107"/>
      <c r="REX606" s="107"/>
      <c r="REY606" s="107"/>
      <c r="REZ606" s="107"/>
      <c r="RFA606" s="107"/>
      <c r="RFB606" s="107"/>
      <c r="RFC606" s="107"/>
      <c r="RFD606" s="107"/>
      <c r="RFE606" s="107"/>
      <c r="RFF606" s="107"/>
      <c r="RFG606" s="107"/>
      <c r="RFH606" s="107"/>
      <c r="RFI606" s="107"/>
      <c r="RFJ606" s="107"/>
      <c r="RFK606" s="107"/>
      <c r="RFL606" s="107"/>
      <c r="RFM606" s="107"/>
      <c r="RFN606" s="107"/>
      <c r="RFO606" s="107"/>
      <c r="RFP606" s="107"/>
      <c r="RFQ606" s="107"/>
      <c r="RFR606" s="107"/>
      <c r="RFS606" s="107"/>
      <c r="RFT606" s="107"/>
      <c r="RFU606" s="107"/>
      <c r="RFV606" s="107"/>
      <c r="RFW606" s="107"/>
      <c r="RFX606" s="107"/>
      <c r="RFY606" s="107"/>
      <c r="RFZ606" s="107"/>
      <c r="RGA606" s="107"/>
      <c r="RGB606" s="107"/>
      <c r="RGC606" s="107"/>
      <c r="RGD606" s="107"/>
      <c r="RGE606" s="107"/>
      <c r="RGF606" s="107"/>
      <c r="RGG606" s="107"/>
      <c r="RGH606" s="107"/>
      <c r="RGI606" s="107"/>
      <c r="RGJ606" s="107"/>
      <c r="RGK606" s="107"/>
      <c r="RGL606" s="107"/>
      <c r="RGM606" s="107"/>
      <c r="RGN606" s="107"/>
      <c r="RGO606" s="107"/>
      <c r="RGP606" s="107"/>
      <c r="RGQ606" s="107"/>
      <c r="RGR606" s="107"/>
      <c r="RGS606" s="107"/>
      <c r="RGT606" s="107"/>
      <c r="RGU606" s="107"/>
      <c r="RGV606" s="107"/>
      <c r="RGW606" s="107"/>
      <c r="RGX606" s="107"/>
      <c r="RGY606" s="107"/>
      <c r="RGZ606" s="107"/>
      <c r="RHA606" s="107"/>
      <c r="RHB606" s="107"/>
      <c r="RHC606" s="107"/>
      <c r="RHD606" s="107"/>
      <c r="RHE606" s="107"/>
      <c r="RHF606" s="107"/>
      <c r="RHG606" s="107"/>
      <c r="RHH606" s="107"/>
      <c r="RHI606" s="107"/>
      <c r="RHJ606" s="107"/>
      <c r="RHK606" s="107"/>
      <c r="RHL606" s="107"/>
      <c r="RHM606" s="107"/>
      <c r="RHN606" s="107"/>
      <c r="RHO606" s="107"/>
      <c r="RHP606" s="107"/>
      <c r="RHQ606" s="107"/>
      <c r="RHR606" s="107"/>
      <c r="RHS606" s="107"/>
      <c r="RHT606" s="107"/>
      <c r="RHU606" s="107"/>
      <c r="RHV606" s="107"/>
      <c r="RHW606" s="107"/>
      <c r="RHX606" s="107"/>
      <c r="RHY606" s="107"/>
      <c r="RHZ606" s="107"/>
      <c r="RIA606" s="107"/>
      <c r="RIB606" s="107"/>
      <c r="RIC606" s="107"/>
      <c r="RID606" s="107"/>
      <c r="RIE606" s="107"/>
      <c r="RIF606" s="107"/>
      <c r="RIG606" s="107"/>
      <c r="RIH606" s="107"/>
      <c r="RII606" s="107"/>
      <c r="RIJ606" s="107"/>
      <c r="RIK606" s="107"/>
      <c r="RIL606" s="107"/>
      <c r="RIM606" s="107"/>
      <c r="RIN606" s="107"/>
      <c r="RIO606" s="107"/>
      <c r="RIP606" s="107"/>
      <c r="RIQ606" s="107"/>
      <c r="RIR606" s="107"/>
      <c r="RIS606" s="107"/>
      <c r="RIT606" s="107"/>
      <c r="RIU606" s="107"/>
      <c r="RIV606" s="107"/>
      <c r="RIW606" s="107"/>
      <c r="RIX606" s="107"/>
      <c r="RIY606" s="107"/>
      <c r="RIZ606" s="107"/>
      <c r="RJA606" s="107"/>
      <c r="RJB606" s="107"/>
      <c r="RJC606" s="107"/>
      <c r="RJD606" s="107"/>
      <c r="RJE606" s="107"/>
      <c r="RJF606" s="107"/>
      <c r="RJG606" s="107"/>
      <c r="RJH606" s="107"/>
      <c r="RJI606" s="107"/>
      <c r="RJJ606" s="107"/>
      <c r="RJK606" s="107"/>
      <c r="RJL606" s="107"/>
      <c r="RJM606" s="107"/>
      <c r="RJN606" s="107"/>
      <c r="RJO606" s="107"/>
      <c r="RJP606" s="107"/>
      <c r="RJQ606" s="107"/>
      <c r="RJR606" s="107"/>
      <c r="RJS606" s="107"/>
      <c r="RJT606" s="107"/>
      <c r="RJU606" s="107"/>
      <c r="RJV606" s="107"/>
      <c r="RJW606" s="107"/>
      <c r="RJX606" s="107"/>
      <c r="RJY606" s="107"/>
      <c r="RJZ606" s="107"/>
      <c r="RKA606" s="107"/>
      <c r="RKB606" s="107"/>
      <c r="RKC606" s="107"/>
      <c r="RKD606" s="107"/>
      <c r="RKE606" s="107"/>
      <c r="RKF606" s="107"/>
      <c r="RKG606" s="107"/>
      <c r="RKH606" s="107"/>
      <c r="RKI606" s="107"/>
      <c r="RKJ606" s="107"/>
      <c r="RKK606" s="107"/>
      <c r="RKL606" s="107"/>
      <c r="RKM606" s="107"/>
      <c r="RKN606" s="107"/>
      <c r="RKO606" s="107"/>
      <c r="RKP606" s="107"/>
      <c r="RKQ606" s="107"/>
      <c r="RKR606" s="107"/>
      <c r="RKS606" s="107"/>
      <c r="RKT606" s="107"/>
      <c r="RKU606" s="107"/>
      <c r="RKV606" s="107"/>
      <c r="RKW606" s="107"/>
      <c r="RKX606" s="107"/>
      <c r="RKY606" s="107"/>
      <c r="RKZ606" s="107"/>
      <c r="RLA606" s="107"/>
      <c r="RLB606" s="107"/>
      <c r="RLC606" s="107"/>
      <c r="RLD606" s="107"/>
      <c r="RLE606" s="107"/>
      <c r="RLF606" s="107"/>
      <c r="RLG606" s="107"/>
      <c r="RLH606" s="107"/>
      <c r="RLI606" s="107"/>
      <c r="RLJ606" s="107"/>
      <c r="RLK606" s="107"/>
      <c r="RLL606" s="107"/>
      <c r="RLM606" s="107"/>
      <c r="RLN606" s="107"/>
      <c r="RLO606" s="107"/>
      <c r="RLP606" s="107"/>
      <c r="RLQ606" s="107"/>
      <c r="RLR606" s="107"/>
      <c r="RLS606" s="107"/>
      <c r="RLT606" s="107"/>
      <c r="RLU606" s="107"/>
      <c r="RLV606" s="107"/>
      <c r="RLW606" s="107"/>
      <c r="RLX606" s="107"/>
      <c r="RLY606" s="107"/>
      <c r="RLZ606" s="107"/>
      <c r="RMA606" s="107"/>
      <c r="RMB606" s="107"/>
      <c r="RMC606" s="107"/>
      <c r="RMD606" s="107"/>
      <c r="RME606" s="107"/>
      <c r="RMF606" s="107"/>
      <c r="RMG606" s="107"/>
      <c r="RMH606" s="107"/>
      <c r="RMI606" s="107"/>
      <c r="RMJ606" s="107"/>
      <c r="RMK606" s="107"/>
      <c r="RML606" s="107"/>
      <c r="RMM606" s="107"/>
      <c r="RMN606" s="107"/>
      <c r="RMO606" s="107"/>
      <c r="RMP606" s="107"/>
      <c r="RMQ606" s="107"/>
      <c r="RMR606" s="107"/>
      <c r="RMS606" s="107"/>
      <c r="RMT606" s="107"/>
      <c r="RMU606" s="107"/>
      <c r="RMV606" s="107"/>
      <c r="RMW606" s="107"/>
      <c r="RMX606" s="107"/>
      <c r="RMY606" s="107"/>
      <c r="RMZ606" s="107"/>
      <c r="RNA606" s="107"/>
      <c r="RNB606" s="107"/>
      <c r="RNC606" s="107"/>
      <c r="RND606" s="107"/>
      <c r="RNE606" s="107"/>
      <c r="RNF606" s="107"/>
      <c r="RNG606" s="107"/>
      <c r="RNH606" s="107"/>
      <c r="RNI606" s="107"/>
      <c r="RNJ606" s="107"/>
      <c r="RNK606" s="107"/>
      <c r="RNL606" s="107"/>
      <c r="RNM606" s="107"/>
      <c r="RNN606" s="107"/>
      <c r="RNO606" s="107"/>
      <c r="RNP606" s="107"/>
      <c r="RNQ606" s="107"/>
      <c r="RNR606" s="107"/>
      <c r="RNS606" s="107"/>
      <c r="RNT606" s="107"/>
      <c r="RNU606" s="107"/>
      <c r="RNV606" s="107"/>
      <c r="RNW606" s="107"/>
      <c r="RNX606" s="107"/>
      <c r="RNY606" s="107"/>
      <c r="RNZ606" s="107"/>
      <c r="ROA606" s="107"/>
      <c r="ROB606" s="107"/>
      <c r="ROC606" s="107"/>
      <c r="ROD606" s="107"/>
      <c r="ROE606" s="107"/>
      <c r="ROF606" s="107"/>
      <c r="ROG606" s="107"/>
      <c r="ROH606" s="107"/>
      <c r="ROI606" s="107"/>
      <c r="ROJ606" s="107"/>
      <c r="ROK606" s="107"/>
      <c r="ROL606" s="107"/>
      <c r="ROM606" s="107"/>
      <c r="RON606" s="107"/>
      <c r="ROO606" s="107"/>
      <c r="ROP606" s="107"/>
      <c r="ROQ606" s="107"/>
      <c r="ROR606" s="107"/>
      <c r="ROS606" s="107"/>
      <c r="ROT606" s="107"/>
      <c r="ROU606" s="107"/>
      <c r="ROV606" s="107"/>
      <c r="ROW606" s="107"/>
      <c r="ROX606" s="107"/>
      <c r="ROY606" s="107"/>
      <c r="ROZ606" s="107"/>
      <c r="RPA606" s="107"/>
      <c r="RPB606" s="107"/>
      <c r="RPC606" s="107"/>
      <c r="RPD606" s="107"/>
      <c r="RPE606" s="107"/>
      <c r="RPF606" s="107"/>
      <c r="RPG606" s="107"/>
      <c r="RPH606" s="107"/>
      <c r="RPI606" s="107"/>
      <c r="RPJ606" s="107"/>
      <c r="RPK606" s="107"/>
      <c r="RPL606" s="107"/>
      <c r="RPM606" s="107"/>
      <c r="RPN606" s="107"/>
      <c r="RPO606" s="107"/>
      <c r="RPP606" s="107"/>
      <c r="RPQ606" s="107"/>
      <c r="RPR606" s="107"/>
      <c r="RPS606" s="107"/>
      <c r="RPT606" s="107"/>
      <c r="RPU606" s="107"/>
      <c r="RPV606" s="107"/>
      <c r="RPW606" s="107"/>
      <c r="RPX606" s="107"/>
      <c r="RPY606" s="107"/>
      <c r="RPZ606" s="107"/>
      <c r="RQA606" s="107"/>
      <c r="RQB606" s="107"/>
      <c r="RQC606" s="107"/>
      <c r="RQD606" s="107"/>
      <c r="RQE606" s="107"/>
      <c r="RQF606" s="107"/>
      <c r="RQG606" s="107"/>
      <c r="RQH606" s="107"/>
      <c r="RQI606" s="107"/>
      <c r="RQJ606" s="107"/>
      <c r="RQK606" s="107"/>
      <c r="RQL606" s="107"/>
      <c r="RQM606" s="107"/>
      <c r="RQN606" s="107"/>
      <c r="RQO606" s="107"/>
      <c r="RQP606" s="107"/>
      <c r="RQQ606" s="107"/>
      <c r="RQR606" s="107"/>
      <c r="RQS606" s="107"/>
      <c r="RQT606" s="107"/>
      <c r="RQU606" s="107"/>
      <c r="RQV606" s="107"/>
      <c r="RQW606" s="107"/>
      <c r="RQX606" s="107"/>
      <c r="RQY606" s="107"/>
      <c r="RQZ606" s="107"/>
      <c r="RRA606" s="107"/>
      <c r="RRB606" s="107"/>
      <c r="RRC606" s="107"/>
      <c r="RRD606" s="107"/>
      <c r="RRE606" s="107"/>
      <c r="RRF606" s="107"/>
      <c r="RRG606" s="107"/>
      <c r="RRH606" s="107"/>
      <c r="RRI606" s="107"/>
      <c r="RRJ606" s="107"/>
      <c r="RRK606" s="107"/>
      <c r="RRL606" s="107"/>
      <c r="RRM606" s="107"/>
      <c r="RRN606" s="107"/>
      <c r="RRO606" s="107"/>
      <c r="RRP606" s="107"/>
      <c r="RRQ606" s="107"/>
      <c r="RRR606" s="107"/>
      <c r="RRS606" s="107"/>
      <c r="RRT606" s="107"/>
      <c r="RRU606" s="107"/>
      <c r="RRV606" s="107"/>
      <c r="RRW606" s="107"/>
      <c r="RRX606" s="107"/>
      <c r="RRY606" s="107"/>
      <c r="RRZ606" s="107"/>
      <c r="RSA606" s="107"/>
      <c r="RSB606" s="107"/>
      <c r="RSC606" s="107"/>
      <c r="RSD606" s="107"/>
      <c r="RSE606" s="107"/>
      <c r="RSF606" s="107"/>
      <c r="RSG606" s="107"/>
      <c r="RSH606" s="107"/>
      <c r="RSI606" s="107"/>
      <c r="RSJ606" s="107"/>
      <c r="RSK606" s="107"/>
      <c r="RSL606" s="107"/>
      <c r="RSM606" s="107"/>
      <c r="RSN606" s="107"/>
      <c r="RSO606" s="107"/>
      <c r="RSP606" s="107"/>
      <c r="RSQ606" s="107"/>
      <c r="RSR606" s="107"/>
      <c r="RSS606" s="107"/>
      <c r="RST606" s="107"/>
      <c r="RSU606" s="107"/>
      <c r="RSV606" s="107"/>
      <c r="RSW606" s="107"/>
      <c r="RSX606" s="107"/>
      <c r="RSY606" s="107"/>
      <c r="RSZ606" s="107"/>
      <c r="RTA606" s="107"/>
      <c r="RTB606" s="107"/>
      <c r="RTC606" s="107"/>
      <c r="RTD606" s="107"/>
      <c r="RTE606" s="107"/>
      <c r="RTF606" s="107"/>
      <c r="RTG606" s="107"/>
      <c r="RTH606" s="107"/>
      <c r="RTI606" s="107"/>
      <c r="RTJ606" s="107"/>
      <c r="RTK606" s="107"/>
      <c r="RTL606" s="107"/>
      <c r="RTM606" s="107"/>
      <c r="RTN606" s="107"/>
      <c r="RTO606" s="107"/>
      <c r="RTP606" s="107"/>
      <c r="RTQ606" s="107"/>
      <c r="RTR606" s="107"/>
      <c r="RTS606" s="107"/>
      <c r="RTT606" s="107"/>
      <c r="RTU606" s="107"/>
      <c r="RTV606" s="107"/>
      <c r="RTW606" s="107"/>
      <c r="RTX606" s="107"/>
      <c r="RTY606" s="107"/>
      <c r="RTZ606" s="107"/>
      <c r="RUA606" s="107"/>
      <c r="RUB606" s="107"/>
      <c r="RUC606" s="107"/>
      <c r="RUD606" s="107"/>
      <c r="RUE606" s="107"/>
      <c r="RUF606" s="107"/>
      <c r="RUG606" s="107"/>
      <c r="RUH606" s="107"/>
      <c r="RUI606" s="107"/>
      <c r="RUJ606" s="107"/>
      <c r="RUK606" s="107"/>
      <c r="RUL606" s="107"/>
      <c r="RUM606" s="107"/>
      <c r="RUN606" s="107"/>
      <c r="RUO606" s="107"/>
      <c r="RUP606" s="107"/>
      <c r="RUQ606" s="107"/>
      <c r="RUR606" s="107"/>
      <c r="RUS606" s="107"/>
      <c r="RUT606" s="107"/>
      <c r="RUU606" s="107"/>
      <c r="RUV606" s="107"/>
      <c r="RUW606" s="107"/>
      <c r="RUX606" s="107"/>
      <c r="RUY606" s="107"/>
      <c r="RUZ606" s="107"/>
      <c r="RVA606" s="107"/>
      <c r="RVB606" s="107"/>
      <c r="RVC606" s="107"/>
      <c r="RVD606" s="107"/>
      <c r="RVE606" s="107"/>
      <c r="RVF606" s="107"/>
      <c r="RVG606" s="107"/>
      <c r="RVH606" s="107"/>
      <c r="RVI606" s="107"/>
      <c r="RVJ606" s="107"/>
      <c r="RVK606" s="107"/>
      <c r="RVL606" s="107"/>
      <c r="RVM606" s="107"/>
      <c r="RVN606" s="107"/>
      <c r="RVO606" s="107"/>
      <c r="RVP606" s="107"/>
      <c r="RVQ606" s="107"/>
      <c r="RVR606" s="107"/>
      <c r="RVS606" s="107"/>
      <c r="RVT606" s="107"/>
      <c r="RVU606" s="107"/>
      <c r="RVV606" s="107"/>
      <c r="RVW606" s="107"/>
      <c r="RVX606" s="107"/>
      <c r="RVY606" s="107"/>
      <c r="RVZ606" s="107"/>
      <c r="RWA606" s="107"/>
      <c r="RWB606" s="107"/>
      <c r="RWC606" s="107"/>
      <c r="RWD606" s="107"/>
      <c r="RWE606" s="107"/>
      <c r="RWF606" s="107"/>
      <c r="RWG606" s="107"/>
      <c r="RWH606" s="107"/>
      <c r="RWI606" s="107"/>
      <c r="RWJ606" s="107"/>
      <c r="RWK606" s="107"/>
      <c r="RWL606" s="107"/>
      <c r="RWM606" s="107"/>
      <c r="RWN606" s="107"/>
      <c r="RWO606" s="107"/>
      <c r="RWP606" s="107"/>
      <c r="RWQ606" s="107"/>
      <c r="RWR606" s="107"/>
      <c r="RWS606" s="107"/>
      <c r="RWT606" s="107"/>
      <c r="RWU606" s="107"/>
      <c r="RWV606" s="107"/>
      <c r="RWW606" s="107"/>
      <c r="RWX606" s="107"/>
      <c r="RWY606" s="107"/>
      <c r="RWZ606" s="107"/>
      <c r="RXA606" s="107"/>
      <c r="RXB606" s="107"/>
      <c r="RXC606" s="107"/>
      <c r="RXD606" s="107"/>
      <c r="RXE606" s="107"/>
      <c r="RXF606" s="107"/>
      <c r="RXG606" s="107"/>
      <c r="RXH606" s="107"/>
      <c r="RXI606" s="107"/>
      <c r="RXJ606" s="107"/>
      <c r="RXK606" s="107"/>
      <c r="RXL606" s="107"/>
      <c r="RXM606" s="107"/>
      <c r="RXN606" s="107"/>
      <c r="RXO606" s="107"/>
      <c r="RXP606" s="107"/>
      <c r="RXQ606" s="107"/>
      <c r="RXR606" s="107"/>
      <c r="RXS606" s="107"/>
      <c r="RXT606" s="107"/>
      <c r="RXU606" s="107"/>
      <c r="RXV606" s="107"/>
      <c r="RXW606" s="107"/>
      <c r="RXX606" s="107"/>
      <c r="RXY606" s="107"/>
      <c r="RXZ606" s="107"/>
      <c r="RYA606" s="107"/>
      <c r="RYB606" s="107"/>
      <c r="RYC606" s="107"/>
      <c r="RYD606" s="107"/>
      <c r="RYE606" s="107"/>
      <c r="RYF606" s="107"/>
      <c r="RYG606" s="107"/>
      <c r="RYH606" s="107"/>
      <c r="RYI606" s="107"/>
      <c r="RYJ606" s="107"/>
      <c r="RYK606" s="107"/>
      <c r="RYL606" s="107"/>
      <c r="RYM606" s="107"/>
      <c r="RYN606" s="107"/>
      <c r="RYO606" s="107"/>
      <c r="RYP606" s="107"/>
      <c r="RYQ606" s="107"/>
      <c r="RYR606" s="107"/>
      <c r="RYS606" s="107"/>
      <c r="RYT606" s="107"/>
      <c r="RYU606" s="107"/>
      <c r="RYV606" s="107"/>
      <c r="RYW606" s="107"/>
      <c r="RYX606" s="107"/>
      <c r="RYY606" s="107"/>
      <c r="RYZ606" s="107"/>
      <c r="RZA606" s="107"/>
      <c r="RZB606" s="107"/>
      <c r="RZC606" s="107"/>
      <c r="RZD606" s="107"/>
      <c r="RZE606" s="107"/>
      <c r="RZF606" s="107"/>
      <c r="RZG606" s="107"/>
      <c r="RZH606" s="107"/>
      <c r="RZI606" s="107"/>
      <c r="RZJ606" s="107"/>
      <c r="RZK606" s="107"/>
      <c r="RZL606" s="107"/>
      <c r="RZM606" s="107"/>
      <c r="RZN606" s="107"/>
      <c r="RZO606" s="107"/>
      <c r="RZP606" s="107"/>
      <c r="RZQ606" s="107"/>
      <c r="RZR606" s="107"/>
      <c r="RZS606" s="107"/>
      <c r="RZT606" s="107"/>
      <c r="RZU606" s="107"/>
      <c r="RZV606" s="107"/>
      <c r="RZW606" s="107"/>
      <c r="RZX606" s="107"/>
      <c r="RZY606" s="107"/>
      <c r="RZZ606" s="107"/>
      <c r="SAA606" s="107"/>
      <c r="SAB606" s="107"/>
      <c r="SAC606" s="107"/>
      <c r="SAD606" s="107"/>
      <c r="SAE606" s="107"/>
      <c r="SAF606" s="107"/>
      <c r="SAG606" s="107"/>
      <c r="SAH606" s="107"/>
      <c r="SAI606" s="107"/>
      <c r="SAJ606" s="107"/>
      <c r="SAK606" s="107"/>
      <c r="SAL606" s="107"/>
      <c r="SAM606" s="107"/>
      <c r="SAN606" s="107"/>
      <c r="SAO606" s="107"/>
      <c r="SAP606" s="107"/>
      <c r="SAQ606" s="107"/>
      <c r="SAR606" s="107"/>
      <c r="SAS606" s="107"/>
      <c r="SAT606" s="107"/>
      <c r="SAU606" s="107"/>
      <c r="SAV606" s="107"/>
      <c r="SAW606" s="107"/>
      <c r="SAX606" s="107"/>
      <c r="SAY606" s="107"/>
      <c r="SAZ606" s="107"/>
      <c r="SBA606" s="107"/>
      <c r="SBB606" s="107"/>
      <c r="SBC606" s="107"/>
      <c r="SBD606" s="107"/>
      <c r="SBE606" s="107"/>
      <c r="SBF606" s="107"/>
      <c r="SBG606" s="107"/>
      <c r="SBH606" s="107"/>
      <c r="SBI606" s="107"/>
      <c r="SBJ606" s="107"/>
      <c r="SBK606" s="107"/>
      <c r="SBL606" s="107"/>
      <c r="SBM606" s="107"/>
      <c r="SBN606" s="107"/>
      <c r="SBO606" s="107"/>
      <c r="SBP606" s="107"/>
      <c r="SBQ606" s="107"/>
      <c r="SBR606" s="107"/>
      <c r="SBS606" s="107"/>
      <c r="SBT606" s="107"/>
      <c r="SBU606" s="107"/>
      <c r="SBV606" s="107"/>
      <c r="SBW606" s="107"/>
      <c r="SBX606" s="107"/>
      <c r="SBY606" s="107"/>
      <c r="SBZ606" s="107"/>
      <c r="SCA606" s="107"/>
      <c r="SCB606" s="107"/>
      <c r="SCC606" s="107"/>
      <c r="SCD606" s="107"/>
      <c r="SCE606" s="107"/>
      <c r="SCF606" s="107"/>
      <c r="SCG606" s="107"/>
      <c r="SCH606" s="107"/>
      <c r="SCI606" s="107"/>
      <c r="SCJ606" s="107"/>
      <c r="SCK606" s="107"/>
      <c r="SCL606" s="107"/>
      <c r="SCM606" s="107"/>
      <c r="SCN606" s="107"/>
      <c r="SCO606" s="107"/>
      <c r="SCP606" s="107"/>
      <c r="SCQ606" s="107"/>
      <c r="SCR606" s="107"/>
      <c r="SCS606" s="107"/>
      <c r="SCT606" s="107"/>
      <c r="SCU606" s="107"/>
      <c r="SCV606" s="107"/>
      <c r="SCW606" s="107"/>
      <c r="SCX606" s="107"/>
      <c r="SCY606" s="107"/>
      <c r="SCZ606" s="107"/>
      <c r="SDA606" s="107"/>
      <c r="SDB606" s="107"/>
      <c r="SDC606" s="107"/>
      <c r="SDD606" s="107"/>
      <c r="SDE606" s="107"/>
      <c r="SDF606" s="107"/>
      <c r="SDG606" s="107"/>
      <c r="SDH606" s="107"/>
      <c r="SDI606" s="107"/>
      <c r="SDJ606" s="107"/>
      <c r="SDK606" s="107"/>
      <c r="SDL606" s="107"/>
      <c r="SDM606" s="107"/>
      <c r="SDN606" s="107"/>
      <c r="SDO606" s="107"/>
      <c r="SDP606" s="107"/>
      <c r="SDQ606" s="107"/>
      <c r="SDR606" s="107"/>
      <c r="SDS606" s="107"/>
      <c r="SDT606" s="107"/>
      <c r="SDU606" s="107"/>
      <c r="SDV606" s="107"/>
      <c r="SDW606" s="107"/>
      <c r="SDX606" s="107"/>
      <c r="SDY606" s="107"/>
      <c r="SDZ606" s="107"/>
      <c r="SEA606" s="107"/>
      <c r="SEB606" s="107"/>
      <c r="SEC606" s="107"/>
      <c r="SED606" s="107"/>
      <c r="SEE606" s="107"/>
      <c r="SEF606" s="107"/>
      <c r="SEG606" s="107"/>
      <c r="SEH606" s="107"/>
      <c r="SEI606" s="107"/>
      <c r="SEJ606" s="107"/>
      <c r="SEK606" s="107"/>
      <c r="SEL606" s="107"/>
      <c r="SEM606" s="107"/>
      <c r="SEN606" s="107"/>
      <c r="SEO606" s="107"/>
      <c r="SEP606" s="107"/>
      <c r="SEQ606" s="107"/>
      <c r="SER606" s="107"/>
      <c r="SES606" s="107"/>
      <c r="SET606" s="107"/>
      <c r="SEU606" s="107"/>
      <c r="SEV606" s="107"/>
      <c r="SEW606" s="107"/>
      <c r="SEX606" s="107"/>
      <c r="SEY606" s="107"/>
      <c r="SEZ606" s="107"/>
      <c r="SFA606" s="107"/>
      <c r="SFB606" s="107"/>
      <c r="SFC606" s="107"/>
      <c r="SFD606" s="107"/>
      <c r="SFE606" s="107"/>
      <c r="SFF606" s="107"/>
      <c r="SFG606" s="107"/>
      <c r="SFH606" s="107"/>
      <c r="SFI606" s="107"/>
      <c r="SFJ606" s="107"/>
      <c r="SFK606" s="107"/>
      <c r="SFL606" s="107"/>
      <c r="SFM606" s="107"/>
      <c r="SFN606" s="107"/>
      <c r="SFO606" s="107"/>
      <c r="SFP606" s="107"/>
      <c r="SFQ606" s="107"/>
      <c r="SFR606" s="107"/>
      <c r="SFS606" s="107"/>
      <c r="SFT606" s="107"/>
      <c r="SFU606" s="107"/>
      <c r="SFV606" s="107"/>
      <c r="SFW606" s="107"/>
      <c r="SFX606" s="107"/>
      <c r="SFY606" s="107"/>
      <c r="SFZ606" s="107"/>
      <c r="SGA606" s="107"/>
      <c r="SGB606" s="107"/>
      <c r="SGC606" s="107"/>
      <c r="SGD606" s="107"/>
      <c r="SGE606" s="107"/>
      <c r="SGF606" s="107"/>
      <c r="SGG606" s="107"/>
      <c r="SGH606" s="107"/>
      <c r="SGI606" s="107"/>
      <c r="SGJ606" s="107"/>
      <c r="SGK606" s="107"/>
      <c r="SGL606" s="107"/>
      <c r="SGM606" s="107"/>
      <c r="SGN606" s="107"/>
      <c r="SGO606" s="107"/>
      <c r="SGP606" s="107"/>
      <c r="SGQ606" s="107"/>
      <c r="SGR606" s="107"/>
      <c r="SGS606" s="107"/>
      <c r="SGT606" s="107"/>
      <c r="SGU606" s="107"/>
      <c r="SGV606" s="107"/>
      <c r="SGW606" s="107"/>
      <c r="SGX606" s="107"/>
      <c r="SGY606" s="107"/>
      <c r="SGZ606" s="107"/>
      <c r="SHA606" s="107"/>
      <c r="SHB606" s="107"/>
      <c r="SHC606" s="107"/>
      <c r="SHD606" s="107"/>
      <c r="SHE606" s="107"/>
      <c r="SHF606" s="107"/>
      <c r="SHG606" s="107"/>
      <c r="SHH606" s="107"/>
      <c r="SHI606" s="107"/>
      <c r="SHJ606" s="107"/>
      <c r="SHK606" s="107"/>
      <c r="SHL606" s="107"/>
      <c r="SHM606" s="107"/>
      <c r="SHN606" s="107"/>
      <c r="SHO606" s="107"/>
      <c r="SHP606" s="107"/>
      <c r="SHQ606" s="107"/>
      <c r="SHR606" s="107"/>
      <c r="SHS606" s="107"/>
      <c r="SHT606" s="107"/>
      <c r="SHU606" s="107"/>
      <c r="SHV606" s="107"/>
      <c r="SHW606" s="107"/>
      <c r="SHX606" s="107"/>
      <c r="SHY606" s="107"/>
      <c r="SHZ606" s="107"/>
      <c r="SIA606" s="107"/>
      <c r="SIB606" s="107"/>
      <c r="SIC606" s="107"/>
      <c r="SID606" s="107"/>
      <c r="SIE606" s="107"/>
      <c r="SIF606" s="107"/>
      <c r="SIG606" s="107"/>
      <c r="SIH606" s="107"/>
      <c r="SII606" s="107"/>
      <c r="SIJ606" s="107"/>
      <c r="SIK606" s="107"/>
      <c r="SIL606" s="107"/>
      <c r="SIM606" s="107"/>
      <c r="SIN606" s="107"/>
      <c r="SIO606" s="107"/>
      <c r="SIP606" s="107"/>
      <c r="SIQ606" s="107"/>
      <c r="SIR606" s="107"/>
      <c r="SIS606" s="107"/>
      <c r="SIT606" s="107"/>
      <c r="SIU606" s="107"/>
      <c r="SIV606" s="107"/>
      <c r="SIW606" s="107"/>
      <c r="SIX606" s="107"/>
      <c r="SIY606" s="107"/>
      <c r="SIZ606" s="107"/>
      <c r="SJA606" s="107"/>
      <c r="SJB606" s="107"/>
      <c r="SJC606" s="107"/>
      <c r="SJD606" s="107"/>
      <c r="SJE606" s="107"/>
      <c r="SJF606" s="107"/>
      <c r="SJG606" s="107"/>
      <c r="SJH606" s="107"/>
      <c r="SJI606" s="107"/>
      <c r="SJJ606" s="107"/>
      <c r="SJK606" s="107"/>
      <c r="SJL606" s="107"/>
      <c r="SJM606" s="107"/>
      <c r="SJN606" s="107"/>
      <c r="SJO606" s="107"/>
      <c r="SJP606" s="107"/>
      <c r="SJQ606" s="107"/>
      <c r="SJR606" s="107"/>
      <c r="SJS606" s="107"/>
      <c r="SJT606" s="107"/>
      <c r="SJU606" s="107"/>
      <c r="SJV606" s="107"/>
      <c r="SJW606" s="107"/>
      <c r="SJX606" s="107"/>
      <c r="SJY606" s="107"/>
      <c r="SJZ606" s="107"/>
      <c r="SKA606" s="107"/>
      <c r="SKB606" s="107"/>
      <c r="SKC606" s="107"/>
      <c r="SKD606" s="107"/>
      <c r="SKE606" s="107"/>
      <c r="SKF606" s="107"/>
      <c r="SKG606" s="107"/>
      <c r="SKH606" s="107"/>
      <c r="SKI606" s="107"/>
      <c r="SKJ606" s="107"/>
      <c r="SKK606" s="107"/>
      <c r="SKL606" s="107"/>
      <c r="SKM606" s="107"/>
      <c r="SKN606" s="107"/>
      <c r="SKO606" s="107"/>
      <c r="SKP606" s="107"/>
      <c r="SKQ606" s="107"/>
      <c r="SKR606" s="107"/>
      <c r="SKS606" s="107"/>
      <c r="SKT606" s="107"/>
      <c r="SKU606" s="107"/>
      <c r="SKV606" s="107"/>
      <c r="SKW606" s="107"/>
      <c r="SKX606" s="107"/>
      <c r="SKY606" s="107"/>
      <c r="SKZ606" s="107"/>
      <c r="SLA606" s="107"/>
      <c r="SLB606" s="107"/>
      <c r="SLC606" s="107"/>
      <c r="SLD606" s="107"/>
      <c r="SLE606" s="107"/>
      <c r="SLF606" s="107"/>
      <c r="SLG606" s="107"/>
      <c r="SLH606" s="107"/>
      <c r="SLI606" s="107"/>
      <c r="SLJ606" s="107"/>
      <c r="SLK606" s="107"/>
      <c r="SLL606" s="107"/>
      <c r="SLM606" s="107"/>
      <c r="SLN606" s="107"/>
      <c r="SLO606" s="107"/>
      <c r="SLP606" s="107"/>
      <c r="SLQ606" s="107"/>
      <c r="SLR606" s="107"/>
      <c r="SLS606" s="107"/>
      <c r="SLT606" s="107"/>
      <c r="SLU606" s="107"/>
      <c r="SLV606" s="107"/>
      <c r="SLW606" s="107"/>
      <c r="SLX606" s="107"/>
      <c r="SLY606" s="107"/>
      <c r="SLZ606" s="107"/>
      <c r="SMA606" s="107"/>
      <c r="SMB606" s="107"/>
      <c r="SMC606" s="107"/>
      <c r="SMD606" s="107"/>
      <c r="SME606" s="107"/>
      <c r="SMF606" s="107"/>
      <c r="SMG606" s="107"/>
      <c r="SMH606" s="107"/>
      <c r="SMI606" s="107"/>
      <c r="SMJ606" s="107"/>
      <c r="SMK606" s="107"/>
      <c r="SML606" s="107"/>
      <c r="SMM606" s="107"/>
      <c r="SMN606" s="107"/>
      <c r="SMO606" s="107"/>
      <c r="SMP606" s="107"/>
      <c r="SMQ606" s="107"/>
      <c r="SMR606" s="107"/>
      <c r="SMS606" s="107"/>
      <c r="SMT606" s="107"/>
      <c r="SMU606" s="107"/>
      <c r="SMV606" s="107"/>
      <c r="SMW606" s="107"/>
      <c r="SMX606" s="107"/>
      <c r="SMY606" s="107"/>
      <c r="SMZ606" s="107"/>
      <c r="SNA606" s="107"/>
      <c r="SNB606" s="107"/>
      <c r="SNC606" s="107"/>
      <c r="SND606" s="107"/>
      <c r="SNE606" s="107"/>
      <c r="SNF606" s="107"/>
      <c r="SNG606" s="107"/>
      <c r="SNH606" s="107"/>
      <c r="SNI606" s="107"/>
      <c r="SNJ606" s="107"/>
      <c r="SNK606" s="107"/>
      <c r="SNL606" s="107"/>
      <c r="SNM606" s="107"/>
      <c r="SNN606" s="107"/>
      <c r="SNO606" s="107"/>
      <c r="SNP606" s="107"/>
      <c r="SNQ606" s="107"/>
      <c r="SNR606" s="107"/>
      <c r="SNS606" s="107"/>
      <c r="SNT606" s="107"/>
      <c r="SNU606" s="107"/>
      <c r="SNV606" s="107"/>
      <c r="SNW606" s="107"/>
      <c r="SNX606" s="107"/>
      <c r="SNY606" s="107"/>
      <c r="SNZ606" s="107"/>
      <c r="SOA606" s="107"/>
      <c r="SOB606" s="107"/>
      <c r="SOC606" s="107"/>
      <c r="SOD606" s="107"/>
      <c r="SOE606" s="107"/>
      <c r="SOF606" s="107"/>
      <c r="SOG606" s="107"/>
      <c r="SOH606" s="107"/>
      <c r="SOI606" s="107"/>
      <c r="SOJ606" s="107"/>
      <c r="SOK606" s="107"/>
      <c r="SOL606" s="107"/>
      <c r="SOM606" s="107"/>
      <c r="SON606" s="107"/>
      <c r="SOO606" s="107"/>
      <c r="SOP606" s="107"/>
      <c r="SOQ606" s="107"/>
      <c r="SOR606" s="107"/>
      <c r="SOS606" s="107"/>
      <c r="SOT606" s="107"/>
      <c r="SOU606" s="107"/>
      <c r="SOV606" s="107"/>
      <c r="SOW606" s="107"/>
      <c r="SOX606" s="107"/>
      <c r="SOY606" s="107"/>
      <c r="SOZ606" s="107"/>
      <c r="SPA606" s="107"/>
      <c r="SPB606" s="107"/>
      <c r="SPC606" s="107"/>
      <c r="SPD606" s="107"/>
      <c r="SPE606" s="107"/>
      <c r="SPF606" s="107"/>
      <c r="SPG606" s="107"/>
      <c r="SPH606" s="107"/>
      <c r="SPI606" s="107"/>
      <c r="SPJ606" s="107"/>
      <c r="SPK606" s="107"/>
      <c r="SPL606" s="107"/>
      <c r="SPM606" s="107"/>
      <c r="SPN606" s="107"/>
      <c r="SPO606" s="107"/>
      <c r="SPP606" s="107"/>
      <c r="SPQ606" s="107"/>
      <c r="SPR606" s="107"/>
      <c r="SPS606" s="107"/>
      <c r="SPT606" s="107"/>
      <c r="SPU606" s="107"/>
      <c r="SPV606" s="107"/>
      <c r="SPW606" s="107"/>
      <c r="SPX606" s="107"/>
      <c r="SPY606" s="107"/>
      <c r="SPZ606" s="107"/>
      <c r="SQA606" s="107"/>
      <c r="SQB606" s="107"/>
      <c r="SQC606" s="107"/>
      <c r="SQD606" s="107"/>
      <c r="SQE606" s="107"/>
      <c r="SQF606" s="107"/>
      <c r="SQG606" s="107"/>
      <c r="SQH606" s="107"/>
      <c r="SQI606" s="107"/>
      <c r="SQJ606" s="107"/>
      <c r="SQK606" s="107"/>
      <c r="SQL606" s="107"/>
      <c r="SQM606" s="107"/>
      <c r="SQN606" s="107"/>
      <c r="SQO606" s="107"/>
      <c r="SQP606" s="107"/>
      <c r="SQQ606" s="107"/>
      <c r="SQR606" s="107"/>
      <c r="SQS606" s="107"/>
      <c r="SQT606" s="107"/>
      <c r="SQU606" s="107"/>
      <c r="SQV606" s="107"/>
      <c r="SQW606" s="107"/>
      <c r="SQX606" s="107"/>
      <c r="SQY606" s="107"/>
      <c r="SQZ606" s="107"/>
      <c r="SRA606" s="107"/>
      <c r="SRB606" s="107"/>
      <c r="SRC606" s="107"/>
      <c r="SRD606" s="107"/>
      <c r="SRE606" s="107"/>
      <c r="SRF606" s="107"/>
      <c r="SRG606" s="107"/>
      <c r="SRH606" s="107"/>
      <c r="SRI606" s="107"/>
      <c r="SRJ606" s="107"/>
      <c r="SRK606" s="107"/>
      <c r="SRL606" s="107"/>
      <c r="SRM606" s="107"/>
      <c r="SRN606" s="107"/>
      <c r="SRO606" s="107"/>
      <c r="SRP606" s="107"/>
      <c r="SRQ606" s="107"/>
      <c r="SRR606" s="107"/>
      <c r="SRS606" s="107"/>
      <c r="SRT606" s="107"/>
      <c r="SRU606" s="107"/>
      <c r="SRV606" s="107"/>
      <c r="SRW606" s="107"/>
      <c r="SRX606" s="107"/>
      <c r="SRY606" s="107"/>
      <c r="SRZ606" s="107"/>
      <c r="SSA606" s="107"/>
      <c r="SSB606" s="107"/>
      <c r="SSC606" s="107"/>
      <c r="SSD606" s="107"/>
      <c r="SSE606" s="107"/>
      <c r="SSF606" s="107"/>
      <c r="SSG606" s="107"/>
      <c r="SSH606" s="107"/>
      <c r="SSI606" s="107"/>
      <c r="SSJ606" s="107"/>
      <c r="SSK606" s="107"/>
      <c r="SSL606" s="107"/>
      <c r="SSM606" s="107"/>
      <c r="SSN606" s="107"/>
      <c r="SSO606" s="107"/>
      <c r="SSP606" s="107"/>
      <c r="SSQ606" s="107"/>
      <c r="SSR606" s="107"/>
      <c r="SSS606" s="107"/>
      <c r="SST606" s="107"/>
      <c r="SSU606" s="107"/>
      <c r="SSV606" s="107"/>
      <c r="SSW606" s="107"/>
      <c r="SSX606" s="107"/>
      <c r="SSY606" s="107"/>
      <c r="SSZ606" s="107"/>
      <c r="STA606" s="107"/>
      <c r="STB606" s="107"/>
      <c r="STC606" s="107"/>
      <c r="STD606" s="107"/>
      <c r="STE606" s="107"/>
      <c r="STF606" s="107"/>
      <c r="STG606" s="107"/>
      <c r="STH606" s="107"/>
      <c r="STI606" s="107"/>
      <c r="STJ606" s="107"/>
      <c r="STK606" s="107"/>
      <c r="STL606" s="107"/>
      <c r="STM606" s="107"/>
      <c r="STN606" s="107"/>
      <c r="STO606" s="107"/>
      <c r="STP606" s="107"/>
      <c r="STQ606" s="107"/>
      <c r="STR606" s="107"/>
      <c r="STS606" s="107"/>
      <c r="STT606" s="107"/>
      <c r="STU606" s="107"/>
      <c r="STV606" s="107"/>
      <c r="STW606" s="107"/>
      <c r="STX606" s="107"/>
      <c r="STY606" s="107"/>
      <c r="STZ606" s="107"/>
      <c r="SUA606" s="107"/>
      <c r="SUB606" s="107"/>
      <c r="SUC606" s="107"/>
      <c r="SUD606" s="107"/>
      <c r="SUE606" s="107"/>
      <c r="SUF606" s="107"/>
      <c r="SUG606" s="107"/>
      <c r="SUH606" s="107"/>
      <c r="SUI606" s="107"/>
      <c r="SUJ606" s="107"/>
      <c r="SUK606" s="107"/>
      <c r="SUL606" s="107"/>
      <c r="SUM606" s="107"/>
      <c r="SUN606" s="107"/>
      <c r="SUO606" s="107"/>
      <c r="SUP606" s="107"/>
      <c r="SUQ606" s="107"/>
      <c r="SUR606" s="107"/>
      <c r="SUS606" s="107"/>
      <c r="SUT606" s="107"/>
      <c r="SUU606" s="107"/>
      <c r="SUV606" s="107"/>
      <c r="SUW606" s="107"/>
      <c r="SUX606" s="107"/>
      <c r="SUY606" s="107"/>
      <c r="SUZ606" s="107"/>
      <c r="SVA606" s="107"/>
      <c r="SVB606" s="107"/>
      <c r="SVC606" s="107"/>
      <c r="SVD606" s="107"/>
      <c r="SVE606" s="107"/>
      <c r="SVF606" s="107"/>
      <c r="SVG606" s="107"/>
      <c r="SVH606" s="107"/>
      <c r="SVI606" s="107"/>
      <c r="SVJ606" s="107"/>
      <c r="SVK606" s="107"/>
      <c r="SVL606" s="107"/>
      <c r="SVM606" s="107"/>
      <c r="SVN606" s="107"/>
      <c r="SVO606" s="107"/>
      <c r="SVP606" s="107"/>
      <c r="SVQ606" s="107"/>
      <c r="SVR606" s="107"/>
      <c r="SVS606" s="107"/>
      <c r="SVT606" s="107"/>
      <c r="SVU606" s="107"/>
      <c r="SVV606" s="107"/>
      <c r="SVW606" s="107"/>
      <c r="SVX606" s="107"/>
      <c r="SVY606" s="107"/>
      <c r="SVZ606" s="107"/>
      <c r="SWA606" s="107"/>
      <c r="SWB606" s="107"/>
      <c r="SWC606" s="107"/>
      <c r="SWD606" s="107"/>
      <c r="SWE606" s="107"/>
      <c r="SWF606" s="107"/>
      <c r="SWG606" s="107"/>
      <c r="SWH606" s="107"/>
      <c r="SWI606" s="107"/>
      <c r="SWJ606" s="107"/>
      <c r="SWK606" s="107"/>
      <c r="SWL606" s="107"/>
      <c r="SWM606" s="107"/>
      <c r="SWN606" s="107"/>
      <c r="SWO606" s="107"/>
      <c r="SWP606" s="107"/>
      <c r="SWQ606" s="107"/>
      <c r="SWR606" s="107"/>
      <c r="SWS606" s="107"/>
      <c r="SWT606" s="107"/>
      <c r="SWU606" s="107"/>
      <c r="SWV606" s="107"/>
      <c r="SWW606" s="107"/>
      <c r="SWX606" s="107"/>
      <c r="SWY606" s="107"/>
      <c r="SWZ606" s="107"/>
      <c r="SXA606" s="107"/>
      <c r="SXB606" s="107"/>
      <c r="SXC606" s="107"/>
      <c r="SXD606" s="107"/>
      <c r="SXE606" s="107"/>
      <c r="SXF606" s="107"/>
      <c r="SXG606" s="107"/>
      <c r="SXH606" s="107"/>
      <c r="SXI606" s="107"/>
      <c r="SXJ606" s="107"/>
      <c r="SXK606" s="107"/>
      <c r="SXL606" s="107"/>
      <c r="SXM606" s="107"/>
      <c r="SXN606" s="107"/>
      <c r="SXO606" s="107"/>
      <c r="SXP606" s="107"/>
      <c r="SXQ606" s="107"/>
      <c r="SXR606" s="107"/>
      <c r="SXS606" s="107"/>
      <c r="SXT606" s="107"/>
      <c r="SXU606" s="107"/>
      <c r="SXV606" s="107"/>
      <c r="SXW606" s="107"/>
      <c r="SXX606" s="107"/>
      <c r="SXY606" s="107"/>
      <c r="SXZ606" s="107"/>
      <c r="SYA606" s="107"/>
      <c r="SYB606" s="107"/>
      <c r="SYC606" s="107"/>
      <c r="SYD606" s="107"/>
      <c r="SYE606" s="107"/>
      <c r="SYF606" s="107"/>
      <c r="SYG606" s="107"/>
      <c r="SYH606" s="107"/>
      <c r="SYI606" s="107"/>
      <c r="SYJ606" s="107"/>
      <c r="SYK606" s="107"/>
      <c r="SYL606" s="107"/>
      <c r="SYM606" s="107"/>
      <c r="SYN606" s="107"/>
      <c r="SYO606" s="107"/>
      <c r="SYP606" s="107"/>
      <c r="SYQ606" s="107"/>
      <c r="SYR606" s="107"/>
      <c r="SYS606" s="107"/>
      <c r="SYT606" s="107"/>
      <c r="SYU606" s="107"/>
      <c r="SYV606" s="107"/>
      <c r="SYW606" s="107"/>
      <c r="SYX606" s="107"/>
      <c r="SYY606" s="107"/>
      <c r="SYZ606" s="107"/>
      <c r="SZA606" s="107"/>
      <c r="SZB606" s="107"/>
      <c r="SZC606" s="107"/>
      <c r="SZD606" s="107"/>
      <c r="SZE606" s="107"/>
      <c r="SZF606" s="107"/>
      <c r="SZG606" s="107"/>
      <c r="SZH606" s="107"/>
      <c r="SZI606" s="107"/>
      <c r="SZJ606" s="107"/>
      <c r="SZK606" s="107"/>
      <c r="SZL606" s="107"/>
      <c r="SZM606" s="107"/>
      <c r="SZN606" s="107"/>
      <c r="SZO606" s="107"/>
      <c r="SZP606" s="107"/>
      <c r="SZQ606" s="107"/>
      <c r="SZR606" s="107"/>
      <c r="SZS606" s="107"/>
      <c r="SZT606" s="107"/>
      <c r="SZU606" s="107"/>
      <c r="SZV606" s="107"/>
      <c r="SZW606" s="107"/>
      <c r="SZX606" s="107"/>
      <c r="SZY606" s="107"/>
      <c r="SZZ606" s="107"/>
      <c r="TAA606" s="107"/>
      <c r="TAB606" s="107"/>
      <c r="TAC606" s="107"/>
      <c r="TAD606" s="107"/>
      <c r="TAE606" s="107"/>
      <c r="TAF606" s="107"/>
      <c r="TAG606" s="107"/>
      <c r="TAH606" s="107"/>
      <c r="TAI606" s="107"/>
      <c r="TAJ606" s="107"/>
      <c r="TAK606" s="107"/>
      <c r="TAL606" s="107"/>
      <c r="TAM606" s="107"/>
      <c r="TAN606" s="107"/>
      <c r="TAO606" s="107"/>
      <c r="TAP606" s="107"/>
      <c r="TAQ606" s="107"/>
      <c r="TAR606" s="107"/>
      <c r="TAS606" s="107"/>
      <c r="TAT606" s="107"/>
      <c r="TAU606" s="107"/>
      <c r="TAV606" s="107"/>
      <c r="TAW606" s="107"/>
      <c r="TAX606" s="107"/>
      <c r="TAY606" s="107"/>
      <c r="TAZ606" s="107"/>
      <c r="TBA606" s="107"/>
      <c r="TBB606" s="107"/>
      <c r="TBC606" s="107"/>
      <c r="TBD606" s="107"/>
      <c r="TBE606" s="107"/>
      <c r="TBF606" s="107"/>
      <c r="TBG606" s="107"/>
      <c r="TBH606" s="107"/>
      <c r="TBI606" s="107"/>
      <c r="TBJ606" s="107"/>
      <c r="TBK606" s="107"/>
      <c r="TBL606" s="107"/>
      <c r="TBM606" s="107"/>
      <c r="TBN606" s="107"/>
      <c r="TBO606" s="107"/>
      <c r="TBP606" s="107"/>
      <c r="TBQ606" s="107"/>
      <c r="TBR606" s="107"/>
      <c r="TBS606" s="107"/>
      <c r="TBT606" s="107"/>
      <c r="TBU606" s="107"/>
      <c r="TBV606" s="107"/>
      <c r="TBW606" s="107"/>
      <c r="TBX606" s="107"/>
      <c r="TBY606" s="107"/>
      <c r="TBZ606" s="107"/>
      <c r="TCA606" s="107"/>
      <c r="TCB606" s="107"/>
      <c r="TCC606" s="107"/>
      <c r="TCD606" s="107"/>
      <c r="TCE606" s="107"/>
      <c r="TCF606" s="107"/>
      <c r="TCG606" s="107"/>
      <c r="TCH606" s="107"/>
      <c r="TCI606" s="107"/>
      <c r="TCJ606" s="107"/>
      <c r="TCK606" s="107"/>
      <c r="TCL606" s="107"/>
      <c r="TCM606" s="107"/>
      <c r="TCN606" s="107"/>
      <c r="TCO606" s="107"/>
      <c r="TCP606" s="107"/>
      <c r="TCQ606" s="107"/>
      <c r="TCR606" s="107"/>
      <c r="TCS606" s="107"/>
      <c r="TCT606" s="107"/>
      <c r="TCU606" s="107"/>
      <c r="TCV606" s="107"/>
      <c r="TCW606" s="107"/>
      <c r="TCX606" s="107"/>
      <c r="TCY606" s="107"/>
      <c r="TCZ606" s="107"/>
      <c r="TDA606" s="107"/>
      <c r="TDB606" s="107"/>
      <c r="TDC606" s="107"/>
      <c r="TDD606" s="107"/>
      <c r="TDE606" s="107"/>
      <c r="TDF606" s="107"/>
      <c r="TDG606" s="107"/>
      <c r="TDH606" s="107"/>
      <c r="TDI606" s="107"/>
      <c r="TDJ606" s="107"/>
      <c r="TDK606" s="107"/>
      <c r="TDL606" s="107"/>
      <c r="TDM606" s="107"/>
      <c r="TDN606" s="107"/>
      <c r="TDO606" s="107"/>
      <c r="TDP606" s="107"/>
      <c r="TDQ606" s="107"/>
      <c r="TDR606" s="107"/>
      <c r="TDS606" s="107"/>
      <c r="TDT606" s="107"/>
      <c r="TDU606" s="107"/>
      <c r="TDV606" s="107"/>
      <c r="TDW606" s="107"/>
      <c r="TDX606" s="107"/>
      <c r="TDY606" s="107"/>
      <c r="TDZ606" s="107"/>
      <c r="TEA606" s="107"/>
      <c r="TEB606" s="107"/>
      <c r="TEC606" s="107"/>
      <c r="TED606" s="107"/>
      <c r="TEE606" s="107"/>
      <c r="TEF606" s="107"/>
      <c r="TEG606" s="107"/>
      <c r="TEH606" s="107"/>
      <c r="TEI606" s="107"/>
      <c r="TEJ606" s="107"/>
      <c r="TEK606" s="107"/>
      <c r="TEL606" s="107"/>
      <c r="TEM606" s="107"/>
      <c r="TEN606" s="107"/>
      <c r="TEO606" s="107"/>
      <c r="TEP606" s="107"/>
      <c r="TEQ606" s="107"/>
      <c r="TER606" s="107"/>
      <c r="TES606" s="107"/>
      <c r="TET606" s="107"/>
      <c r="TEU606" s="107"/>
      <c r="TEV606" s="107"/>
      <c r="TEW606" s="107"/>
      <c r="TEX606" s="107"/>
      <c r="TEY606" s="107"/>
      <c r="TEZ606" s="107"/>
      <c r="TFA606" s="107"/>
      <c r="TFB606" s="107"/>
      <c r="TFC606" s="107"/>
      <c r="TFD606" s="107"/>
      <c r="TFE606" s="107"/>
      <c r="TFF606" s="107"/>
      <c r="TFG606" s="107"/>
      <c r="TFH606" s="107"/>
      <c r="TFI606" s="107"/>
      <c r="TFJ606" s="107"/>
      <c r="TFK606" s="107"/>
      <c r="TFL606" s="107"/>
      <c r="TFM606" s="107"/>
      <c r="TFN606" s="107"/>
      <c r="TFO606" s="107"/>
      <c r="TFP606" s="107"/>
      <c r="TFQ606" s="107"/>
      <c r="TFR606" s="107"/>
      <c r="TFS606" s="107"/>
      <c r="TFT606" s="107"/>
      <c r="TFU606" s="107"/>
      <c r="TFV606" s="107"/>
      <c r="TFW606" s="107"/>
      <c r="TFX606" s="107"/>
      <c r="TFY606" s="107"/>
      <c r="TFZ606" s="107"/>
      <c r="TGA606" s="107"/>
      <c r="TGB606" s="107"/>
      <c r="TGC606" s="107"/>
      <c r="TGD606" s="107"/>
      <c r="TGE606" s="107"/>
      <c r="TGF606" s="107"/>
      <c r="TGG606" s="107"/>
      <c r="TGH606" s="107"/>
      <c r="TGI606" s="107"/>
      <c r="TGJ606" s="107"/>
      <c r="TGK606" s="107"/>
      <c r="TGL606" s="107"/>
      <c r="TGM606" s="107"/>
      <c r="TGN606" s="107"/>
      <c r="TGO606" s="107"/>
      <c r="TGP606" s="107"/>
      <c r="TGQ606" s="107"/>
      <c r="TGR606" s="107"/>
      <c r="TGS606" s="107"/>
      <c r="TGT606" s="107"/>
      <c r="TGU606" s="107"/>
      <c r="TGV606" s="107"/>
      <c r="TGW606" s="107"/>
      <c r="TGX606" s="107"/>
      <c r="TGY606" s="107"/>
      <c r="TGZ606" s="107"/>
      <c r="THA606" s="107"/>
      <c r="THB606" s="107"/>
      <c r="THC606" s="107"/>
      <c r="THD606" s="107"/>
      <c r="THE606" s="107"/>
      <c r="THF606" s="107"/>
      <c r="THG606" s="107"/>
      <c r="THH606" s="107"/>
      <c r="THI606" s="107"/>
      <c r="THJ606" s="107"/>
      <c r="THK606" s="107"/>
      <c r="THL606" s="107"/>
      <c r="THM606" s="107"/>
      <c r="THN606" s="107"/>
      <c r="THO606" s="107"/>
      <c r="THP606" s="107"/>
      <c r="THQ606" s="107"/>
      <c r="THR606" s="107"/>
      <c r="THS606" s="107"/>
      <c r="THT606" s="107"/>
      <c r="THU606" s="107"/>
      <c r="THV606" s="107"/>
      <c r="THW606" s="107"/>
      <c r="THX606" s="107"/>
      <c r="THY606" s="107"/>
      <c r="THZ606" s="107"/>
      <c r="TIA606" s="107"/>
      <c r="TIB606" s="107"/>
      <c r="TIC606" s="107"/>
      <c r="TID606" s="107"/>
      <c r="TIE606" s="107"/>
      <c r="TIF606" s="107"/>
      <c r="TIG606" s="107"/>
      <c r="TIH606" s="107"/>
      <c r="TII606" s="107"/>
      <c r="TIJ606" s="107"/>
      <c r="TIK606" s="107"/>
      <c r="TIL606" s="107"/>
      <c r="TIM606" s="107"/>
      <c r="TIN606" s="107"/>
      <c r="TIO606" s="107"/>
      <c r="TIP606" s="107"/>
      <c r="TIQ606" s="107"/>
      <c r="TIR606" s="107"/>
      <c r="TIS606" s="107"/>
      <c r="TIT606" s="107"/>
      <c r="TIU606" s="107"/>
      <c r="TIV606" s="107"/>
      <c r="TIW606" s="107"/>
      <c r="TIX606" s="107"/>
      <c r="TIY606" s="107"/>
      <c r="TIZ606" s="107"/>
      <c r="TJA606" s="107"/>
      <c r="TJB606" s="107"/>
      <c r="TJC606" s="107"/>
      <c r="TJD606" s="107"/>
      <c r="TJE606" s="107"/>
      <c r="TJF606" s="107"/>
      <c r="TJG606" s="107"/>
      <c r="TJH606" s="107"/>
      <c r="TJI606" s="107"/>
      <c r="TJJ606" s="107"/>
      <c r="TJK606" s="107"/>
      <c r="TJL606" s="107"/>
      <c r="TJM606" s="107"/>
      <c r="TJN606" s="107"/>
      <c r="TJO606" s="107"/>
      <c r="TJP606" s="107"/>
      <c r="TJQ606" s="107"/>
      <c r="TJR606" s="107"/>
      <c r="TJS606" s="107"/>
      <c r="TJT606" s="107"/>
      <c r="TJU606" s="107"/>
      <c r="TJV606" s="107"/>
      <c r="TJW606" s="107"/>
      <c r="TJX606" s="107"/>
      <c r="TJY606" s="107"/>
      <c r="TJZ606" s="107"/>
      <c r="TKA606" s="107"/>
      <c r="TKB606" s="107"/>
      <c r="TKC606" s="107"/>
      <c r="TKD606" s="107"/>
      <c r="TKE606" s="107"/>
      <c r="TKF606" s="107"/>
      <c r="TKG606" s="107"/>
      <c r="TKH606" s="107"/>
      <c r="TKI606" s="107"/>
      <c r="TKJ606" s="107"/>
      <c r="TKK606" s="107"/>
      <c r="TKL606" s="107"/>
      <c r="TKM606" s="107"/>
      <c r="TKN606" s="107"/>
      <c r="TKO606" s="107"/>
      <c r="TKP606" s="107"/>
      <c r="TKQ606" s="107"/>
      <c r="TKR606" s="107"/>
      <c r="TKS606" s="107"/>
      <c r="TKT606" s="107"/>
      <c r="TKU606" s="107"/>
      <c r="TKV606" s="107"/>
      <c r="TKW606" s="107"/>
      <c r="TKX606" s="107"/>
      <c r="TKY606" s="107"/>
      <c r="TKZ606" s="107"/>
      <c r="TLA606" s="107"/>
      <c r="TLB606" s="107"/>
      <c r="TLC606" s="107"/>
      <c r="TLD606" s="107"/>
      <c r="TLE606" s="107"/>
      <c r="TLF606" s="107"/>
      <c r="TLG606" s="107"/>
      <c r="TLH606" s="107"/>
      <c r="TLI606" s="107"/>
      <c r="TLJ606" s="107"/>
      <c r="TLK606" s="107"/>
      <c r="TLL606" s="107"/>
      <c r="TLM606" s="107"/>
      <c r="TLN606" s="107"/>
      <c r="TLO606" s="107"/>
      <c r="TLP606" s="107"/>
      <c r="TLQ606" s="107"/>
      <c r="TLR606" s="107"/>
      <c r="TLS606" s="107"/>
      <c r="TLT606" s="107"/>
      <c r="TLU606" s="107"/>
      <c r="TLV606" s="107"/>
      <c r="TLW606" s="107"/>
      <c r="TLX606" s="107"/>
      <c r="TLY606" s="107"/>
      <c r="TLZ606" s="107"/>
      <c r="TMA606" s="107"/>
      <c r="TMB606" s="107"/>
      <c r="TMC606" s="107"/>
      <c r="TMD606" s="107"/>
      <c r="TME606" s="107"/>
      <c r="TMF606" s="107"/>
      <c r="TMG606" s="107"/>
      <c r="TMH606" s="107"/>
      <c r="TMI606" s="107"/>
      <c r="TMJ606" s="107"/>
      <c r="TMK606" s="107"/>
      <c r="TML606" s="107"/>
      <c r="TMM606" s="107"/>
      <c r="TMN606" s="107"/>
      <c r="TMO606" s="107"/>
      <c r="TMP606" s="107"/>
      <c r="TMQ606" s="107"/>
      <c r="TMR606" s="107"/>
      <c r="TMS606" s="107"/>
      <c r="TMT606" s="107"/>
      <c r="TMU606" s="107"/>
      <c r="TMV606" s="107"/>
      <c r="TMW606" s="107"/>
      <c r="TMX606" s="107"/>
      <c r="TMY606" s="107"/>
      <c r="TMZ606" s="107"/>
      <c r="TNA606" s="107"/>
      <c r="TNB606" s="107"/>
      <c r="TNC606" s="107"/>
      <c r="TND606" s="107"/>
      <c r="TNE606" s="107"/>
      <c r="TNF606" s="107"/>
      <c r="TNG606" s="107"/>
      <c r="TNH606" s="107"/>
      <c r="TNI606" s="107"/>
      <c r="TNJ606" s="107"/>
      <c r="TNK606" s="107"/>
      <c r="TNL606" s="107"/>
      <c r="TNM606" s="107"/>
      <c r="TNN606" s="107"/>
      <c r="TNO606" s="107"/>
      <c r="TNP606" s="107"/>
      <c r="TNQ606" s="107"/>
      <c r="TNR606" s="107"/>
      <c r="TNS606" s="107"/>
      <c r="TNT606" s="107"/>
      <c r="TNU606" s="107"/>
      <c r="TNV606" s="107"/>
      <c r="TNW606" s="107"/>
      <c r="TNX606" s="107"/>
      <c r="TNY606" s="107"/>
      <c r="TNZ606" s="107"/>
      <c r="TOA606" s="107"/>
      <c r="TOB606" s="107"/>
      <c r="TOC606" s="107"/>
      <c r="TOD606" s="107"/>
      <c r="TOE606" s="107"/>
      <c r="TOF606" s="107"/>
      <c r="TOG606" s="107"/>
      <c r="TOH606" s="107"/>
      <c r="TOI606" s="107"/>
      <c r="TOJ606" s="107"/>
      <c r="TOK606" s="107"/>
      <c r="TOL606" s="107"/>
      <c r="TOM606" s="107"/>
      <c r="TON606" s="107"/>
      <c r="TOO606" s="107"/>
      <c r="TOP606" s="107"/>
      <c r="TOQ606" s="107"/>
      <c r="TOR606" s="107"/>
      <c r="TOS606" s="107"/>
      <c r="TOT606" s="107"/>
      <c r="TOU606" s="107"/>
      <c r="TOV606" s="107"/>
      <c r="TOW606" s="107"/>
      <c r="TOX606" s="107"/>
      <c r="TOY606" s="107"/>
      <c r="TOZ606" s="107"/>
      <c r="TPA606" s="107"/>
      <c r="TPB606" s="107"/>
      <c r="TPC606" s="107"/>
      <c r="TPD606" s="107"/>
      <c r="TPE606" s="107"/>
      <c r="TPF606" s="107"/>
      <c r="TPG606" s="107"/>
      <c r="TPH606" s="107"/>
      <c r="TPI606" s="107"/>
      <c r="TPJ606" s="107"/>
      <c r="TPK606" s="107"/>
      <c r="TPL606" s="107"/>
      <c r="TPM606" s="107"/>
      <c r="TPN606" s="107"/>
      <c r="TPO606" s="107"/>
      <c r="TPP606" s="107"/>
      <c r="TPQ606" s="107"/>
      <c r="TPR606" s="107"/>
      <c r="TPS606" s="107"/>
      <c r="TPT606" s="107"/>
      <c r="TPU606" s="107"/>
      <c r="TPV606" s="107"/>
      <c r="TPW606" s="107"/>
      <c r="TPX606" s="107"/>
      <c r="TPY606" s="107"/>
      <c r="TPZ606" s="107"/>
      <c r="TQA606" s="107"/>
      <c r="TQB606" s="107"/>
      <c r="TQC606" s="107"/>
      <c r="TQD606" s="107"/>
      <c r="TQE606" s="107"/>
      <c r="TQF606" s="107"/>
      <c r="TQG606" s="107"/>
      <c r="TQH606" s="107"/>
      <c r="TQI606" s="107"/>
      <c r="TQJ606" s="107"/>
      <c r="TQK606" s="107"/>
      <c r="TQL606" s="107"/>
      <c r="TQM606" s="107"/>
      <c r="TQN606" s="107"/>
      <c r="TQO606" s="107"/>
      <c r="TQP606" s="107"/>
      <c r="TQQ606" s="107"/>
      <c r="TQR606" s="107"/>
      <c r="TQS606" s="107"/>
      <c r="TQT606" s="107"/>
      <c r="TQU606" s="107"/>
      <c r="TQV606" s="107"/>
      <c r="TQW606" s="107"/>
      <c r="TQX606" s="107"/>
      <c r="TQY606" s="107"/>
      <c r="TQZ606" s="107"/>
      <c r="TRA606" s="107"/>
      <c r="TRB606" s="107"/>
      <c r="TRC606" s="107"/>
      <c r="TRD606" s="107"/>
      <c r="TRE606" s="107"/>
      <c r="TRF606" s="107"/>
      <c r="TRG606" s="107"/>
      <c r="TRH606" s="107"/>
      <c r="TRI606" s="107"/>
      <c r="TRJ606" s="107"/>
      <c r="TRK606" s="107"/>
      <c r="TRL606" s="107"/>
      <c r="TRM606" s="107"/>
      <c r="TRN606" s="107"/>
      <c r="TRO606" s="107"/>
      <c r="TRP606" s="107"/>
      <c r="TRQ606" s="107"/>
      <c r="TRR606" s="107"/>
      <c r="TRS606" s="107"/>
      <c r="TRT606" s="107"/>
      <c r="TRU606" s="107"/>
      <c r="TRV606" s="107"/>
      <c r="TRW606" s="107"/>
      <c r="TRX606" s="107"/>
      <c r="TRY606" s="107"/>
      <c r="TRZ606" s="107"/>
      <c r="TSA606" s="107"/>
      <c r="TSB606" s="107"/>
      <c r="TSC606" s="107"/>
      <c r="TSD606" s="107"/>
      <c r="TSE606" s="107"/>
      <c r="TSF606" s="107"/>
      <c r="TSG606" s="107"/>
      <c r="TSH606" s="107"/>
      <c r="TSI606" s="107"/>
      <c r="TSJ606" s="107"/>
      <c r="TSK606" s="107"/>
      <c r="TSL606" s="107"/>
      <c r="TSM606" s="107"/>
      <c r="TSN606" s="107"/>
      <c r="TSO606" s="107"/>
      <c r="TSP606" s="107"/>
      <c r="TSQ606" s="107"/>
      <c r="TSR606" s="107"/>
      <c r="TSS606" s="107"/>
      <c r="TST606" s="107"/>
      <c r="TSU606" s="107"/>
      <c r="TSV606" s="107"/>
      <c r="TSW606" s="107"/>
      <c r="TSX606" s="107"/>
      <c r="TSY606" s="107"/>
      <c r="TSZ606" s="107"/>
      <c r="TTA606" s="107"/>
      <c r="TTB606" s="107"/>
      <c r="TTC606" s="107"/>
      <c r="TTD606" s="107"/>
      <c r="TTE606" s="107"/>
      <c r="TTF606" s="107"/>
      <c r="TTG606" s="107"/>
      <c r="TTH606" s="107"/>
      <c r="TTI606" s="107"/>
      <c r="TTJ606" s="107"/>
      <c r="TTK606" s="107"/>
      <c r="TTL606" s="107"/>
      <c r="TTM606" s="107"/>
      <c r="TTN606" s="107"/>
      <c r="TTO606" s="107"/>
      <c r="TTP606" s="107"/>
      <c r="TTQ606" s="107"/>
      <c r="TTR606" s="107"/>
      <c r="TTS606" s="107"/>
      <c r="TTT606" s="107"/>
      <c r="TTU606" s="107"/>
      <c r="TTV606" s="107"/>
      <c r="TTW606" s="107"/>
      <c r="TTX606" s="107"/>
      <c r="TTY606" s="107"/>
      <c r="TTZ606" s="107"/>
      <c r="TUA606" s="107"/>
      <c r="TUB606" s="107"/>
      <c r="TUC606" s="107"/>
      <c r="TUD606" s="107"/>
      <c r="TUE606" s="107"/>
      <c r="TUF606" s="107"/>
      <c r="TUG606" s="107"/>
      <c r="TUH606" s="107"/>
      <c r="TUI606" s="107"/>
      <c r="TUJ606" s="107"/>
      <c r="TUK606" s="107"/>
      <c r="TUL606" s="107"/>
      <c r="TUM606" s="107"/>
      <c r="TUN606" s="107"/>
      <c r="TUO606" s="107"/>
      <c r="TUP606" s="107"/>
      <c r="TUQ606" s="107"/>
      <c r="TUR606" s="107"/>
      <c r="TUS606" s="107"/>
      <c r="TUT606" s="107"/>
      <c r="TUU606" s="107"/>
      <c r="TUV606" s="107"/>
      <c r="TUW606" s="107"/>
      <c r="TUX606" s="107"/>
      <c r="TUY606" s="107"/>
      <c r="TUZ606" s="107"/>
      <c r="TVA606" s="107"/>
      <c r="TVB606" s="107"/>
      <c r="TVC606" s="107"/>
      <c r="TVD606" s="107"/>
      <c r="TVE606" s="107"/>
      <c r="TVF606" s="107"/>
      <c r="TVG606" s="107"/>
      <c r="TVH606" s="107"/>
      <c r="TVI606" s="107"/>
      <c r="TVJ606" s="107"/>
      <c r="TVK606" s="107"/>
      <c r="TVL606" s="107"/>
      <c r="TVM606" s="107"/>
      <c r="TVN606" s="107"/>
      <c r="TVO606" s="107"/>
      <c r="TVP606" s="107"/>
      <c r="TVQ606" s="107"/>
      <c r="TVR606" s="107"/>
      <c r="TVS606" s="107"/>
      <c r="TVT606" s="107"/>
      <c r="TVU606" s="107"/>
      <c r="TVV606" s="107"/>
      <c r="TVW606" s="107"/>
      <c r="TVX606" s="107"/>
      <c r="TVY606" s="107"/>
      <c r="TVZ606" s="107"/>
      <c r="TWA606" s="107"/>
      <c r="TWB606" s="107"/>
      <c r="TWC606" s="107"/>
      <c r="TWD606" s="107"/>
      <c r="TWE606" s="107"/>
      <c r="TWF606" s="107"/>
      <c r="TWG606" s="107"/>
      <c r="TWH606" s="107"/>
      <c r="TWI606" s="107"/>
      <c r="TWJ606" s="107"/>
      <c r="TWK606" s="107"/>
      <c r="TWL606" s="107"/>
      <c r="TWM606" s="107"/>
      <c r="TWN606" s="107"/>
      <c r="TWO606" s="107"/>
      <c r="TWP606" s="107"/>
      <c r="TWQ606" s="107"/>
      <c r="TWR606" s="107"/>
      <c r="TWS606" s="107"/>
      <c r="TWT606" s="107"/>
      <c r="TWU606" s="107"/>
      <c r="TWV606" s="107"/>
      <c r="TWW606" s="107"/>
      <c r="TWX606" s="107"/>
      <c r="TWY606" s="107"/>
      <c r="TWZ606" s="107"/>
      <c r="TXA606" s="107"/>
      <c r="TXB606" s="107"/>
      <c r="TXC606" s="107"/>
      <c r="TXD606" s="107"/>
      <c r="TXE606" s="107"/>
      <c r="TXF606" s="107"/>
      <c r="TXG606" s="107"/>
      <c r="TXH606" s="107"/>
      <c r="TXI606" s="107"/>
      <c r="TXJ606" s="107"/>
      <c r="TXK606" s="107"/>
      <c r="TXL606" s="107"/>
      <c r="TXM606" s="107"/>
      <c r="TXN606" s="107"/>
      <c r="TXO606" s="107"/>
      <c r="TXP606" s="107"/>
      <c r="TXQ606" s="107"/>
      <c r="TXR606" s="107"/>
      <c r="TXS606" s="107"/>
      <c r="TXT606" s="107"/>
      <c r="TXU606" s="107"/>
      <c r="TXV606" s="107"/>
      <c r="TXW606" s="107"/>
      <c r="TXX606" s="107"/>
      <c r="TXY606" s="107"/>
      <c r="TXZ606" s="107"/>
      <c r="TYA606" s="107"/>
      <c r="TYB606" s="107"/>
      <c r="TYC606" s="107"/>
      <c r="TYD606" s="107"/>
      <c r="TYE606" s="107"/>
      <c r="TYF606" s="107"/>
      <c r="TYG606" s="107"/>
      <c r="TYH606" s="107"/>
      <c r="TYI606" s="107"/>
      <c r="TYJ606" s="107"/>
      <c r="TYK606" s="107"/>
      <c r="TYL606" s="107"/>
      <c r="TYM606" s="107"/>
      <c r="TYN606" s="107"/>
      <c r="TYO606" s="107"/>
      <c r="TYP606" s="107"/>
      <c r="TYQ606" s="107"/>
      <c r="TYR606" s="107"/>
      <c r="TYS606" s="107"/>
      <c r="TYT606" s="107"/>
      <c r="TYU606" s="107"/>
      <c r="TYV606" s="107"/>
      <c r="TYW606" s="107"/>
      <c r="TYX606" s="107"/>
      <c r="TYY606" s="107"/>
      <c r="TYZ606" s="107"/>
      <c r="TZA606" s="107"/>
      <c r="TZB606" s="107"/>
      <c r="TZC606" s="107"/>
      <c r="TZD606" s="107"/>
      <c r="TZE606" s="107"/>
      <c r="TZF606" s="107"/>
      <c r="TZG606" s="107"/>
      <c r="TZH606" s="107"/>
      <c r="TZI606" s="107"/>
      <c r="TZJ606" s="107"/>
      <c r="TZK606" s="107"/>
      <c r="TZL606" s="107"/>
      <c r="TZM606" s="107"/>
      <c r="TZN606" s="107"/>
      <c r="TZO606" s="107"/>
      <c r="TZP606" s="107"/>
      <c r="TZQ606" s="107"/>
      <c r="TZR606" s="107"/>
      <c r="TZS606" s="107"/>
      <c r="TZT606" s="107"/>
      <c r="TZU606" s="107"/>
      <c r="TZV606" s="107"/>
      <c r="TZW606" s="107"/>
      <c r="TZX606" s="107"/>
      <c r="TZY606" s="107"/>
      <c r="TZZ606" s="107"/>
      <c r="UAA606" s="107"/>
      <c r="UAB606" s="107"/>
      <c r="UAC606" s="107"/>
      <c r="UAD606" s="107"/>
      <c r="UAE606" s="107"/>
      <c r="UAF606" s="107"/>
      <c r="UAG606" s="107"/>
      <c r="UAH606" s="107"/>
      <c r="UAI606" s="107"/>
      <c r="UAJ606" s="107"/>
      <c r="UAK606" s="107"/>
      <c r="UAL606" s="107"/>
      <c r="UAM606" s="107"/>
      <c r="UAN606" s="107"/>
      <c r="UAO606" s="107"/>
      <c r="UAP606" s="107"/>
      <c r="UAQ606" s="107"/>
      <c r="UAR606" s="107"/>
      <c r="UAS606" s="107"/>
      <c r="UAT606" s="107"/>
      <c r="UAU606" s="107"/>
      <c r="UAV606" s="107"/>
      <c r="UAW606" s="107"/>
      <c r="UAX606" s="107"/>
      <c r="UAY606" s="107"/>
      <c r="UAZ606" s="107"/>
      <c r="UBA606" s="107"/>
      <c r="UBB606" s="107"/>
      <c r="UBC606" s="107"/>
      <c r="UBD606" s="107"/>
      <c r="UBE606" s="107"/>
      <c r="UBF606" s="107"/>
      <c r="UBG606" s="107"/>
      <c r="UBH606" s="107"/>
      <c r="UBI606" s="107"/>
      <c r="UBJ606" s="107"/>
      <c r="UBK606" s="107"/>
      <c r="UBL606" s="107"/>
      <c r="UBM606" s="107"/>
      <c r="UBN606" s="107"/>
      <c r="UBO606" s="107"/>
      <c r="UBP606" s="107"/>
      <c r="UBQ606" s="107"/>
      <c r="UBR606" s="107"/>
      <c r="UBS606" s="107"/>
      <c r="UBT606" s="107"/>
      <c r="UBU606" s="107"/>
      <c r="UBV606" s="107"/>
      <c r="UBW606" s="107"/>
      <c r="UBX606" s="107"/>
      <c r="UBY606" s="107"/>
      <c r="UBZ606" s="107"/>
      <c r="UCA606" s="107"/>
      <c r="UCB606" s="107"/>
      <c r="UCC606" s="107"/>
      <c r="UCD606" s="107"/>
      <c r="UCE606" s="107"/>
      <c r="UCF606" s="107"/>
      <c r="UCG606" s="107"/>
      <c r="UCH606" s="107"/>
      <c r="UCI606" s="107"/>
      <c r="UCJ606" s="107"/>
      <c r="UCK606" s="107"/>
      <c r="UCL606" s="107"/>
      <c r="UCM606" s="107"/>
      <c r="UCN606" s="107"/>
      <c r="UCO606" s="107"/>
      <c r="UCP606" s="107"/>
      <c r="UCQ606" s="107"/>
      <c r="UCR606" s="107"/>
      <c r="UCS606" s="107"/>
      <c r="UCT606" s="107"/>
      <c r="UCU606" s="107"/>
      <c r="UCV606" s="107"/>
      <c r="UCW606" s="107"/>
      <c r="UCX606" s="107"/>
      <c r="UCY606" s="107"/>
      <c r="UCZ606" s="107"/>
      <c r="UDA606" s="107"/>
      <c r="UDB606" s="107"/>
      <c r="UDC606" s="107"/>
      <c r="UDD606" s="107"/>
      <c r="UDE606" s="107"/>
      <c r="UDF606" s="107"/>
      <c r="UDG606" s="107"/>
      <c r="UDH606" s="107"/>
      <c r="UDI606" s="107"/>
      <c r="UDJ606" s="107"/>
      <c r="UDK606" s="107"/>
      <c r="UDL606" s="107"/>
      <c r="UDM606" s="107"/>
      <c r="UDN606" s="107"/>
      <c r="UDO606" s="107"/>
      <c r="UDP606" s="107"/>
      <c r="UDQ606" s="107"/>
      <c r="UDR606" s="107"/>
      <c r="UDS606" s="107"/>
      <c r="UDT606" s="107"/>
      <c r="UDU606" s="107"/>
      <c r="UDV606" s="107"/>
      <c r="UDW606" s="107"/>
      <c r="UDX606" s="107"/>
      <c r="UDY606" s="107"/>
      <c r="UDZ606" s="107"/>
      <c r="UEA606" s="107"/>
      <c r="UEB606" s="107"/>
      <c r="UEC606" s="107"/>
      <c r="UED606" s="107"/>
      <c r="UEE606" s="107"/>
      <c r="UEF606" s="107"/>
      <c r="UEG606" s="107"/>
      <c r="UEH606" s="107"/>
      <c r="UEI606" s="107"/>
      <c r="UEJ606" s="107"/>
      <c r="UEK606" s="107"/>
      <c r="UEL606" s="107"/>
      <c r="UEM606" s="107"/>
      <c r="UEN606" s="107"/>
      <c r="UEO606" s="107"/>
      <c r="UEP606" s="107"/>
      <c r="UEQ606" s="107"/>
      <c r="UER606" s="107"/>
      <c r="UES606" s="107"/>
      <c r="UET606" s="107"/>
      <c r="UEU606" s="107"/>
      <c r="UEV606" s="107"/>
      <c r="UEW606" s="107"/>
      <c r="UEX606" s="107"/>
      <c r="UEY606" s="107"/>
      <c r="UEZ606" s="107"/>
      <c r="UFA606" s="107"/>
      <c r="UFB606" s="107"/>
      <c r="UFC606" s="107"/>
      <c r="UFD606" s="107"/>
      <c r="UFE606" s="107"/>
      <c r="UFF606" s="107"/>
      <c r="UFG606" s="107"/>
      <c r="UFH606" s="107"/>
      <c r="UFI606" s="107"/>
      <c r="UFJ606" s="107"/>
      <c r="UFK606" s="107"/>
      <c r="UFL606" s="107"/>
      <c r="UFM606" s="107"/>
      <c r="UFN606" s="107"/>
      <c r="UFO606" s="107"/>
      <c r="UFP606" s="107"/>
      <c r="UFQ606" s="107"/>
      <c r="UFR606" s="107"/>
      <c r="UFS606" s="107"/>
      <c r="UFT606" s="107"/>
      <c r="UFU606" s="107"/>
      <c r="UFV606" s="107"/>
      <c r="UFW606" s="107"/>
      <c r="UFX606" s="107"/>
      <c r="UFY606" s="107"/>
      <c r="UFZ606" s="107"/>
      <c r="UGA606" s="107"/>
      <c r="UGB606" s="107"/>
      <c r="UGC606" s="107"/>
      <c r="UGD606" s="107"/>
      <c r="UGE606" s="107"/>
      <c r="UGF606" s="107"/>
      <c r="UGG606" s="107"/>
      <c r="UGH606" s="107"/>
      <c r="UGI606" s="107"/>
      <c r="UGJ606" s="107"/>
      <c r="UGK606" s="107"/>
      <c r="UGL606" s="107"/>
      <c r="UGM606" s="107"/>
      <c r="UGN606" s="107"/>
      <c r="UGO606" s="107"/>
      <c r="UGP606" s="107"/>
      <c r="UGQ606" s="107"/>
      <c r="UGR606" s="107"/>
      <c r="UGS606" s="107"/>
      <c r="UGT606" s="107"/>
      <c r="UGU606" s="107"/>
      <c r="UGV606" s="107"/>
      <c r="UGW606" s="107"/>
      <c r="UGX606" s="107"/>
      <c r="UGY606" s="107"/>
      <c r="UGZ606" s="107"/>
      <c r="UHA606" s="107"/>
      <c r="UHB606" s="107"/>
      <c r="UHC606" s="107"/>
      <c r="UHD606" s="107"/>
      <c r="UHE606" s="107"/>
      <c r="UHF606" s="107"/>
      <c r="UHG606" s="107"/>
      <c r="UHH606" s="107"/>
      <c r="UHI606" s="107"/>
      <c r="UHJ606" s="107"/>
      <c r="UHK606" s="107"/>
      <c r="UHL606" s="107"/>
      <c r="UHM606" s="107"/>
      <c r="UHN606" s="107"/>
      <c r="UHO606" s="107"/>
      <c r="UHP606" s="107"/>
      <c r="UHQ606" s="107"/>
      <c r="UHR606" s="107"/>
      <c r="UHS606" s="107"/>
      <c r="UHT606" s="107"/>
      <c r="UHU606" s="107"/>
      <c r="UHV606" s="107"/>
      <c r="UHW606" s="107"/>
      <c r="UHX606" s="107"/>
      <c r="UHY606" s="107"/>
      <c r="UHZ606" s="107"/>
      <c r="UIA606" s="107"/>
      <c r="UIB606" s="107"/>
      <c r="UIC606" s="107"/>
      <c r="UID606" s="107"/>
      <c r="UIE606" s="107"/>
      <c r="UIF606" s="107"/>
      <c r="UIG606" s="107"/>
      <c r="UIH606" s="107"/>
      <c r="UII606" s="107"/>
      <c r="UIJ606" s="107"/>
      <c r="UIK606" s="107"/>
      <c r="UIL606" s="107"/>
      <c r="UIM606" s="107"/>
      <c r="UIN606" s="107"/>
      <c r="UIO606" s="107"/>
      <c r="UIP606" s="107"/>
      <c r="UIQ606" s="107"/>
      <c r="UIR606" s="107"/>
      <c r="UIS606" s="107"/>
      <c r="UIT606" s="107"/>
      <c r="UIU606" s="107"/>
      <c r="UIV606" s="107"/>
      <c r="UIW606" s="107"/>
      <c r="UIX606" s="107"/>
      <c r="UIY606" s="107"/>
      <c r="UIZ606" s="107"/>
      <c r="UJA606" s="107"/>
      <c r="UJB606" s="107"/>
      <c r="UJC606" s="107"/>
      <c r="UJD606" s="107"/>
      <c r="UJE606" s="107"/>
      <c r="UJF606" s="107"/>
      <c r="UJG606" s="107"/>
      <c r="UJH606" s="107"/>
      <c r="UJI606" s="107"/>
      <c r="UJJ606" s="107"/>
      <c r="UJK606" s="107"/>
      <c r="UJL606" s="107"/>
      <c r="UJM606" s="107"/>
      <c r="UJN606" s="107"/>
      <c r="UJO606" s="107"/>
      <c r="UJP606" s="107"/>
      <c r="UJQ606" s="107"/>
      <c r="UJR606" s="107"/>
      <c r="UJS606" s="107"/>
      <c r="UJT606" s="107"/>
      <c r="UJU606" s="107"/>
      <c r="UJV606" s="107"/>
      <c r="UJW606" s="107"/>
      <c r="UJX606" s="107"/>
      <c r="UJY606" s="107"/>
      <c r="UJZ606" s="107"/>
      <c r="UKA606" s="107"/>
      <c r="UKB606" s="107"/>
      <c r="UKC606" s="107"/>
      <c r="UKD606" s="107"/>
      <c r="UKE606" s="107"/>
      <c r="UKF606" s="107"/>
      <c r="UKG606" s="107"/>
      <c r="UKH606" s="107"/>
      <c r="UKI606" s="107"/>
      <c r="UKJ606" s="107"/>
      <c r="UKK606" s="107"/>
      <c r="UKL606" s="107"/>
      <c r="UKM606" s="107"/>
      <c r="UKN606" s="107"/>
      <c r="UKO606" s="107"/>
      <c r="UKP606" s="107"/>
      <c r="UKQ606" s="107"/>
      <c r="UKR606" s="107"/>
      <c r="UKS606" s="107"/>
      <c r="UKT606" s="107"/>
      <c r="UKU606" s="107"/>
      <c r="UKV606" s="107"/>
      <c r="UKW606" s="107"/>
      <c r="UKX606" s="107"/>
      <c r="UKY606" s="107"/>
      <c r="UKZ606" s="107"/>
      <c r="ULA606" s="107"/>
      <c r="ULB606" s="107"/>
      <c r="ULC606" s="107"/>
      <c r="ULD606" s="107"/>
      <c r="ULE606" s="107"/>
      <c r="ULF606" s="107"/>
      <c r="ULG606" s="107"/>
      <c r="ULH606" s="107"/>
      <c r="ULI606" s="107"/>
      <c r="ULJ606" s="107"/>
      <c r="ULK606" s="107"/>
      <c r="ULL606" s="107"/>
      <c r="ULM606" s="107"/>
      <c r="ULN606" s="107"/>
      <c r="ULO606" s="107"/>
      <c r="ULP606" s="107"/>
      <c r="ULQ606" s="107"/>
      <c r="ULR606" s="107"/>
      <c r="ULS606" s="107"/>
      <c r="ULT606" s="107"/>
      <c r="ULU606" s="107"/>
      <c r="ULV606" s="107"/>
      <c r="ULW606" s="107"/>
      <c r="ULX606" s="107"/>
      <c r="ULY606" s="107"/>
      <c r="ULZ606" s="107"/>
      <c r="UMA606" s="107"/>
      <c r="UMB606" s="107"/>
      <c r="UMC606" s="107"/>
      <c r="UMD606" s="107"/>
      <c r="UME606" s="107"/>
      <c r="UMF606" s="107"/>
      <c r="UMG606" s="107"/>
      <c r="UMH606" s="107"/>
      <c r="UMI606" s="107"/>
      <c r="UMJ606" s="107"/>
      <c r="UMK606" s="107"/>
      <c r="UML606" s="107"/>
      <c r="UMM606" s="107"/>
      <c r="UMN606" s="107"/>
      <c r="UMO606" s="107"/>
      <c r="UMP606" s="107"/>
      <c r="UMQ606" s="107"/>
      <c r="UMR606" s="107"/>
      <c r="UMS606" s="107"/>
      <c r="UMT606" s="107"/>
      <c r="UMU606" s="107"/>
      <c r="UMV606" s="107"/>
      <c r="UMW606" s="107"/>
      <c r="UMX606" s="107"/>
      <c r="UMY606" s="107"/>
      <c r="UMZ606" s="107"/>
      <c r="UNA606" s="107"/>
      <c r="UNB606" s="107"/>
      <c r="UNC606" s="107"/>
      <c r="UND606" s="107"/>
      <c r="UNE606" s="107"/>
      <c r="UNF606" s="107"/>
      <c r="UNG606" s="107"/>
      <c r="UNH606" s="107"/>
      <c r="UNI606" s="107"/>
      <c r="UNJ606" s="107"/>
      <c r="UNK606" s="107"/>
      <c r="UNL606" s="107"/>
      <c r="UNM606" s="107"/>
      <c r="UNN606" s="107"/>
      <c r="UNO606" s="107"/>
      <c r="UNP606" s="107"/>
      <c r="UNQ606" s="107"/>
      <c r="UNR606" s="107"/>
      <c r="UNS606" s="107"/>
      <c r="UNT606" s="107"/>
      <c r="UNU606" s="107"/>
      <c r="UNV606" s="107"/>
      <c r="UNW606" s="107"/>
      <c r="UNX606" s="107"/>
      <c r="UNY606" s="107"/>
      <c r="UNZ606" s="107"/>
      <c r="UOA606" s="107"/>
      <c r="UOB606" s="107"/>
      <c r="UOC606" s="107"/>
      <c r="UOD606" s="107"/>
      <c r="UOE606" s="107"/>
      <c r="UOF606" s="107"/>
      <c r="UOG606" s="107"/>
      <c r="UOH606" s="107"/>
      <c r="UOI606" s="107"/>
      <c r="UOJ606" s="107"/>
      <c r="UOK606" s="107"/>
      <c r="UOL606" s="107"/>
      <c r="UOM606" s="107"/>
      <c r="UON606" s="107"/>
      <c r="UOO606" s="107"/>
      <c r="UOP606" s="107"/>
      <c r="UOQ606" s="107"/>
      <c r="UOR606" s="107"/>
      <c r="UOS606" s="107"/>
      <c r="UOT606" s="107"/>
      <c r="UOU606" s="107"/>
      <c r="UOV606" s="107"/>
      <c r="UOW606" s="107"/>
      <c r="UOX606" s="107"/>
      <c r="UOY606" s="107"/>
      <c r="UOZ606" s="107"/>
      <c r="UPA606" s="107"/>
      <c r="UPB606" s="107"/>
      <c r="UPC606" s="107"/>
      <c r="UPD606" s="107"/>
      <c r="UPE606" s="107"/>
      <c r="UPF606" s="107"/>
      <c r="UPG606" s="107"/>
      <c r="UPH606" s="107"/>
      <c r="UPI606" s="107"/>
      <c r="UPJ606" s="107"/>
      <c r="UPK606" s="107"/>
      <c r="UPL606" s="107"/>
      <c r="UPM606" s="107"/>
      <c r="UPN606" s="107"/>
      <c r="UPO606" s="107"/>
      <c r="UPP606" s="107"/>
      <c r="UPQ606" s="107"/>
      <c r="UPR606" s="107"/>
      <c r="UPS606" s="107"/>
      <c r="UPT606" s="107"/>
      <c r="UPU606" s="107"/>
      <c r="UPV606" s="107"/>
      <c r="UPW606" s="107"/>
      <c r="UPX606" s="107"/>
      <c r="UPY606" s="107"/>
      <c r="UPZ606" s="107"/>
      <c r="UQA606" s="107"/>
      <c r="UQB606" s="107"/>
      <c r="UQC606" s="107"/>
      <c r="UQD606" s="107"/>
      <c r="UQE606" s="107"/>
      <c r="UQF606" s="107"/>
      <c r="UQG606" s="107"/>
      <c r="UQH606" s="107"/>
      <c r="UQI606" s="107"/>
      <c r="UQJ606" s="107"/>
      <c r="UQK606" s="107"/>
      <c r="UQL606" s="107"/>
      <c r="UQM606" s="107"/>
      <c r="UQN606" s="107"/>
      <c r="UQO606" s="107"/>
      <c r="UQP606" s="107"/>
      <c r="UQQ606" s="107"/>
      <c r="UQR606" s="107"/>
      <c r="UQS606" s="107"/>
      <c r="UQT606" s="107"/>
      <c r="UQU606" s="107"/>
      <c r="UQV606" s="107"/>
      <c r="UQW606" s="107"/>
      <c r="UQX606" s="107"/>
      <c r="UQY606" s="107"/>
      <c r="UQZ606" s="107"/>
      <c r="URA606" s="107"/>
      <c r="URB606" s="107"/>
      <c r="URC606" s="107"/>
      <c r="URD606" s="107"/>
      <c r="URE606" s="107"/>
      <c r="URF606" s="107"/>
      <c r="URG606" s="107"/>
      <c r="URH606" s="107"/>
      <c r="URI606" s="107"/>
      <c r="URJ606" s="107"/>
      <c r="URK606" s="107"/>
      <c r="URL606" s="107"/>
      <c r="URM606" s="107"/>
      <c r="URN606" s="107"/>
      <c r="URO606" s="107"/>
      <c r="URP606" s="107"/>
      <c r="URQ606" s="107"/>
      <c r="URR606" s="107"/>
      <c r="URS606" s="107"/>
      <c r="URT606" s="107"/>
      <c r="URU606" s="107"/>
      <c r="URV606" s="107"/>
      <c r="URW606" s="107"/>
      <c r="URX606" s="107"/>
      <c r="URY606" s="107"/>
      <c r="URZ606" s="107"/>
      <c r="USA606" s="107"/>
      <c r="USB606" s="107"/>
      <c r="USC606" s="107"/>
      <c r="USD606" s="107"/>
      <c r="USE606" s="107"/>
      <c r="USF606" s="107"/>
      <c r="USG606" s="107"/>
      <c r="USH606" s="107"/>
      <c r="USI606" s="107"/>
      <c r="USJ606" s="107"/>
      <c r="USK606" s="107"/>
      <c r="USL606" s="107"/>
      <c r="USM606" s="107"/>
      <c r="USN606" s="107"/>
      <c r="USO606" s="107"/>
      <c r="USP606" s="107"/>
      <c r="USQ606" s="107"/>
      <c r="USR606" s="107"/>
      <c r="USS606" s="107"/>
      <c r="UST606" s="107"/>
      <c r="USU606" s="107"/>
      <c r="USV606" s="107"/>
      <c r="USW606" s="107"/>
      <c r="USX606" s="107"/>
      <c r="USY606" s="107"/>
      <c r="USZ606" s="107"/>
      <c r="UTA606" s="107"/>
      <c r="UTB606" s="107"/>
      <c r="UTC606" s="107"/>
      <c r="UTD606" s="107"/>
      <c r="UTE606" s="107"/>
      <c r="UTF606" s="107"/>
      <c r="UTG606" s="107"/>
      <c r="UTH606" s="107"/>
      <c r="UTI606" s="107"/>
      <c r="UTJ606" s="107"/>
      <c r="UTK606" s="107"/>
      <c r="UTL606" s="107"/>
      <c r="UTM606" s="107"/>
      <c r="UTN606" s="107"/>
      <c r="UTO606" s="107"/>
      <c r="UTP606" s="107"/>
      <c r="UTQ606" s="107"/>
      <c r="UTR606" s="107"/>
      <c r="UTS606" s="107"/>
      <c r="UTT606" s="107"/>
      <c r="UTU606" s="107"/>
      <c r="UTV606" s="107"/>
      <c r="UTW606" s="107"/>
      <c r="UTX606" s="107"/>
      <c r="UTY606" s="107"/>
      <c r="UTZ606" s="107"/>
      <c r="UUA606" s="107"/>
      <c r="UUB606" s="107"/>
      <c r="UUC606" s="107"/>
      <c r="UUD606" s="107"/>
      <c r="UUE606" s="107"/>
      <c r="UUF606" s="107"/>
      <c r="UUG606" s="107"/>
      <c r="UUH606" s="107"/>
      <c r="UUI606" s="107"/>
      <c r="UUJ606" s="107"/>
      <c r="UUK606" s="107"/>
      <c r="UUL606" s="107"/>
      <c r="UUM606" s="107"/>
      <c r="UUN606" s="107"/>
      <c r="UUO606" s="107"/>
      <c r="UUP606" s="107"/>
      <c r="UUQ606" s="107"/>
      <c r="UUR606" s="107"/>
      <c r="UUS606" s="107"/>
      <c r="UUT606" s="107"/>
      <c r="UUU606" s="107"/>
      <c r="UUV606" s="107"/>
      <c r="UUW606" s="107"/>
      <c r="UUX606" s="107"/>
      <c r="UUY606" s="107"/>
      <c r="UUZ606" s="107"/>
      <c r="UVA606" s="107"/>
      <c r="UVB606" s="107"/>
      <c r="UVC606" s="107"/>
      <c r="UVD606" s="107"/>
      <c r="UVE606" s="107"/>
      <c r="UVF606" s="107"/>
      <c r="UVG606" s="107"/>
      <c r="UVH606" s="107"/>
      <c r="UVI606" s="107"/>
      <c r="UVJ606" s="107"/>
      <c r="UVK606" s="107"/>
      <c r="UVL606" s="107"/>
      <c r="UVM606" s="107"/>
      <c r="UVN606" s="107"/>
      <c r="UVO606" s="107"/>
      <c r="UVP606" s="107"/>
      <c r="UVQ606" s="107"/>
      <c r="UVR606" s="107"/>
      <c r="UVS606" s="107"/>
      <c r="UVT606" s="107"/>
      <c r="UVU606" s="107"/>
      <c r="UVV606" s="107"/>
      <c r="UVW606" s="107"/>
      <c r="UVX606" s="107"/>
      <c r="UVY606" s="107"/>
      <c r="UVZ606" s="107"/>
      <c r="UWA606" s="107"/>
      <c r="UWB606" s="107"/>
      <c r="UWC606" s="107"/>
      <c r="UWD606" s="107"/>
      <c r="UWE606" s="107"/>
      <c r="UWF606" s="107"/>
      <c r="UWG606" s="107"/>
      <c r="UWH606" s="107"/>
      <c r="UWI606" s="107"/>
      <c r="UWJ606" s="107"/>
      <c r="UWK606" s="107"/>
      <c r="UWL606" s="107"/>
      <c r="UWM606" s="107"/>
      <c r="UWN606" s="107"/>
      <c r="UWO606" s="107"/>
      <c r="UWP606" s="107"/>
      <c r="UWQ606" s="107"/>
      <c r="UWR606" s="107"/>
      <c r="UWS606" s="107"/>
      <c r="UWT606" s="107"/>
      <c r="UWU606" s="107"/>
      <c r="UWV606" s="107"/>
      <c r="UWW606" s="107"/>
      <c r="UWX606" s="107"/>
      <c r="UWY606" s="107"/>
      <c r="UWZ606" s="107"/>
      <c r="UXA606" s="107"/>
      <c r="UXB606" s="107"/>
      <c r="UXC606" s="107"/>
      <c r="UXD606" s="107"/>
      <c r="UXE606" s="107"/>
      <c r="UXF606" s="107"/>
      <c r="UXG606" s="107"/>
      <c r="UXH606" s="107"/>
      <c r="UXI606" s="107"/>
      <c r="UXJ606" s="107"/>
      <c r="UXK606" s="107"/>
      <c r="UXL606" s="107"/>
      <c r="UXM606" s="107"/>
      <c r="UXN606" s="107"/>
      <c r="UXO606" s="107"/>
      <c r="UXP606" s="107"/>
      <c r="UXQ606" s="107"/>
      <c r="UXR606" s="107"/>
      <c r="UXS606" s="107"/>
      <c r="UXT606" s="107"/>
      <c r="UXU606" s="107"/>
      <c r="UXV606" s="107"/>
      <c r="UXW606" s="107"/>
      <c r="UXX606" s="107"/>
      <c r="UXY606" s="107"/>
      <c r="UXZ606" s="107"/>
      <c r="UYA606" s="107"/>
      <c r="UYB606" s="107"/>
      <c r="UYC606" s="107"/>
      <c r="UYD606" s="107"/>
      <c r="UYE606" s="107"/>
      <c r="UYF606" s="107"/>
      <c r="UYG606" s="107"/>
      <c r="UYH606" s="107"/>
      <c r="UYI606" s="107"/>
      <c r="UYJ606" s="107"/>
      <c r="UYK606" s="107"/>
      <c r="UYL606" s="107"/>
      <c r="UYM606" s="107"/>
      <c r="UYN606" s="107"/>
      <c r="UYO606" s="107"/>
      <c r="UYP606" s="107"/>
      <c r="UYQ606" s="107"/>
      <c r="UYR606" s="107"/>
      <c r="UYS606" s="107"/>
      <c r="UYT606" s="107"/>
      <c r="UYU606" s="107"/>
      <c r="UYV606" s="107"/>
      <c r="UYW606" s="107"/>
      <c r="UYX606" s="107"/>
      <c r="UYY606" s="107"/>
      <c r="UYZ606" s="107"/>
      <c r="UZA606" s="107"/>
      <c r="UZB606" s="107"/>
      <c r="UZC606" s="107"/>
      <c r="UZD606" s="107"/>
      <c r="UZE606" s="107"/>
      <c r="UZF606" s="107"/>
      <c r="UZG606" s="107"/>
      <c r="UZH606" s="107"/>
      <c r="UZI606" s="107"/>
      <c r="UZJ606" s="107"/>
      <c r="UZK606" s="107"/>
      <c r="UZL606" s="107"/>
      <c r="UZM606" s="107"/>
      <c r="UZN606" s="107"/>
      <c r="UZO606" s="107"/>
      <c r="UZP606" s="107"/>
      <c r="UZQ606" s="107"/>
      <c r="UZR606" s="107"/>
      <c r="UZS606" s="107"/>
      <c r="UZT606" s="107"/>
      <c r="UZU606" s="107"/>
      <c r="UZV606" s="107"/>
      <c r="UZW606" s="107"/>
      <c r="UZX606" s="107"/>
      <c r="UZY606" s="107"/>
      <c r="UZZ606" s="107"/>
      <c r="VAA606" s="107"/>
      <c r="VAB606" s="107"/>
      <c r="VAC606" s="107"/>
      <c r="VAD606" s="107"/>
      <c r="VAE606" s="107"/>
      <c r="VAF606" s="107"/>
      <c r="VAG606" s="107"/>
      <c r="VAH606" s="107"/>
      <c r="VAI606" s="107"/>
      <c r="VAJ606" s="107"/>
      <c r="VAK606" s="107"/>
      <c r="VAL606" s="107"/>
      <c r="VAM606" s="107"/>
      <c r="VAN606" s="107"/>
      <c r="VAO606" s="107"/>
      <c r="VAP606" s="107"/>
      <c r="VAQ606" s="107"/>
      <c r="VAR606" s="107"/>
      <c r="VAS606" s="107"/>
      <c r="VAT606" s="107"/>
      <c r="VAU606" s="107"/>
      <c r="VAV606" s="107"/>
      <c r="VAW606" s="107"/>
      <c r="VAX606" s="107"/>
      <c r="VAY606" s="107"/>
      <c r="VAZ606" s="107"/>
      <c r="VBA606" s="107"/>
      <c r="VBB606" s="107"/>
      <c r="VBC606" s="107"/>
      <c r="VBD606" s="107"/>
      <c r="VBE606" s="107"/>
      <c r="VBF606" s="107"/>
      <c r="VBG606" s="107"/>
      <c r="VBH606" s="107"/>
      <c r="VBI606" s="107"/>
      <c r="VBJ606" s="107"/>
      <c r="VBK606" s="107"/>
      <c r="VBL606" s="107"/>
      <c r="VBM606" s="107"/>
      <c r="VBN606" s="107"/>
      <c r="VBO606" s="107"/>
      <c r="VBP606" s="107"/>
      <c r="VBQ606" s="107"/>
      <c r="VBR606" s="107"/>
      <c r="VBS606" s="107"/>
      <c r="VBT606" s="107"/>
      <c r="VBU606" s="107"/>
      <c r="VBV606" s="107"/>
      <c r="VBW606" s="107"/>
      <c r="VBX606" s="107"/>
      <c r="VBY606" s="107"/>
      <c r="VBZ606" s="107"/>
      <c r="VCA606" s="107"/>
      <c r="VCB606" s="107"/>
      <c r="VCC606" s="107"/>
      <c r="VCD606" s="107"/>
      <c r="VCE606" s="107"/>
      <c r="VCF606" s="107"/>
      <c r="VCG606" s="107"/>
      <c r="VCH606" s="107"/>
      <c r="VCI606" s="107"/>
      <c r="VCJ606" s="107"/>
      <c r="VCK606" s="107"/>
      <c r="VCL606" s="107"/>
      <c r="VCM606" s="107"/>
      <c r="VCN606" s="107"/>
      <c r="VCO606" s="107"/>
      <c r="VCP606" s="107"/>
      <c r="VCQ606" s="107"/>
      <c r="VCR606" s="107"/>
      <c r="VCS606" s="107"/>
      <c r="VCT606" s="107"/>
      <c r="VCU606" s="107"/>
      <c r="VCV606" s="107"/>
      <c r="VCW606" s="107"/>
      <c r="VCX606" s="107"/>
      <c r="VCY606" s="107"/>
      <c r="VCZ606" s="107"/>
      <c r="VDA606" s="107"/>
      <c r="VDB606" s="107"/>
      <c r="VDC606" s="107"/>
      <c r="VDD606" s="107"/>
      <c r="VDE606" s="107"/>
      <c r="VDF606" s="107"/>
      <c r="VDG606" s="107"/>
      <c r="VDH606" s="107"/>
      <c r="VDI606" s="107"/>
      <c r="VDJ606" s="107"/>
      <c r="VDK606" s="107"/>
      <c r="VDL606" s="107"/>
      <c r="VDM606" s="107"/>
      <c r="VDN606" s="107"/>
      <c r="VDO606" s="107"/>
      <c r="VDP606" s="107"/>
      <c r="VDQ606" s="107"/>
      <c r="VDR606" s="107"/>
      <c r="VDS606" s="107"/>
      <c r="VDT606" s="107"/>
      <c r="VDU606" s="107"/>
      <c r="VDV606" s="107"/>
      <c r="VDW606" s="107"/>
      <c r="VDX606" s="107"/>
      <c r="VDY606" s="107"/>
      <c r="VDZ606" s="107"/>
      <c r="VEA606" s="107"/>
      <c r="VEB606" s="107"/>
      <c r="VEC606" s="107"/>
      <c r="VED606" s="107"/>
      <c r="VEE606" s="107"/>
      <c r="VEF606" s="107"/>
      <c r="VEG606" s="107"/>
      <c r="VEH606" s="107"/>
      <c r="VEI606" s="107"/>
      <c r="VEJ606" s="107"/>
      <c r="VEK606" s="107"/>
      <c r="VEL606" s="107"/>
      <c r="VEM606" s="107"/>
      <c r="VEN606" s="107"/>
      <c r="VEO606" s="107"/>
      <c r="VEP606" s="107"/>
      <c r="VEQ606" s="107"/>
      <c r="VER606" s="107"/>
      <c r="VES606" s="107"/>
      <c r="VET606" s="107"/>
      <c r="VEU606" s="107"/>
      <c r="VEV606" s="107"/>
      <c r="VEW606" s="107"/>
      <c r="VEX606" s="107"/>
      <c r="VEY606" s="107"/>
      <c r="VEZ606" s="107"/>
      <c r="VFA606" s="107"/>
      <c r="VFB606" s="107"/>
      <c r="VFC606" s="107"/>
      <c r="VFD606" s="107"/>
      <c r="VFE606" s="107"/>
      <c r="VFF606" s="107"/>
      <c r="VFG606" s="107"/>
      <c r="VFH606" s="107"/>
      <c r="VFI606" s="107"/>
      <c r="VFJ606" s="107"/>
      <c r="VFK606" s="107"/>
      <c r="VFL606" s="107"/>
      <c r="VFM606" s="107"/>
      <c r="VFN606" s="107"/>
      <c r="VFO606" s="107"/>
      <c r="VFP606" s="107"/>
      <c r="VFQ606" s="107"/>
      <c r="VFR606" s="107"/>
      <c r="VFS606" s="107"/>
      <c r="VFT606" s="107"/>
      <c r="VFU606" s="107"/>
      <c r="VFV606" s="107"/>
      <c r="VFW606" s="107"/>
      <c r="VFX606" s="107"/>
      <c r="VFY606" s="107"/>
      <c r="VFZ606" s="107"/>
      <c r="VGA606" s="107"/>
      <c r="VGB606" s="107"/>
      <c r="VGC606" s="107"/>
      <c r="VGD606" s="107"/>
      <c r="VGE606" s="107"/>
      <c r="VGF606" s="107"/>
      <c r="VGG606" s="107"/>
      <c r="VGH606" s="107"/>
      <c r="VGI606" s="107"/>
      <c r="VGJ606" s="107"/>
      <c r="VGK606" s="107"/>
      <c r="VGL606" s="107"/>
      <c r="VGM606" s="107"/>
      <c r="VGN606" s="107"/>
      <c r="VGO606" s="107"/>
      <c r="VGP606" s="107"/>
      <c r="VGQ606" s="107"/>
      <c r="VGR606" s="107"/>
      <c r="VGS606" s="107"/>
      <c r="VGT606" s="107"/>
      <c r="VGU606" s="107"/>
      <c r="VGV606" s="107"/>
      <c r="VGW606" s="107"/>
      <c r="VGX606" s="107"/>
      <c r="VGY606" s="107"/>
      <c r="VGZ606" s="107"/>
      <c r="VHA606" s="107"/>
      <c r="VHB606" s="107"/>
      <c r="VHC606" s="107"/>
      <c r="VHD606" s="107"/>
      <c r="VHE606" s="107"/>
      <c r="VHF606" s="107"/>
      <c r="VHG606" s="107"/>
      <c r="VHH606" s="107"/>
      <c r="VHI606" s="107"/>
      <c r="VHJ606" s="107"/>
      <c r="VHK606" s="107"/>
      <c r="VHL606" s="107"/>
      <c r="VHM606" s="107"/>
      <c r="VHN606" s="107"/>
      <c r="VHO606" s="107"/>
      <c r="VHP606" s="107"/>
      <c r="VHQ606" s="107"/>
      <c r="VHR606" s="107"/>
      <c r="VHS606" s="107"/>
      <c r="VHT606" s="107"/>
      <c r="VHU606" s="107"/>
      <c r="VHV606" s="107"/>
      <c r="VHW606" s="107"/>
      <c r="VHX606" s="107"/>
      <c r="VHY606" s="107"/>
      <c r="VHZ606" s="107"/>
      <c r="VIA606" s="107"/>
      <c r="VIB606" s="107"/>
      <c r="VIC606" s="107"/>
      <c r="VID606" s="107"/>
      <c r="VIE606" s="107"/>
      <c r="VIF606" s="107"/>
      <c r="VIG606" s="107"/>
      <c r="VIH606" s="107"/>
      <c r="VII606" s="107"/>
      <c r="VIJ606" s="107"/>
      <c r="VIK606" s="107"/>
      <c r="VIL606" s="107"/>
      <c r="VIM606" s="107"/>
      <c r="VIN606" s="107"/>
      <c r="VIO606" s="107"/>
      <c r="VIP606" s="107"/>
      <c r="VIQ606" s="107"/>
      <c r="VIR606" s="107"/>
      <c r="VIS606" s="107"/>
      <c r="VIT606" s="107"/>
      <c r="VIU606" s="107"/>
      <c r="VIV606" s="107"/>
      <c r="VIW606" s="107"/>
      <c r="VIX606" s="107"/>
      <c r="VIY606" s="107"/>
      <c r="VIZ606" s="107"/>
      <c r="VJA606" s="107"/>
      <c r="VJB606" s="107"/>
      <c r="VJC606" s="107"/>
      <c r="VJD606" s="107"/>
      <c r="VJE606" s="107"/>
      <c r="VJF606" s="107"/>
      <c r="VJG606" s="107"/>
      <c r="VJH606" s="107"/>
      <c r="VJI606" s="107"/>
      <c r="VJJ606" s="107"/>
      <c r="VJK606" s="107"/>
      <c r="VJL606" s="107"/>
      <c r="VJM606" s="107"/>
      <c r="VJN606" s="107"/>
      <c r="VJO606" s="107"/>
      <c r="VJP606" s="107"/>
      <c r="VJQ606" s="107"/>
      <c r="VJR606" s="107"/>
      <c r="VJS606" s="107"/>
      <c r="VJT606" s="107"/>
      <c r="VJU606" s="107"/>
      <c r="VJV606" s="107"/>
      <c r="VJW606" s="107"/>
      <c r="VJX606" s="107"/>
      <c r="VJY606" s="107"/>
      <c r="VJZ606" s="107"/>
      <c r="VKA606" s="107"/>
      <c r="VKB606" s="107"/>
      <c r="VKC606" s="107"/>
      <c r="VKD606" s="107"/>
      <c r="VKE606" s="107"/>
      <c r="VKF606" s="107"/>
      <c r="VKG606" s="107"/>
      <c r="VKH606" s="107"/>
      <c r="VKI606" s="107"/>
      <c r="VKJ606" s="107"/>
      <c r="VKK606" s="107"/>
      <c r="VKL606" s="107"/>
      <c r="VKM606" s="107"/>
      <c r="VKN606" s="107"/>
      <c r="VKO606" s="107"/>
      <c r="VKP606" s="107"/>
      <c r="VKQ606" s="107"/>
      <c r="VKR606" s="107"/>
      <c r="VKS606" s="107"/>
      <c r="VKT606" s="107"/>
      <c r="VKU606" s="107"/>
      <c r="VKV606" s="107"/>
      <c r="VKW606" s="107"/>
      <c r="VKX606" s="107"/>
      <c r="VKY606" s="107"/>
      <c r="VKZ606" s="107"/>
      <c r="VLA606" s="107"/>
      <c r="VLB606" s="107"/>
      <c r="VLC606" s="107"/>
      <c r="VLD606" s="107"/>
      <c r="VLE606" s="107"/>
      <c r="VLF606" s="107"/>
      <c r="VLG606" s="107"/>
      <c r="VLH606" s="107"/>
      <c r="VLI606" s="107"/>
      <c r="VLJ606" s="107"/>
      <c r="VLK606" s="107"/>
      <c r="VLL606" s="107"/>
      <c r="VLM606" s="107"/>
      <c r="VLN606" s="107"/>
      <c r="VLO606" s="107"/>
      <c r="VLP606" s="107"/>
      <c r="VLQ606" s="107"/>
      <c r="VLR606" s="107"/>
      <c r="VLS606" s="107"/>
      <c r="VLT606" s="107"/>
      <c r="VLU606" s="107"/>
      <c r="VLV606" s="107"/>
      <c r="VLW606" s="107"/>
      <c r="VLX606" s="107"/>
      <c r="VLY606" s="107"/>
      <c r="VLZ606" s="107"/>
      <c r="VMA606" s="107"/>
      <c r="VMB606" s="107"/>
      <c r="VMC606" s="107"/>
      <c r="VMD606" s="107"/>
      <c r="VME606" s="107"/>
      <c r="VMF606" s="107"/>
      <c r="VMG606" s="107"/>
      <c r="VMH606" s="107"/>
      <c r="VMI606" s="107"/>
      <c r="VMJ606" s="107"/>
      <c r="VMK606" s="107"/>
      <c r="VML606" s="107"/>
      <c r="VMM606" s="107"/>
      <c r="VMN606" s="107"/>
      <c r="VMO606" s="107"/>
      <c r="VMP606" s="107"/>
      <c r="VMQ606" s="107"/>
      <c r="VMR606" s="107"/>
      <c r="VMS606" s="107"/>
      <c r="VMT606" s="107"/>
      <c r="VMU606" s="107"/>
      <c r="VMV606" s="107"/>
      <c r="VMW606" s="107"/>
      <c r="VMX606" s="107"/>
      <c r="VMY606" s="107"/>
      <c r="VMZ606" s="107"/>
      <c r="VNA606" s="107"/>
      <c r="VNB606" s="107"/>
      <c r="VNC606" s="107"/>
      <c r="VND606" s="107"/>
      <c r="VNE606" s="107"/>
      <c r="VNF606" s="107"/>
      <c r="VNG606" s="107"/>
      <c r="VNH606" s="107"/>
      <c r="VNI606" s="107"/>
      <c r="VNJ606" s="107"/>
      <c r="VNK606" s="107"/>
      <c r="VNL606" s="107"/>
      <c r="VNM606" s="107"/>
      <c r="VNN606" s="107"/>
      <c r="VNO606" s="107"/>
      <c r="VNP606" s="107"/>
      <c r="VNQ606" s="107"/>
      <c r="VNR606" s="107"/>
      <c r="VNS606" s="107"/>
      <c r="VNT606" s="107"/>
      <c r="VNU606" s="107"/>
      <c r="VNV606" s="107"/>
      <c r="VNW606" s="107"/>
      <c r="VNX606" s="107"/>
      <c r="VNY606" s="107"/>
      <c r="VNZ606" s="107"/>
      <c r="VOA606" s="107"/>
      <c r="VOB606" s="107"/>
      <c r="VOC606" s="107"/>
      <c r="VOD606" s="107"/>
      <c r="VOE606" s="107"/>
      <c r="VOF606" s="107"/>
      <c r="VOG606" s="107"/>
      <c r="VOH606" s="107"/>
      <c r="VOI606" s="107"/>
      <c r="VOJ606" s="107"/>
      <c r="VOK606" s="107"/>
      <c r="VOL606" s="107"/>
      <c r="VOM606" s="107"/>
      <c r="VON606" s="107"/>
      <c r="VOO606" s="107"/>
      <c r="VOP606" s="107"/>
      <c r="VOQ606" s="107"/>
      <c r="VOR606" s="107"/>
      <c r="VOS606" s="107"/>
      <c r="VOT606" s="107"/>
      <c r="VOU606" s="107"/>
      <c r="VOV606" s="107"/>
      <c r="VOW606" s="107"/>
      <c r="VOX606" s="107"/>
      <c r="VOY606" s="107"/>
      <c r="VOZ606" s="107"/>
      <c r="VPA606" s="107"/>
      <c r="VPB606" s="107"/>
      <c r="VPC606" s="107"/>
      <c r="VPD606" s="107"/>
      <c r="VPE606" s="107"/>
      <c r="VPF606" s="107"/>
      <c r="VPG606" s="107"/>
      <c r="VPH606" s="107"/>
      <c r="VPI606" s="107"/>
      <c r="VPJ606" s="107"/>
      <c r="VPK606" s="107"/>
      <c r="VPL606" s="107"/>
      <c r="VPM606" s="107"/>
      <c r="VPN606" s="107"/>
      <c r="VPO606" s="107"/>
      <c r="VPP606" s="107"/>
      <c r="VPQ606" s="107"/>
      <c r="VPR606" s="107"/>
      <c r="VPS606" s="107"/>
      <c r="VPT606" s="107"/>
      <c r="VPU606" s="107"/>
      <c r="VPV606" s="107"/>
      <c r="VPW606" s="107"/>
      <c r="VPX606" s="107"/>
      <c r="VPY606" s="107"/>
      <c r="VPZ606" s="107"/>
      <c r="VQA606" s="107"/>
      <c r="VQB606" s="107"/>
      <c r="VQC606" s="107"/>
      <c r="VQD606" s="107"/>
      <c r="VQE606" s="107"/>
      <c r="VQF606" s="107"/>
      <c r="VQG606" s="107"/>
      <c r="VQH606" s="107"/>
      <c r="VQI606" s="107"/>
      <c r="VQJ606" s="107"/>
      <c r="VQK606" s="107"/>
      <c r="VQL606" s="107"/>
      <c r="VQM606" s="107"/>
      <c r="VQN606" s="107"/>
      <c r="VQO606" s="107"/>
      <c r="VQP606" s="107"/>
      <c r="VQQ606" s="107"/>
      <c r="VQR606" s="107"/>
      <c r="VQS606" s="107"/>
      <c r="VQT606" s="107"/>
      <c r="VQU606" s="107"/>
      <c r="VQV606" s="107"/>
      <c r="VQW606" s="107"/>
      <c r="VQX606" s="107"/>
      <c r="VQY606" s="107"/>
      <c r="VQZ606" s="107"/>
      <c r="VRA606" s="107"/>
      <c r="VRB606" s="107"/>
      <c r="VRC606" s="107"/>
      <c r="VRD606" s="107"/>
      <c r="VRE606" s="107"/>
      <c r="VRF606" s="107"/>
      <c r="VRG606" s="107"/>
      <c r="VRH606" s="107"/>
      <c r="VRI606" s="107"/>
      <c r="VRJ606" s="107"/>
      <c r="VRK606" s="107"/>
      <c r="VRL606" s="107"/>
      <c r="VRM606" s="107"/>
      <c r="VRN606" s="107"/>
      <c r="VRO606" s="107"/>
      <c r="VRP606" s="107"/>
      <c r="VRQ606" s="107"/>
      <c r="VRR606" s="107"/>
      <c r="VRS606" s="107"/>
      <c r="VRT606" s="107"/>
      <c r="VRU606" s="107"/>
      <c r="VRV606" s="107"/>
      <c r="VRW606" s="107"/>
      <c r="VRX606" s="107"/>
      <c r="VRY606" s="107"/>
      <c r="VRZ606" s="107"/>
      <c r="VSA606" s="107"/>
      <c r="VSB606" s="107"/>
      <c r="VSC606" s="107"/>
      <c r="VSD606" s="107"/>
      <c r="VSE606" s="107"/>
      <c r="VSF606" s="107"/>
      <c r="VSG606" s="107"/>
      <c r="VSH606" s="107"/>
      <c r="VSI606" s="107"/>
      <c r="VSJ606" s="107"/>
      <c r="VSK606" s="107"/>
      <c r="VSL606" s="107"/>
      <c r="VSM606" s="107"/>
      <c r="VSN606" s="107"/>
      <c r="VSO606" s="107"/>
      <c r="VSP606" s="107"/>
      <c r="VSQ606" s="107"/>
      <c r="VSR606" s="107"/>
      <c r="VSS606" s="107"/>
      <c r="VST606" s="107"/>
      <c r="VSU606" s="107"/>
      <c r="VSV606" s="107"/>
      <c r="VSW606" s="107"/>
      <c r="VSX606" s="107"/>
      <c r="VSY606" s="107"/>
      <c r="VSZ606" s="107"/>
      <c r="VTA606" s="107"/>
      <c r="VTB606" s="107"/>
      <c r="VTC606" s="107"/>
      <c r="VTD606" s="107"/>
      <c r="VTE606" s="107"/>
      <c r="VTF606" s="107"/>
      <c r="VTG606" s="107"/>
      <c r="VTH606" s="107"/>
      <c r="VTI606" s="107"/>
      <c r="VTJ606" s="107"/>
      <c r="VTK606" s="107"/>
      <c r="VTL606" s="107"/>
      <c r="VTM606" s="107"/>
      <c r="VTN606" s="107"/>
      <c r="VTO606" s="107"/>
      <c r="VTP606" s="107"/>
      <c r="VTQ606" s="107"/>
      <c r="VTR606" s="107"/>
      <c r="VTS606" s="107"/>
      <c r="VTT606" s="107"/>
      <c r="VTU606" s="107"/>
      <c r="VTV606" s="107"/>
      <c r="VTW606" s="107"/>
      <c r="VTX606" s="107"/>
      <c r="VTY606" s="107"/>
      <c r="VTZ606" s="107"/>
      <c r="VUA606" s="107"/>
      <c r="VUB606" s="107"/>
      <c r="VUC606" s="107"/>
      <c r="VUD606" s="107"/>
      <c r="VUE606" s="107"/>
      <c r="VUF606" s="107"/>
      <c r="VUG606" s="107"/>
      <c r="VUH606" s="107"/>
      <c r="VUI606" s="107"/>
      <c r="VUJ606" s="107"/>
      <c r="VUK606" s="107"/>
      <c r="VUL606" s="107"/>
      <c r="VUM606" s="107"/>
      <c r="VUN606" s="107"/>
      <c r="VUO606" s="107"/>
      <c r="VUP606" s="107"/>
      <c r="VUQ606" s="107"/>
      <c r="VUR606" s="107"/>
      <c r="VUS606" s="107"/>
      <c r="VUT606" s="107"/>
      <c r="VUU606" s="107"/>
      <c r="VUV606" s="107"/>
      <c r="VUW606" s="107"/>
      <c r="VUX606" s="107"/>
      <c r="VUY606" s="107"/>
      <c r="VUZ606" s="107"/>
      <c r="VVA606" s="107"/>
      <c r="VVB606" s="107"/>
      <c r="VVC606" s="107"/>
      <c r="VVD606" s="107"/>
      <c r="VVE606" s="107"/>
      <c r="VVF606" s="107"/>
      <c r="VVG606" s="107"/>
      <c r="VVH606" s="107"/>
      <c r="VVI606" s="107"/>
      <c r="VVJ606" s="107"/>
      <c r="VVK606" s="107"/>
      <c r="VVL606" s="107"/>
      <c r="VVM606" s="107"/>
      <c r="VVN606" s="107"/>
      <c r="VVO606" s="107"/>
      <c r="VVP606" s="107"/>
      <c r="VVQ606" s="107"/>
      <c r="VVR606" s="107"/>
      <c r="VVS606" s="107"/>
      <c r="VVT606" s="107"/>
      <c r="VVU606" s="107"/>
      <c r="VVV606" s="107"/>
      <c r="VVW606" s="107"/>
      <c r="VVX606" s="107"/>
      <c r="VVY606" s="107"/>
      <c r="VVZ606" s="107"/>
      <c r="VWA606" s="107"/>
      <c r="VWB606" s="107"/>
      <c r="VWC606" s="107"/>
      <c r="VWD606" s="107"/>
      <c r="VWE606" s="107"/>
      <c r="VWF606" s="107"/>
      <c r="VWG606" s="107"/>
      <c r="VWH606" s="107"/>
      <c r="VWI606" s="107"/>
      <c r="VWJ606" s="107"/>
      <c r="VWK606" s="107"/>
      <c r="VWL606" s="107"/>
      <c r="VWM606" s="107"/>
      <c r="VWN606" s="107"/>
      <c r="VWO606" s="107"/>
      <c r="VWP606" s="107"/>
      <c r="VWQ606" s="107"/>
      <c r="VWR606" s="107"/>
      <c r="VWS606" s="107"/>
      <c r="VWT606" s="107"/>
      <c r="VWU606" s="107"/>
      <c r="VWV606" s="107"/>
      <c r="VWW606" s="107"/>
      <c r="VWX606" s="107"/>
      <c r="VWY606" s="107"/>
      <c r="VWZ606" s="107"/>
      <c r="VXA606" s="107"/>
      <c r="VXB606" s="107"/>
      <c r="VXC606" s="107"/>
      <c r="VXD606" s="107"/>
      <c r="VXE606" s="107"/>
      <c r="VXF606" s="107"/>
      <c r="VXG606" s="107"/>
      <c r="VXH606" s="107"/>
      <c r="VXI606" s="107"/>
      <c r="VXJ606" s="107"/>
      <c r="VXK606" s="107"/>
      <c r="VXL606" s="107"/>
      <c r="VXM606" s="107"/>
      <c r="VXN606" s="107"/>
      <c r="VXO606" s="107"/>
      <c r="VXP606" s="107"/>
      <c r="VXQ606" s="107"/>
      <c r="VXR606" s="107"/>
      <c r="VXS606" s="107"/>
      <c r="VXT606" s="107"/>
      <c r="VXU606" s="107"/>
      <c r="VXV606" s="107"/>
      <c r="VXW606" s="107"/>
      <c r="VXX606" s="107"/>
      <c r="VXY606" s="107"/>
      <c r="VXZ606" s="107"/>
      <c r="VYA606" s="107"/>
      <c r="VYB606" s="107"/>
      <c r="VYC606" s="107"/>
      <c r="VYD606" s="107"/>
      <c r="VYE606" s="107"/>
      <c r="VYF606" s="107"/>
      <c r="VYG606" s="107"/>
      <c r="VYH606" s="107"/>
      <c r="VYI606" s="107"/>
      <c r="VYJ606" s="107"/>
      <c r="VYK606" s="107"/>
      <c r="VYL606" s="107"/>
      <c r="VYM606" s="107"/>
      <c r="VYN606" s="107"/>
      <c r="VYO606" s="107"/>
      <c r="VYP606" s="107"/>
      <c r="VYQ606" s="107"/>
      <c r="VYR606" s="107"/>
      <c r="VYS606" s="107"/>
      <c r="VYT606" s="107"/>
      <c r="VYU606" s="107"/>
      <c r="VYV606" s="107"/>
      <c r="VYW606" s="107"/>
      <c r="VYX606" s="107"/>
      <c r="VYY606" s="107"/>
      <c r="VYZ606" s="107"/>
      <c r="VZA606" s="107"/>
      <c r="VZB606" s="107"/>
      <c r="VZC606" s="107"/>
      <c r="VZD606" s="107"/>
      <c r="VZE606" s="107"/>
      <c r="VZF606" s="107"/>
      <c r="VZG606" s="107"/>
      <c r="VZH606" s="107"/>
      <c r="VZI606" s="107"/>
      <c r="VZJ606" s="107"/>
      <c r="VZK606" s="107"/>
      <c r="VZL606" s="107"/>
      <c r="VZM606" s="107"/>
      <c r="VZN606" s="107"/>
      <c r="VZO606" s="107"/>
      <c r="VZP606" s="107"/>
      <c r="VZQ606" s="107"/>
      <c r="VZR606" s="107"/>
      <c r="VZS606" s="107"/>
      <c r="VZT606" s="107"/>
      <c r="VZU606" s="107"/>
      <c r="VZV606" s="107"/>
      <c r="VZW606" s="107"/>
      <c r="VZX606" s="107"/>
      <c r="VZY606" s="107"/>
      <c r="VZZ606" s="107"/>
      <c r="WAA606" s="107"/>
      <c r="WAB606" s="107"/>
      <c r="WAC606" s="107"/>
      <c r="WAD606" s="107"/>
      <c r="WAE606" s="107"/>
      <c r="WAF606" s="107"/>
      <c r="WAG606" s="107"/>
      <c r="WAH606" s="107"/>
      <c r="WAI606" s="107"/>
      <c r="WAJ606" s="107"/>
      <c r="WAK606" s="107"/>
      <c r="WAL606" s="107"/>
      <c r="WAM606" s="107"/>
      <c r="WAN606" s="107"/>
      <c r="WAO606" s="107"/>
      <c r="WAP606" s="107"/>
      <c r="WAQ606" s="107"/>
      <c r="WAR606" s="107"/>
      <c r="WAS606" s="107"/>
      <c r="WAT606" s="107"/>
      <c r="WAU606" s="107"/>
      <c r="WAV606" s="107"/>
      <c r="WAW606" s="107"/>
      <c r="WAX606" s="107"/>
      <c r="WAY606" s="107"/>
      <c r="WAZ606" s="107"/>
      <c r="WBA606" s="107"/>
      <c r="WBB606" s="107"/>
      <c r="WBC606" s="107"/>
      <c r="WBD606" s="107"/>
      <c r="WBE606" s="107"/>
      <c r="WBF606" s="107"/>
      <c r="WBG606" s="107"/>
      <c r="WBH606" s="107"/>
      <c r="WBI606" s="107"/>
      <c r="WBJ606" s="107"/>
      <c r="WBK606" s="107"/>
      <c r="WBL606" s="107"/>
      <c r="WBM606" s="107"/>
      <c r="WBN606" s="107"/>
      <c r="WBO606" s="107"/>
      <c r="WBP606" s="107"/>
      <c r="WBQ606" s="107"/>
      <c r="WBR606" s="107"/>
      <c r="WBS606" s="107"/>
      <c r="WBT606" s="107"/>
      <c r="WBU606" s="107"/>
      <c r="WBV606" s="107"/>
      <c r="WBW606" s="107"/>
      <c r="WBX606" s="107"/>
      <c r="WBY606" s="107"/>
      <c r="WBZ606" s="107"/>
      <c r="WCA606" s="107"/>
      <c r="WCB606" s="107"/>
      <c r="WCC606" s="107"/>
      <c r="WCD606" s="107"/>
      <c r="WCE606" s="107"/>
      <c r="WCF606" s="107"/>
      <c r="WCG606" s="107"/>
      <c r="WCH606" s="107"/>
      <c r="WCI606" s="107"/>
      <c r="WCJ606" s="107"/>
      <c r="WCK606" s="107"/>
      <c r="WCL606" s="107"/>
      <c r="WCM606" s="107"/>
      <c r="WCN606" s="107"/>
      <c r="WCO606" s="107"/>
      <c r="WCP606" s="107"/>
      <c r="WCQ606" s="107"/>
      <c r="WCR606" s="107"/>
      <c r="WCS606" s="107"/>
      <c r="WCT606" s="107"/>
      <c r="WCU606" s="107"/>
      <c r="WCV606" s="107"/>
      <c r="WCW606" s="107"/>
      <c r="WCX606" s="107"/>
      <c r="WCY606" s="107"/>
      <c r="WCZ606" s="107"/>
      <c r="WDA606" s="107"/>
      <c r="WDB606" s="107"/>
      <c r="WDC606" s="107"/>
      <c r="WDD606" s="107"/>
      <c r="WDE606" s="107"/>
      <c r="WDF606" s="107"/>
      <c r="WDG606" s="107"/>
      <c r="WDH606" s="107"/>
      <c r="WDI606" s="107"/>
      <c r="WDJ606" s="107"/>
      <c r="WDK606" s="107"/>
      <c r="WDL606" s="107"/>
      <c r="WDM606" s="107"/>
      <c r="WDN606" s="107"/>
      <c r="WDO606" s="107"/>
      <c r="WDP606" s="107"/>
      <c r="WDQ606" s="107"/>
      <c r="WDR606" s="107"/>
      <c r="WDS606" s="107"/>
      <c r="WDT606" s="107"/>
      <c r="WDU606" s="107"/>
      <c r="WDV606" s="107"/>
      <c r="WDW606" s="107"/>
      <c r="WDX606" s="107"/>
      <c r="WDY606" s="107"/>
      <c r="WDZ606" s="107"/>
      <c r="WEA606" s="107"/>
      <c r="WEB606" s="107"/>
      <c r="WEC606" s="107"/>
      <c r="WED606" s="107"/>
      <c r="WEE606" s="107"/>
      <c r="WEF606" s="107"/>
      <c r="WEG606" s="107"/>
      <c r="WEH606" s="107"/>
      <c r="WEI606" s="107"/>
      <c r="WEJ606" s="107"/>
      <c r="WEK606" s="107"/>
      <c r="WEL606" s="107"/>
      <c r="WEM606" s="107"/>
      <c r="WEN606" s="107"/>
      <c r="WEO606" s="107"/>
      <c r="WEP606" s="107"/>
      <c r="WEQ606" s="107"/>
      <c r="WER606" s="107"/>
      <c r="WES606" s="107"/>
      <c r="WET606" s="107"/>
      <c r="WEU606" s="107"/>
      <c r="WEV606" s="107"/>
      <c r="WEW606" s="107"/>
      <c r="WEX606" s="107"/>
      <c r="WEY606" s="107"/>
      <c r="WEZ606" s="107"/>
      <c r="WFA606" s="107"/>
      <c r="WFB606" s="107"/>
      <c r="WFC606" s="107"/>
      <c r="WFD606" s="107"/>
      <c r="WFE606" s="107"/>
      <c r="WFF606" s="107"/>
      <c r="WFG606" s="107"/>
      <c r="WFH606" s="107"/>
      <c r="WFI606" s="107"/>
      <c r="WFJ606" s="107"/>
      <c r="WFK606" s="107"/>
      <c r="WFL606" s="107"/>
      <c r="WFM606" s="107"/>
      <c r="WFN606" s="107"/>
      <c r="WFO606" s="107"/>
      <c r="WFP606" s="107"/>
      <c r="WFQ606" s="107"/>
      <c r="WFR606" s="107"/>
      <c r="WFS606" s="107"/>
      <c r="WFT606" s="107"/>
      <c r="WFU606" s="107"/>
      <c r="WFV606" s="107"/>
      <c r="WFW606" s="107"/>
      <c r="WFX606" s="107"/>
      <c r="WFY606" s="107"/>
      <c r="WFZ606" s="107"/>
      <c r="WGA606" s="107"/>
      <c r="WGB606" s="107"/>
      <c r="WGC606" s="107"/>
      <c r="WGD606" s="107"/>
      <c r="WGE606" s="107"/>
      <c r="WGF606" s="107"/>
      <c r="WGG606" s="107"/>
      <c r="WGH606" s="107"/>
      <c r="WGI606" s="107"/>
      <c r="WGJ606" s="107"/>
      <c r="WGK606" s="107"/>
      <c r="WGL606" s="107"/>
      <c r="WGM606" s="107"/>
      <c r="WGN606" s="107"/>
      <c r="WGO606" s="107"/>
      <c r="WGP606" s="107"/>
      <c r="WGQ606" s="107"/>
      <c r="WGR606" s="107"/>
      <c r="WGS606" s="107"/>
      <c r="WGT606" s="107"/>
      <c r="WGU606" s="107"/>
      <c r="WGV606" s="107"/>
      <c r="WGW606" s="107"/>
      <c r="WGX606" s="107"/>
      <c r="WGY606" s="107"/>
      <c r="WGZ606" s="107"/>
      <c r="WHA606" s="107"/>
      <c r="WHB606" s="107"/>
      <c r="WHC606" s="107"/>
      <c r="WHD606" s="107"/>
      <c r="WHE606" s="107"/>
      <c r="WHF606" s="107"/>
      <c r="WHG606" s="107"/>
      <c r="WHH606" s="107"/>
      <c r="WHI606" s="107"/>
      <c r="WHJ606" s="107"/>
      <c r="WHK606" s="107"/>
      <c r="WHL606" s="107"/>
      <c r="WHM606" s="107"/>
      <c r="WHN606" s="107"/>
      <c r="WHO606" s="107"/>
      <c r="WHP606" s="107"/>
      <c r="WHQ606" s="107"/>
      <c r="WHR606" s="107"/>
      <c r="WHS606" s="107"/>
      <c r="WHT606" s="107"/>
      <c r="WHU606" s="107"/>
      <c r="WHV606" s="107"/>
      <c r="WHW606" s="107"/>
      <c r="WHX606" s="107"/>
      <c r="WHY606" s="107"/>
      <c r="WHZ606" s="107"/>
      <c r="WIA606" s="107"/>
      <c r="WIB606" s="107"/>
      <c r="WIC606" s="107"/>
      <c r="WID606" s="107"/>
      <c r="WIE606" s="107"/>
      <c r="WIF606" s="107"/>
      <c r="WIG606" s="107"/>
      <c r="WIH606" s="107"/>
      <c r="WII606" s="107"/>
      <c r="WIJ606" s="107"/>
      <c r="WIK606" s="107"/>
      <c r="WIL606" s="107"/>
      <c r="WIM606" s="107"/>
      <c r="WIN606" s="107"/>
      <c r="WIO606" s="107"/>
      <c r="WIP606" s="107"/>
      <c r="WIQ606" s="107"/>
      <c r="WIR606" s="107"/>
      <c r="WIS606" s="107"/>
      <c r="WIT606" s="107"/>
      <c r="WIU606" s="107"/>
      <c r="WIV606" s="107"/>
      <c r="WIW606" s="107"/>
      <c r="WIX606" s="107"/>
      <c r="WIY606" s="107"/>
      <c r="WIZ606" s="107"/>
      <c r="WJA606" s="107"/>
      <c r="WJB606" s="107"/>
      <c r="WJC606" s="107"/>
      <c r="WJD606" s="107"/>
      <c r="WJE606" s="107"/>
      <c r="WJF606" s="107"/>
      <c r="WJG606" s="107"/>
      <c r="WJH606" s="107"/>
      <c r="WJI606" s="107"/>
      <c r="WJJ606" s="107"/>
      <c r="WJK606" s="107"/>
      <c r="WJL606" s="107"/>
      <c r="WJM606" s="107"/>
      <c r="WJN606" s="107"/>
      <c r="WJO606" s="107"/>
      <c r="WJP606" s="107"/>
      <c r="WJQ606" s="107"/>
      <c r="WJR606" s="107"/>
      <c r="WJS606" s="107"/>
      <c r="WJT606" s="107"/>
      <c r="WJU606" s="107"/>
      <c r="WJV606" s="107"/>
      <c r="WJW606" s="107"/>
      <c r="WJX606" s="107"/>
      <c r="WJY606" s="107"/>
      <c r="WJZ606" s="107"/>
      <c r="WKA606" s="107"/>
      <c r="WKB606" s="107"/>
      <c r="WKC606" s="107"/>
      <c r="WKD606" s="107"/>
      <c r="WKE606" s="107"/>
      <c r="WKF606" s="107"/>
      <c r="WKG606" s="107"/>
      <c r="WKH606" s="107"/>
      <c r="WKI606" s="107"/>
      <c r="WKJ606" s="107"/>
      <c r="WKK606" s="107"/>
      <c r="WKL606" s="107"/>
      <c r="WKM606" s="107"/>
      <c r="WKN606" s="107"/>
      <c r="WKO606" s="107"/>
      <c r="WKP606" s="107"/>
      <c r="WKQ606" s="107"/>
      <c r="WKR606" s="107"/>
      <c r="WKS606" s="107"/>
      <c r="WKT606" s="107"/>
      <c r="WKU606" s="107"/>
      <c r="WKV606" s="107"/>
      <c r="WKW606" s="107"/>
      <c r="WKX606" s="107"/>
      <c r="WKY606" s="107"/>
      <c r="WKZ606" s="107"/>
      <c r="WLA606" s="107"/>
      <c r="WLB606" s="107"/>
      <c r="WLC606" s="107"/>
      <c r="WLD606" s="107"/>
      <c r="WLE606" s="107"/>
      <c r="WLF606" s="107"/>
      <c r="WLG606" s="107"/>
      <c r="WLH606" s="107"/>
      <c r="WLI606" s="107"/>
      <c r="WLJ606" s="107"/>
      <c r="WLK606" s="107"/>
      <c r="WLL606" s="107"/>
      <c r="WLM606" s="107"/>
      <c r="WLN606" s="107"/>
      <c r="WLO606" s="107"/>
      <c r="WLP606" s="107"/>
      <c r="WLQ606" s="107"/>
      <c r="WLR606" s="107"/>
      <c r="WLS606" s="107"/>
      <c r="WLT606" s="107"/>
      <c r="WLU606" s="107"/>
      <c r="WLV606" s="107"/>
      <c r="WLW606" s="107"/>
      <c r="WLX606" s="107"/>
      <c r="WLY606" s="107"/>
      <c r="WLZ606" s="107"/>
      <c r="WMA606" s="107"/>
      <c r="WMB606" s="107"/>
      <c r="WMC606" s="107"/>
      <c r="WMD606" s="107"/>
      <c r="WME606" s="107"/>
      <c r="WMF606" s="107"/>
      <c r="WMG606" s="107"/>
      <c r="WMH606" s="107"/>
      <c r="WMI606" s="107"/>
      <c r="WMJ606" s="107"/>
      <c r="WMK606" s="107"/>
      <c r="WML606" s="107"/>
      <c r="WMM606" s="107"/>
      <c r="WMN606" s="107"/>
      <c r="WMO606" s="107"/>
      <c r="WMP606" s="107"/>
      <c r="WMQ606" s="107"/>
      <c r="WMR606" s="107"/>
      <c r="WMS606" s="107"/>
      <c r="WMT606" s="107"/>
      <c r="WMU606" s="107"/>
      <c r="WMV606" s="107"/>
      <c r="WMW606" s="107"/>
      <c r="WMX606" s="107"/>
      <c r="WMY606" s="107"/>
      <c r="WMZ606" s="107"/>
      <c r="WNA606" s="107"/>
      <c r="WNB606" s="107"/>
      <c r="WNC606" s="107"/>
      <c r="WND606" s="107"/>
      <c r="WNE606" s="107"/>
      <c r="WNF606" s="107"/>
      <c r="WNG606" s="107"/>
      <c r="WNH606" s="107"/>
      <c r="WNI606" s="107"/>
      <c r="WNJ606" s="107"/>
      <c r="WNK606" s="107"/>
      <c r="WNL606" s="107"/>
      <c r="WNM606" s="107"/>
      <c r="WNN606" s="107"/>
      <c r="WNO606" s="107"/>
      <c r="WNP606" s="107"/>
      <c r="WNQ606" s="107"/>
      <c r="WNR606" s="107"/>
      <c r="WNS606" s="107"/>
      <c r="WNT606" s="107"/>
      <c r="WNU606" s="107"/>
      <c r="WNV606" s="107"/>
      <c r="WNW606" s="107"/>
      <c r="WNX606" s="107"/>
      <c r="WNY606" s="107"/>
      <c r="WNZ606" s="107"/>
      <c r="WOA606" s="107"/>
      <c r="WOB606" s="107"/>
      <c r="WOC606" s="107"/>
      <c r="WOD606" s="107"/>
      <c r="WOE606" s="107"/>
      <c r="WOF606" s="107"/>
      <c r="WOG606" s="107"/>
      <c r="WOH606" s="107"/>
      <c r="WOI606" s="107"/>
      <c r="WOJ606" s="107"/>
      <c r="WOK606" s="107"/>
      <c r="WOL606" s="107"/>
      <c r="WOM606" s="107"/>
      <c r="WON606" s="107"/>
      <c r="WOO606" s="107"/>
      <c r="WOP606" s="107"/>
      <c r="WOQ606" s="107"/>
      <c r="WOR606" s="107"/>
      <c r="WOS606" s="107"/>
      <c r="WOT606" s="107"/>
      <c r="WOU606" s="107"/>
      <c r="WOV606" s="107"/>
      <c r="WOW606" s="107"/>
      <c r="WOX606" s="107"/>
      <c r="WOY606" s="107"/>
      <c r="WOZ606" s="107"/>
      <c r="WPA606" s="107"/>
      <c r="WPB606" s="107"/>
      <c r="WPC606" s="107"/>
      <c r="WPD606" s="107"/>
      <c r="WPE606" s="107"/>
      <c r="WPF606" s="107"/>
      <c r="WPG606" s="107"/>
      <c r="WPH606" s="107"/>
      <c r="WPI606" s="107"/>
      <c r="WPJ606" s="107"/>
      <c r="WPK606" s="107"/>
      <c r="WPL606" s="107"/>
      <c r="WPM606" s="107"/>
      <c r="WPN606" s="107"/>
      <c r="WPO606" s="107"/>
      <c r="WPP606" s="107"/>
      <c r="WPQ606" s="107"/>
      <c r="WPR606" s="107"/>
      <c r="WPS606" s="107"/>
      <c r="WPT606" s="107"/>
      <c r="WPU606" s="107"/>
      <c r="WPV606" s="107"/>
      <c r="WPW606" s="107"/>
      <c r="WPX606" s="107"/>
      <c r="WPY606" s="107"/>
      <c r="WPZ606" s="107"/>
      <c r="WQA606" s="107"/>
      <c r="WQB606" s="107"/>
      <c r="WQC606" s="107"/>
      <c r="WQD606" s="107"/>
      <c r="WQE606" s="107"/>
      <c r="WQF606" s="107"/>
      <c r="WQG606" s="107"/>
      <c r="WQH606" s="107"/>
      <c r="WQI606" s="107"/>
      <c r="WQJ606" s="107"/>
      <c r="WQK606" s="107"/>
      <c r="WQL606" s="107"/>
      <c r="WQM606" s="107"/>
      <c r="WQN606" s="107"/>
      <c r="WQO606" s="107"/>
      <c r="WQP606" s="107"/>
      <c r="WQQ606" s="107"/>
      <c r="WQR606" s="107"/>
      <c r="WQS606" s="107"/>
      <c r="WQT606" s="107"/>
      <c r="WQU606" s="107"/>
      <c r="WQV606" s="107"/>
      <c r="WQW606" s="107"/>
      <c r="WQX606" s="107"/>
      <c r="WQY606" s="107"/>
      <c r="WQZ606" s="107"/>
      <c r="WRA606" s="107"/>
      <c r="WRB606" s="107"/>
      <c r="WRC606" s="107"/>
      <c r="WRD606" s="107"/>
      <c r="WRE606" s="107"/>
      <c r="WRF606" s="107"/>
      <c r="WRG606" s="107"/>
      <c r="WRH606" s="107"/>
      <c r="WRI606" s="107"/>
      <c r="WRJ606" s="107"/>
      <c r="WRK606" s="107"/>
      <c r="WRL606" s="107"/>
      <c r="WRM606" s="107"/>
      <c r="WRN606" s="107"/>
      <c r="WRO606" s="107"/>
      <c r="WRP606" s="107"/>
      <c r="WRQ606" s="107"/>
      <c r="WRR606" s="107"/>
      <c r="WRS606" s="107"/>
      <c r="WRT606" s="107"/>
      <c r="WRU606" s="107"/>
      <c r="WRV606" s="107"/>
      <c r="WRW606" s="107"/>
      <c r="WRX606" s="107"/>
      <c r="WRY606" s="107"/>
      <c r="WRZ606" s="107"/>
      <c r="WSA606" s="107"/>
      <c r="WSB606" s="107"/>
      <c r="WSC606" s="107"/>
      <c r="WSD606" s="107"/>
      <c r="WSE606" s="107"/>
      <c r="WSF606" s="107"/>
      <c r="WSG606" s="107"/>
      <c r="WSH606" s="107"/>
      <c r="WSI606" s="107"/>
      <c r="WSJ606" s="107"/>
      <c r="WSK606" s="107"/>
      <c r="WSL606" s="107"/>
      <c r="WSM606" s="107"/>
      <c r="WSN606" s="107"/>
      <c r="WSO606" s="107"/>
      <c r="WSP606" s="107"/>
      <c r="WSQ606" s="107"/>
      <c r="WSR606" s="107"/>
      <c r="WSS606" s="107"/>
      <c r="WST606" s="107"/>
      <c r="WSU606" s="107"/>
      <c r="WSV606" s="107"/>
      <c r="WSW606" s="107"/>
      <c r="WSX606" s="107"/>
      <c r="WSY606" s="107"/>
      <c r="WSZ606" s="107"/>
      <c r="WTA606" s="107"/>
      <c r="WTB606" s="107"/>
      <c r="WTC606" s="107"/>
      <c r="WTD606" s="107"/>
      <c r="WTE606" s="107"/>
      <c r="WTF606" s="107"/>
      <c r="WTG606" s="107"/>
      <c r="WTH606" s="107"/>
      <c r="WTI606" s="107"/>
      <c r="WTJ606" s="107"/>
      <c r="WTK606" s="107"/>
      <c r="WTL606" s="107"/>
      <c r="WTM606" s="107"/>
      <c r="WTN606" s="107"/>
      <c r="WTO606" s="107"/>
      <c r="WTP606" s="107"/>
      <c r="WTQ606" s="107"/>
      <c r="WTR606" s="107"/>
      <c r="WTS606" s="107"/>
      <c r="WTT606" s="107"/>
      <c r="WTU606" s="107"/>
      <c r="WTV606" s="107"/>
      <c r="WTW606" s="107"/>
      <c r="WTX606" s="107"/>
      <c r="WTY606" s="107"/>
      <c r="WTZ606" s="107"/>
      <c r="WUA606" s="107"/>
      <c r="WUB606" s="107"/>
      <c r="WUC606" s="107"/>
      <c r="WUD606" s="107"/>
      <c r="WUE606" s="107"/>
      <c r="WUF606" s="107"/>
      <c r="WUG606" s="107"/>
      <c r="WUH606" s="107"/>
      <c r="WUI606" s="107"/>
      <c r="WUJ606" s="107"/>
      <c r="WUK606" s="107"/>
      <c r="WUL606" s="107"/>
      <c r="WUM606" s="107"/>
      <c r="WUN606" s="107"/>
      <c r="WUO606" s="107"/>
      <c r="WUP606" s="107"/>
      <c r="WUQ606" s="107"/>
      <c r="WUR606" s="107"/>
      <c r="WUS606" s="107"/>
      <c r="WUT606" s="107"/>
      <c r="WUU606" s="107"/>
      <c r="WUV606" s="107"/>
      <c r="WUW606" s="107"/>
      <c r="WUX606" s="107"/>
      <c r="WUY606" s="107"/>
      <c r="WUZ606" s="107"/>
      <c r="WVA606" s="107"/>
      <c r="WVB606" s="107"/>
      <c r="WVC606" s="107"/>
      <c r="WVD606" s="107"/>
      <c r="WVE606" s="107"/>
      <c r="WVF606" s="107"/>
      <c r="WVG606" s="107"/>
      <c r="WVH606" s="107"/>
      <c r="WVI606" s="107"/>
      <c r="WVJ606" s="107"/>
      <c r="WVK606" s="107"/>
      <c r="WVL606" s="107"/>
      <c r="WVM606" s="107"/>
      <c r="WVN606" s="107"/>
      <c r="WVO606" s="107"/>
      <c r="WVP606" s="107"/>
      <c r="WVQ606" s="107"/>
      <c r="WVR606" s="107"/>
      <c r="WVS606" s="107"/>
      <c r="WVT606" s="107"/>
      <c r="WVU606" s="107"/>
      <c r="WVV606" s="107"/>
      <c r="WVW606" s="107"/>
      <c r="WVX606" s="107"/>
      <c r="WVY606" s="107"/>
      <c r="WVZ606" s="107"/>
      <c r="WWA606" s="107"/>
      <c r="WWB606" s="107"/>
      <c r="WWC606" s="107"/>
      <c r="WWD606" s="107"/>
      <c r="WWE606" s="107"/>
      <c r="WWF606" s="107"/>
      <c r="WWG606" s="107"/>
      <c r="WWH606" s="107"/>
      <c r="WWI606" s="107"/>
      <c r="WWJ606" s="107"/>
      <c r="WWK606" s="107"/>
      <c r="WWL606" s="107"/>
      <c r="WWM606" s="107"/>
      <c r="WWN606" s="107"/>
      <c r="WWO606" s="107"/>
      <c r="WWP606" s="107"/>
      <c r="WWQ606" s="107"/>
      <c r="WWR606" s="107"/>
      <c r="WWS606" s="107"/>
      <c r="WWT606" s="107"/>
      <c r="WWU606" s="107"/>
      <c r="WWV606" s="107"/>
      <c r="WWW606" s="107"/>
      <c r="WWX606" s="107"/>
      <c r="WWY606" s="107"/>
      <c r="WWZ606" s="107"/>
      <c r="WXA606" s="107"/>
      <c r="WXB606" s="107"/>
      <c r="WXC606" s="107"/>
      <c r="WXD606" s="107"/>
      <c r="WXE606" s="107"/>
      <c r="WXF606" s="107"/>
      <c r="WXG606" s="107"/>
      <c r="WXH606" s="107"/>
      <c r="WXI606" s="107"/>
      <c r="WXJ606" s="107"/>
      <c r="WXK606" s="107"/>
      <c r="WXL606" s="107"/>
      <c r="WXM606" s="107"/>
      <c r="WXN606" s="107"/>
      <c r="WXO606" s="107"/>
      <c r="WXP606" s="107"/>
      <c r="WXQ606" s="107"/>
      <c r="WXR606" s="107"/>
      <c r="WXS606" s="107"/>
      <c r="WXT606" s="107"/>
      <c r="WXU606" s="107"/>
      <c r="WXV606" s="107"/>
      <c r="WXW606" s="107"/>
      <c r="WXX606" s="107"/>
      <c r="WXY606" s="107"/>
      <c r="WXZ606" s="107"/>
      <c r="WYA606" s="107"/>
      <c r="WYB606" s="107"/>
      <c r="WYC606" s="107"/>
      <c r="WYD606" s="107"/>
      <c r="WYE606" s="107"/>
      <c r="WYF606" s="107"/>
      <c r="WYG606" s="107"/>
      <c r="WYH606" s="107"/>
      <c r="WYI606" s="107"/>
      <c r="WYJ606" s="107"/>
      <c r="WYK606" s="107"/>
      <c r="WYL606" s="107"/>
      <c r="WYM606" s="107"/>
      <c r="WYN606" s="107"/>
      <c r="WYO606" s="107"/>
      <c r="WYP606" s="107"/>
      <c r="WYQ606" s="107"/>
      <c r="WYR606" s="107"/>
      <c r="WYS606" s="107"/>
      <c r="WYT606" s="107"/>
      <c r="WYU606" s="107"/>
      <c r="WYV606" s="107"/>
      <c r="WYW606" s="107"/>
      <c r="WYX606" s="107"/>
      <c r="WYY606" s="107"/>
      <c r="WYZ606" s="107"/>
      <c r="WZA606" s="107"/>
      <c r="WZB606" s="107"/>
      <c r="WZC606" s="107"/>
      <c r="WZD606" s="107"/>
      <c r="WZE606" s="107"/>
      <c r="WZF606" s="107"/>
      <c r="WZG606" s="107"/>
      <c r="WZH606" s="107"/>
      <c r="WZI606" s="107"/>
      <c r="WZJ606" s="107"/>
      <c r="WZK606" s="107"/>
      <c r="WZL606" s="107"/>
      <c r="WZM606" s="107"/>
      <c r="WZN606" s="107"/>
      <c r="WZO606" s="107"/>
      <c r="WZP606" s="107"/>
      <c r="WZQ606" s="107"/>
      <c r="WZR606" s="107"/>
      <c r="WZS606" s="107"/>
      <c r="WZT606" s="107"/>
      <c r="WZU606" s="107"/>
      <c r="WZV606" s="107"/>
      <c r="WZW606" s="107"/>
      <c r="WZX606" s="107"/>
      <c r="WZY606" s="107"/>
      <c r="WZZ606" s="107"/>
      <c r="XAA606" s="107"/>
      <c r="XAB606" s="107"/>
      <c r="XAC606" s="107"/>
      <c r="XAD606" s="107"/>
      <c r="XAE606" s="107"/>
      <c r="XAF606" s="107"/>
      <c r="XAG606" s="107"/>
      <c r="XAH606" s="107"/>
      <c r="XAI606" s="107"/>
      <c r="XAJ606" s="107"/>
      <c r="XAK606" s="107"/>
      <c r="XAL606" s="107"/>
      <c r="XAM606" s="107"/>
      <c r="XAN606" s="107"/>
      <c r="XAO606" s="107"/>
      <c r="XAP606" s="107"/>
      <c r="XAQ606" s="107"/>
      <c r="XAR606" s="107"/>
      <c r="XAS606" s="107"/>
      <c r="XAT606" s="107"/>
      <c r="XAU606" s="107"/>
      <c r="XAV606" s="107"/>
      <c r="XAW606" s="107"/>
      <c r="XAX606" s="107"/>
      <c r="XAY606" s="107"/>
      <c r="XAZ606" s="107"/>
      <c r="XBA606" s="107"/>
      <c r="XBB606" s="107"/>
      <c r="XBC606" s="107"/>
      <c r="XBD606" s="107"/>
      <c r="XBE606" s="107"/>
      <c r="XBF606" s="107"/>
      <c r="XBG606" s="107"/>
      <c r="XBH606" s="107"/>
      <c r="XBI606" s="107"/>
      <c r="XBJ606" s="107"/>
      <c r="XBK606" s="107"/>
      <c r="XBL606" s="107"/>
      <c r="XBM606" s="107"/>
      <c r="XBN606" s="107"/>
      <c r="XBO606" s="107"/>
      <c r="XBP606" s="107"/>
      <c r="XBQ606" s="107"/>
      <c r="XBR606" s="107"/>
      <c r="XBS606" s="107"/>
      <c r="XBT606" s="107"/>
      <c r="XBU606" s="107"/>
      <c r="XBV606" s="107"/>
      <c r="XBW606" s="107"/>
      <c r="XBX606" s="107"/>
      <c r="XBY606" s="107"/>
      <c r="XBZ606" s="107"/>
      <c r="XCA606" s="107"/>
      <c r="XCB606" s="107"/>
      <c r="XCC606" s="107"/>
      <c r="XCD606" s="107"/>
      <c r="XCE606" s="107"/>
      <c r="XCF606" s="107"/>
      <c r="XCG606" s="107"/>
      <c r="XCH606" s="107"/>
      <c r="XCI606" s="107"/>
      <c r="XCJ606" s="107"/>
      <c r="XCK606" s="107"/>
      <c r="XCL606" s="107"/>
      <c r="XCM606" s="107"/>
      <c r="XCN606" s="107"/>
      <c r="XCO606" s="107"/>
      <c r="XCP606" s="107"/>
      <c r="XCQ606" s="107"/>
      <c r="XCR606" s="107"/>
      <c r="XCS606" s="107"/>
      <c r="XCT606" s="107"/>
      <c r="XCU606" s="107"/>
      <c r="XCV606" s="107"/>
      <c r="XCW606" s="107"/>
      <c r="XCX606" s="107"/>
      <c r="XCY606" s="107"/>
      <c r="XCZ606" s="107"/>
      <c r="XDA606" s="107"/>
      <c r="XDB606" s="107"/>
      <c r="XDC606" s="107"/>
      <c r="XDD606" s="107"/>
      <c r="XDE606" s="107"/>
      <c r="XDF606" s="107"/>
      <c r="XDG606" s="107"/>
      <c r="XDH606" s="107"/>
      <c r="XDI606" s="107"/>
      <c r="XDJ606" s="107"/>
      <c r="XDK606" s="107"/>
      <c r="XDL606" s="107"/>
      <c r="XDM606" s="107"/>
      <c r="XDN606" s="107"/>
      <c r="XDO606" s="107"/>
      <c r="XDP606" s="107"/>
      <c r="XDQ606" s="107"/>
      <c r="XDR606" s="107"/>
      <c r="XDS606" s="107"/>
      <c r="XDT606" s="107"/>
      <c r="XDU606" s="107"/>
      <c r="XDV606" s="107"/>
      <c r="XDW606" s="107"/>
      <c r="XDX606" s="107"/>
      <c r="XDY606" s="107"/>
      <c r="XDZ606" s="107"/>
      <c r="XEA606" s="107"/>
      <c r="XEB606" s="107"/>
      <c r="XEC606" s="107"/>
      <c r="XED606" s="107"/>
      <c r="XEE606" s="107"/>
      <c r="XEF606" s="107"/>
      <c r="XEG606" s="107"/>
      <c r="XEH606" s="107"/>
      <c r="XEI606" s="107"/>
      <c r="XEJ606" s="107"/>
      <c r="XEK606" s="107"/>
      <c r="XEL606" s="107"/>
      <c r="XEM606" s="107"/>
      <c r="XEN606" s="107"/>
      <c r="XEO606" s="107"/>
      <c r="XEP606" s="107"/>
      <c r="XEQ606" s="107"/>
      <c r="XER606" s="107"/>
      <c r="XES606" s="107"/>
      <c r="XET606" s="107"/>
      <c r="XEU606" s="107"/>
      <c r="XEV606" s="107"/>
      <c r="XEW606" s="107"/>
      <c r="XEX606" s="107"/>
      <c r="XEY606" s="107"/>
      <c r="XEZ606" s="107"/>
      <c r="XFA606" s="107"/>
      <c r="XFB606" s="107"/>
      <c r="XFC606" s="107"/>
      <c r="XFD606" s="107"/>
    </row>
    <row r="607" spans="1:16384" s="100" customFormat="1" ht="14.25">
      <c r="A607" s="102"/>
      <c r="B607" s="103"/>
      <c r="C607" s="103"/>
      <c r="D607" s="104"/>
      <c r="E607" s="104"/>
      <c r="F607" s="130">
        <v>43525</v>
      </c>
      <c r="G607" s="103"/>
      <c r="H607" s="103"/>
      <c r="I607" s="105"/>
      <c r="J607" s="105"/>
      <c r="K607" s="105"/>
      <c r="L607" s="105"/>
    </row>
    <row r="608" spans="1:16384" s="100" customFormat="1" ht="14.25">
      <c r="A608" s="95"/>
      <c r="B608" s="96"/>
      <c r="C608" s="97"/>
      <c r="D608" s="98"/>
      <c r="E608" s="98"/>
      <c r="F608" s="97"/>
      <c r="G608" s="97"/>
      <c r="H608" s="97"/>
      <c r="I608" s="99"/>
      <c r="J608" s="106" t="s">
        <v>732</v>
      </c>
      <c r="K608" s="103"/>
      <c r="L608" s="131">
        <v>0.84</v>
      </c>
    </row>
    <row r="609" spans="1:12" s="100" customFormat="1" ht="14.25">
      <c r="A609" s="95" t="s">
        <v>722</v>
      </c>
      <c r="B609" s="96" t="s">
        <v>330</v>
      </c>
      <c r="C609" s="97" t="s">
        <v>14</v>
      </c>
      <c r="D609" s="98">
        <v>2000</v>
      </c>
      <c r="E609" s="98">
        <v>104.25</v>
      </c>
      <c r="F609" s="97">
        <v>105.25</v>
      </c>
      <c r="G609" s="97">
        <v>106.25</v>
      </c>
      <c r="H609" s="97">
        <v>107.25</v>
      </c>
      <c r="I609" s="99">
        <f t="shared" ref="I609" si="1287">SUM(F609-E609)*D609</f>
        <v>2000</v>
      </c>
      <c r="J609" s="97">
        <f>SUM(G609-F609)*D609</f>
        <v>2000</v>
      </c>
      <c r="K609" s="97">
        <f t="shared" ref="K609" si="1288">SUM(H609-G609)*D609</f>
        <v>2000</v>
      </c>
      <c r="L609" s="99">
        <f t="shared" ref="L609" si="1289">SUM(I609:K609)</f>
        <v>6000</v>
      </c>
    </row>
    <row r="610" spans="1:12" s="100" customFormat="1" ht="14.25">
      <c r="A610" s="95" t="s">
        <v>722</v>
      </c>
      <c r="B610" s="96" t="s">
        <v>696</v>
      </c>
      <c r="C610" s="97" t="s">
        <v>14</v>
      </c>
      <c r="D610" s="98">
        <v>500</v>
      </c>
      <c r="E610" s="98">
        <v>1213</v>
      </c>
      <c r="F610" s="97">
        <v>1223</v>
      </c>
      <c r="G610" s="97">
        <v>1234</v>
      </c>
      <c r="H610" s="97">
        <v>1244</v>
      </c>
      <c r="I610" s="99">
        <f t="shared" ref="I610" si="1290">SUM(F610-E610)*D610</f>
        <v>5000</v>
      </c>
      <c r="J610" s="97">
        <f>SUM(G610-F610)*D610</f>
        <v>5500</v>
      </c>
      <c r="K610" s="97">
        <f t="shared" ref="K610" si="1291">SUM(H610-G610)*D610</f>
        <v>5000</v>
      </c>
      <c r="L610" s="99">
        <f t="shared" ref="L610" si="1292">SUM(I610:K610)</f>
        <v>15500</v>
      </c>
    </row>
    <row r="611" spans="1:12" s="100" customFormat="1" ht="14.25">
      <c r="A611" s="95" t="s">
        <v>722</v>
      </c>
      <c r="B611" s="96" t="s">
        <v>723</v>
      </c>
      <c r="C611" s="97" t="s">
        <v>14</v>
      </c>
      <c r="D611" s="98">
        <v>500</v>
      </c>
      <c r="E611" s="98">
        <v>597.1</v>
      </c>
      <c r="F611" s="97">
        <v>590</v>
      </c>
      <c r="G611" s="97">
        <v>0</v>
      </c>
      <c r="H611" s="97">
        <v>0</v>
      </c>
      <c r="I611" s="99">
        <f t="shared" ref="I611" si="1293">SUM(F611-E611)*D611</f>
        <v>-3550.0000000000114</v>
      </c>
      <c r="J611" s="97">
        <v>0</v>
      </c>
      <c r="K611" s="97">
        <f t="shared" ref="K611" si="1294">SUM(H611-G611)*D611</f>
        <v>0</v>
      </c>
      <c r="L611" s="99">
        <f t="shared" ref="L611" si="1295">SUM(I611:K611)</f>
        <v>-3550.0000000000114</v>
      </c>
    </row>
    <row r="612" spans="1:12" s="100" customFormat="1" ht="14.25">
      <c r="A612" s="95" t="s">
        <v>721</v>
      </c>
      <c r="B612" s="96" t="s">
        <v>664</v>
      </c>
      <c r="C612" s="97" t="s">
        <v>14</v>
      </c>
      <c r="D612" s="98">
        <v>2000</v>
      </c>
      <c r="E612" s="98">
        <v>140</v>
      </c>
      <c r="F612" s="97">
        <v>141.5</v>
      </c>
      <c r="G612" s="97">
        <v>144</v>
      </c>
      <c r="H612" s="97">
        <v>146</v>
      </c>
      <c r="I612" s="99">
        <f t="shared" ref="I612:I617" si="1296">SUM(F612-E612)*D612</f>
        <v>3000</v>
      </c>
      <c r="J612" s="97">
        <f>SUM(G612-F612)*D612</f>
        <v>5000</v>
      </c>
      <c r="K612" s="97">
        <f t="shared" ref="K612:K617" si="1297">SUM(H612-G612)*D612</f>
        <v>4000</v>
      </c>
      <c r="L612" s="99">
        <f t="shared" ref="L612:L617" si="1298">SUM(I612:K612)</f>
        <v>12000</v>
      </c>
    </row>
    <row r="613" spans="1:12" s="100" customFormat="1" ht="14.25">
      <c r="A613" s="95" t="s">
        <v>721</v>
      </c>
      <c r="B613" s="96" t="s">
        <v>307</v>
      </c>
      <c r="C613" s="97" t="s">
        <v>14</v>
      </c>
      <c r="D613" s="98">
        <v>2000</v>
      </c>
      <c r="E613" s="98">
        <v>97</v>
      </c>
      <c r="F613" s="97">
        <v>97.5</v>
      </c>
      <c r="G613" s="97">
        <v>0</v>
      </c>
      <c r="H613" s="97">
        <v>0</v>
      </c>
      <c r="I613" s="99">
        <f t="shared" si="1296"/>
        <v>1000</v>
      </c>
      <c r="J613" s="97">
        <v>0</v>
      </c>
      <c r="K613" s="97">
        <f t="shared" si="1297"/>
        <v>0</v>
      </c>
      <c r="L613" s="99">
        <f t="shared" si="1298"/>
        <v>1000</v>
      </c>
    </row>
    <row r="614" spans="1:12" s="100" customFormat="1" ht="14.25">
      <c r="A614" s="95" t="s">
        <v>721</v>
      </c>
      <c r="B614" s="96" t="s">
        <v>308</v>
      </c>
      <c r="C614" s="97" t="s">
        <v>14</v>
      </c>
      <c r="D614" s="98">
        <v>2000</v>
      </c>
      <c r="E614" s="98">
        <v>95</v>
      </c>
      <c r="F614" s="97">
        <v>95.7</v>
      </c>
      <c r="G614" s="97">
        <v>0</v>
      </c>
      <c r="H614" s="97">
        <v>0</v>
      </c>
      <c r="I614" s="99">
        <f t="shared" si="1296"/>
        <v>1400.0000000000057</v>
      </c>
      <c r="J614" s="97">
        <v>0</v>
      </c>
      <c r="K614" s="97">
        <f t="shared" si="1297"/>
        <v>0</v>
      </c>
      <c r="L614" s="99">
        <f t="shared" si="1298"/>
        <v>1400.0000000000057</v>
      </c>
    </row>
    <row r="615" spans="1:12" s="100" customFormat="1" ht="14.25">
      <c r="A615" s="95" t="s">
        <v>721</v>
      </c>
      <c r="B615" s="96" t="s">
        <v>24</v>
      </c>
      <c r="C615" s="97" t="s">
        <v>14</v>
      </c>
      <c r="D615" s="98">
        <v>500</v>
      </c>
      <c r="E615" s="98">
        <v>992</v>
      </c>
      <c r="F615" s="97">
        <v>992</v>
      </c>
      <c r="G615" s="97">
        <v>0</v>
      </c>
      <c r="H615" s="97">
        <v>0</v>
      </c>
      <c r="I615" s="99">
        <f t="shared" si="1296"/>
        <v>0</v>
      </c>
      <c r="J615" s="97">
        <v>0</v>
      </c>
      <c r="K615" s="97">
        <f t="shared" si="1297"/>
        <v>0</v>
      </c>
      <c r="L615" s="99">
        <f t="shared" si="1298"/>
        <v>0</v>
      </c>
    </row>
    <row r="616" spans="1:12" s="100" customFormat="1" ht="14.25">
      <c r="A616" s="95" t="s">
        <v>721</v>
      </c>
      <c r="B616" s="96" t="s">
        <v>54</v>
      </c>
      <c r="C616" s="97" t="s">
        <v>14</v>
      </c>
      <c r="D616" s="98">
        <v>500</v>
      </c>
      <c r="E616" s="98">
        <v>2460</v>
      </c>
      <c r="F616" s="97">
        <v>2460</v>
      </c>
      <c r="G616" s="97">
        <v>0</v>
      </c>
      <c r="H616" s="97">
        <v>0</v>
      </c>
      <c r="I616" s="99">
        <f t="shared" si="1296"/>
        <v>0</v>
      </c>
      <c r="J616" s="97">
        <v>0</v>
      </c>
      <c r="K616" s="97">
        <f t="shared" si="1297"/>
        <v>0</v>
      </c>
      <c r="L616" s="99">
        <f t="shared" si="1298"/>
        <v>0</v>
      </c>
    </row>
    <row r="617" spans="1:12" s="100" customFormat="1" ht="14.25">
      <c r="A617" s="95" t="s">
        <v>721</v>
      </c>
      <c r="B617" s="96" t="s">
        <v>71</v>
      </c>
      <c r="C617" s="97" t="s">
        <v>14</v>
      </c>
      <c r="D617" s="98">
        <v>500</v>
      </c>
      <c r="E617" s="98">
        <v>1615</v>
      </c>
      <c r="F617" s="97">
        <v>1600</v>
      </c>
      <c r="G617" s="97">
        <v>0</v>
      </c>
      <c r="H617" s="97">
        <v>0</v>
      </c>
      <c r="I617" s="99">
        <f t="shared" si="1296"/>
        <v>-7500</v>
      </c>
      <c r="J617" s="97">
        <v>0</v>
      </c>
      <c r="K617" s="97">
        <f t="shared" si="1297"/>
        <v>0</v>
      </c>
      <c r="L617" s="99">
        <f t="shared" si="1298"/>
        <v>-7500</v>
      </c>
    </row>
    <row r="618" spans="1:12" s="100" customFormat="1" ht="14.25">
      <c r="A618" s="95" t="s">
        <v>719</v>
      </c>
      <c r="B618" s="96" t="s">
        <v>693</v>
      </c>
      <c r="C618" s="97" t="s">
        <v>14</v>
      </c>
      <c r="D618" s="98">
        <v>1000</v>
      </c>
      <c r="E618" s="98">
        <v>407</v>
      </c>
      <c r="F618" s="97">
        <v>411</v>
      </c>
      <c r="G618" s="97">
        <v>415</v>
      </c>
      <c r="H618" s="97">
        <v>420</v>
      </c>
      <c r="I618" s="99">
        <f t="shared" ref="I618" si="1299">SUM(F618-E618)*D618</f>
        <v>4000</v>
      </c>
      <c r="J618" s="97">
        <f>SUM(G618-F618)*D618</f>
        <v>4000</v>
      </c>
      <c r="K618" s="97">
        <f t="shared" ref="K618" si="1300">SUM(H618-G618)*D618</f>
        <v>5000</v>
      </c>
      <c r="L618" s="99">
        <f t="shared" ref="L618" si="1301">SUM(I618:K618)</f>
        <v>13000</v>
      </c>
    </row>
    <row r="619" spans="1:12" s="100" customFormat="1" ht="14.25">
      <c r="A619" s="95" t="s">
        <v>719</v>
      </c>
      <c r="B619" s="96" t="s">
        <v>673</v>
      </c>
      <c r="C619" s="97" t="s">
        <v>14</v>
      </c>
      <c r="D619" s="98">
        <v>500</v>
      </c>
      <c r="E619" s="98">
        <v>525</v>
      </c>
      <c r="F619" s="97">
        <v>518</v>
      </c>
      <c r="G619" s="97">
        <v>0</v>
      </c>
      <c r="H619" s="97">
        <v>0</v>
      </c>
      <c r="I619" s="99">
        <f t="shared" ref="I619" si="1302">SUM(F619-E619)*D619</f>
        <v>-3500</v>
      </c>
      <c r="J619" s="97">
        <v>0</v>
      </c>
      <c r="K619" s="97">
        <f t="shared" ref="K619" si="1303">SUM(H619-G619)*D619</f>
        <v>0</v>
      </c>
      <c r="L619" s="99">
        <f t="shared" ref="L619" si="1304">SUM(I619:K619)</f>
        <v>-3500</v>
      </c>
    </row>
    <row r="620" spans="1:12" s="100" customFormat="1" ht="14.25">
      <c r="A620" s="95" t="s">
        <v>719</v>
      </c>
      <c r="B620" s="96" t="s">
        <v>720</v>
      </c>
      <c r="C620" s="97" t="s">
        <v>14</v>
      </c>
      <c r="D620" s="98">
        <v>500</v>
      </c>
      <c r="E620" s="98">
        <v>1473</v>
      </c>
      <c r="F620" s="97">
        <v>1473</v>
      </c>
      <c r="G620" s="97">
        <v>0</v>
      </c>
      <c r="H620" s="97">
        <v>0</v>
      </c>
      <c r="I620" s="99">
        <f t="shared" ref="I620" si="1305">SUM(F620-E620)*D620</f>
        <v>0</v>
      </c>
      <c r="J620" s="97">
        <v>0</v>
      </c>
      <c r="K620" s="97">
        <f t="shared" ref="K620" si="1306">SUM(H620-G620)*D620</f>
        <v>0</v>
      </c>
      <c r="L620" s="99">
        <f t="shared" ref="L620" si="1307">SUM(I620:K620)</f>
        <v>0</v>
      </c>
    </row>
    <row r="621" spans="1:12" s="100" customFormat="1" ht="14.25">
      <c r="A621" s="95" t="s">
        <v>718</v>
      </c>
      <c r="B621" s="96" t="s">
        <v>96</v>
      </c>
      <c r="C621" s="97" t="s">
        <v>14</v>
      </c>
      <c r="D621" s="98">
        <v>1000</v>
      </c>
      <c r="E621" s="98">
        <v>422</v>
      </c>
      <c r="F621" s="97">
        <v>426</v>
      </c>
      <c r="G621" s="97">
        <v>430</v>
      </c>
      <c r="H621" s="97">
        <v>434</v>
      </c>
      <c r="I621" s="99">
        <f t="shared" ref="I621" si="1308">SUM(F621-E621)*D621</f>
        <v>4000</v>
      </c>
      <c r="J621" s="97">
        <f>SUM(G621-F621)*D621</f>
        <v>4000</v>
      </c>
      <c r="K621" s="97">
        <f t="shared" ref="K621:K624" si="1309">SUM(H621-G621)*D621</f>
        <v>4000</v>
      </c>
      <c r="L621" s="99">
        <f t="shared" ref="L621" si="1310">SUM(I621:K621)</f>
        <v>12000</v>
      </c>
    </row>
    <row r="622" spans="1:12" s="100" customFormat="1" ht="14.25">
      <c r="A622" s="95" t="s">
        <v>718</v>
      </c>
      <c r="B622" s="96" t="s">
        <v>665</v>
      </c>
      <c r="C622" s="97" t="s">
        <v>14</v>
      </c>
      <c r="D622" s="98">
        <v>2000</v>
      </c>
      <c r="E622" s="98">
        <v>193.5</v>
      </c>
      <c r="F622" s="97">
        <v>195</v>
      </c>
      <c r="G622" s="97">
        <v>197</v>
      </c>
      <c r="H622" s="97">
        <v>199</v>
      </c>
      <c r="I622" s="99">
        <f t="shared" ref="I622" si="1311">SUM(F622-E622)*D622</f>
        <v>3000</v>
      </c>
      <c r="J622" s="97">
        <f>SUM(G622-F622)*D622</f>
        <v>4000</v>
      </c>
      <c r="K622" s="97">
        <f>SUM(H622-G622)*D622</f>
        <v>4000</v>
      </c>
      <c r="L622" s="99">
        <f t="shared" ref="L622" si="1312">SUM(I622:K622)</f>
        <v>11000</v>
      </c>
    </row>
    <row r="623" spans="1:12" s="100" customFormat="1" ht="14.25">
      <c r="A623" s="95" t="s">
        <v>718</v>
      </c>
      <c r="B623" s="96" t="s">
        <v>716</v>
      </c>
      <c r="C623" s="97" t="s">
        <v>14</v>
      </c>
      <c r="D623" s="98">
        <v>2000</v>
      </c>
      <c r="E623" s="98">
        <v>274</v>
      </c>
      <c r="F623" s="97">
        <v>276</v>
      </c>
      <c r="G623" s="97">
        <v>0</v>
      </c>
      <c r="H623" s="97">
        <v>0</v>
      </c>
      <c r="I623" s="99">
        <f t="shared" ref="I623" si="1313">SUM(F623-E623)*D623</f>
        <v>4000</v>
      </c>
      <c r="J623" s="97">
        <v>0</v>
      </c>
      <c r="K623" s="97">
        <v>0</v>
      </c>
      <c r="L623" s="99">
        <f t="shared" ref="L623" si="1314">SUM(I623:K623)</f>
        <v>4000</v>
      </c>
    </row>
    <row r="624" spans="1:12" s="100" customFormat="1" ht="14.25">
      <c r="A624" s="95" t="s">
        <v>717</v>
      </c>
      <c r="B624" s="96" t="s">
        <v>716</v>
      </c>
      <c r="C624" s="97" t="s">
        <v>14</v>
      </c>
      <c r="D624" s="98">
        <v>2000</v>
      </c>
      <c r="E624" s="98">
        <v>230</v>
      </c>
      <c r="F624" s="97">
        <v>232</v>
      </c>
      <c r="G624" s="97">
        <v>234</v>
      </c>
      <c r="H624" s="97">
        <v>236</v>
      </c>
      <c r="I624" s="99">
        <f t="shared" ref="I624" si="1315">SUM(F624-E624)*D624</f>
        <v>4000</v>
      </c>
      <c r="J624" s="97">
        <f>SUM(G624-F624)*D624</f>
        <v>4000</v>
      </c>
      <c r="K624" s="97">
        <f t="shared" si="1309"/>
        <v>4000</v>
      </c>
      <c r="L624" s="99">
        <f t="shared" ref="L624" si="1316">SUM(I624:K624)</f>
        <v>12000</v>
      </c>
    </row>
    <row r="625" spans="1:12" s="100" customFormat="1" ht="14.25">
      <c r="A625" s="95" t="s">
        <v>715</v>
      </c>
      <c r="B625" s="96" t="s">
        <v>63</v>
      </c>
      <c r="C625" s="97" t="s">
        <v>14</v>
      </c>
      <c r="D625" s="98">
        <v>500</v>
      </c>
      <c r="E625" s="98">
        <v>1430</v>
      </c>
      <c r="F625" s="97">
        <v>1435</v>
      </c>
      <c r="G625" s="97">
        <v>0</v>
      </c>
      <c r="H625" s="97">
        <v>0</v>
      </c>
      <c r="I625" s="99">
        <f t="shared" ref="I625" si="1317">SUM(F625-E625)*D625</f>
        <v>2500</v>
      </c>
      <c r="J625" s="97">
        <v>0</v>
      </c>
      <c r="K625" s="97">
        <v>0</v>
      </c>
      <c r="L625" s="99">
        <f t="shared" ref="L625" si="1318">SUM(I625:K625)</f>
        <v>2500</v>
      </c>
    </row>
    <row r="626" spans="1:12" s="100" customFormat="1" ht="14.25">
      <c r="A626" s="95" t="s">
        <v>715</v>
      </c>
      <c r="B626" s="96" t="s">
        <v>52</v>
      </c>
      <c r="C626" s="97" t="s">
        <v>14</v>
      </c>
      <c r="D626" s="98">
        <v>500</v>
      </c>
      <c r="E626" s="98">
        <v>1445</v>
      </c>
      <c r="F626" s="97">
        <v>1455</v>
      </c>
      <c r="G626" s="97">
        <v>0</v>
      </c>
      <c r="H626" s="97">
        <v>0</v>
      </c>
      <c r="I626" s="99">
        <f t="shared" ref="I626" si="1319">SUM(F626-E626)*D626</f>
        <v>5000</v>
      </c>
      <c r="J626" s="97">
        <v>0</v>
      </c>
      <c r="K626" s="97">
        <v>0</v>
      </c>
      <c r="L626" s="99">
        <f t="shared" ref="L626" si="1320">SUM(I626:K626)</f>
        <v>5000</v>
      </c>
    </row>
    <row r="627" spans="1:12" s="100" customFormat="1" ht="14.25">
      <c r="A627" s="95" t="s">
        <v>713</v>
      </c>
      <c r="B627" s="96" t="s">
        <v>714</v>
      </c>
      <c r="C627" s="97" t="s">
        <v>14</v>
      </c>
      <c r="D627" s="98">
        <v>500</v>
      </c>
      <c r="E627" s="98">
        <v>782</v>
      </c>
      <c r="F627" s="97">
        <v>787</v>
      </c>
      <c r="G627" s="97">
        <v>797</v>
      </c>
      <c r="H627" s="97">
        <v>0</v>
      </c>
      <c r="I627" s="99">
        <f t="shared" ref="I627" si="1321">SUM(F627-E627)*D627</f>
        <v>2500</v>
      </c>
      <c r="J627" s="97">
        <f>SUM(G627-F627)*D627</f>
        <v>5000</v>
      </c>
      <c r="K627" s="97">
        <v>0</v>
      </c>
      <c r="L627" s="99">
        <f t="shared" ref="L627" si="1322">SUM(I627:K627)</f>
        <v>7500</v>
      </c>
    </row>
    <row r="628" spans="1:12" s="100" customFormat="1" ht="14.25">
      <c r="A628" s="95" t="s">
        <v>713</v>
      </c>
      <c r="B628" s="96" t="s">
        <v>665</v>
      </c>
      <c r="C628" s="97" t="s">
        <v>14</v>
      </c>
      <c r="D628" s="98">
        <v>2000</v>
      </c>
      <c r="E628" s="98">
        <v>192</v>
      </c>
      <c r="F628" s="97">
        <v>193</v>
      </c>
      <c r="G628" s="97">
        <v>0</v>
      </c>
      <c r="H628" s="97">
        <v>0</v>
      </c>
      <c r="I628" s="99">
        <f t="shared" ref="I628" si="1323">SUM(F628-E628)*D628</f>
        <v>2000</v>
      </c>
      <c r="J628" s="97">
        <v>0</v>
      </c>
      <c r="K628" s="97">
        <v>0</v>
      </c>
      <c r="L628" s="99">
        <f t="shared" ref="L628" si="1324">SUM(I628:K628)</f>
        <v>2000</v>
      </c>
    </row>
    <row r="629" spans="1:12" s="100" customFormat="1" ht="14.25">
      <c r="A629" s="95" t="s">
        <v>713</v>
      </c>
      <c r="B629" s="96" t="s">
        <v>193</v>
      </c>
      <c r="C629" s="97" t="s">
        <v>14</v>
      </c>
      <c r="D629" s="98">
        <v>2000</v>
      </c>
      <c r="E629" s="98">
        <v>95.5</v>
      </c>
      <c r="F629" s="97">
        <v>96.5</v>
      </c>
      <c r="G629" s="97">
        <v>0</v>
      </c>
      <c r="H629" s="97">
        <v>0</v>
      </c>
      <c r="I629" s="99">
        <f>SUM(F629-E629)*D629</f>
        <v>2000</v>
      </c>
      <c r="J629" s="97">
        <v>0</v>
      </c>
      <c r="K629" s="97">
        <v>0</v>
      </c>
      <c r="L629" s="99">
        <f>SUM(I629:K629)</f>
        <v>2000</v>
      </c>
    </row>
    <row r="630" spans="1:12" s="100" customFormat="1" ht="14.25">
      <c r="A630" s="95" t="s">
        <v>713</v>
      </c>
      <c r="B630" s="96" t="s">
        <v>243</v>
      </c>
      <c r="C630" s="97" t="s">
        <v>14</v>
      </c>
      <c r="D630" s="98">
        <v>500</v>
      </c>
      <c r="E630" s="98">
        <v>1355</v>
      </c>
      <c r="F630" s="97">
        <v>1355</v>
      </c>
      <c r="G630" s="97">
        <v>0</v>
      </c>
      <c r="H630" s="97">
        <v>0</v>
      </c>
      <c r="I630" s="99">
        <f>SUM(F630-E630)*D630</f>
        <v>0</v>
      </c>
      <c r="J630" s="97">
        <v>0</v>
      </c>
      <c r="K630" s="97">
        <v>0</v>
      </c>
      <c r="L630" s="99">
        <f>SUM(I630:K630)</f>
        <v>0</v>
      </c>
    </row>
    <row r="631" spans="1:12" s="100" customFormat="1" ht="14.25">
      <c r="A631" s="95" t="s">
        <v>711</v>
      </c>
      <c r="B631" s="96" t="s">
        <v>665</v>
      </c>
      <c r="C631" s="97" t="s">
        <v>14</v>
      </c>
      <c r="D631" s="98">
        <v>2000</v>
      </c>
      <c r="E631" s="98">
        <v>191.5</v>
      </c>
      <c r="F631" s="97">
        <v>193</v>
      </c>
      <c r="G631" s="97">
        <v>0</v>
      </c>
      <c r="H631" s="97">
        <v>0</v>
      </c>
      <c r="I631" s="99">
        <f t="shared" ref="I631" si="1325">SUM(F631-E631)*D631</f>
        <v>3000</v>
      </c>
      <c r="J631" s="97">
        <v>0</v>
      </c>
      <c r="K631" s="97">
        <v>0</v>
      </c>
      <c r="L631" s="99">
        <f t="shared" ref="L631" si="1326">SUM(I631:K631)</f>
        <v>3000</v>
      </c>
    </row>
    <row r="632" spans="1:12" s="100" customFormat="1" ht="14.25">
      <c r="A632" s="95" t="s">
        <v>711</v>
      </c>
      <c r="B632" s="96" t="s">
        <v>712</v>
      </c>
      <c r="C632" s="97" t="s">
        <v>14</v>
      </c>
      <c r="D632" s="98">
        <v>2000</v>
      </c>
      <c r="E632" s="98">
        <v>63.5</v>
      </c>
      <c r="F632" s="97">
        <v>64</v>
      </c>
      <c r="G632" s="97">
        <v>64.5</v>
      </c>
      <c r="H632" s="97">
        <v>0</v>
      </c>
      <c r="I632" s="99">
        <f t="shared" ref="I632:I633" si="1327">SUM(F632-E632)*D632</f>
        <v>1000</v>
      </c>
      <c r="J632" s="97">
        <f>SUM(G632-F632)*D632</f>
        <v>1000</v>
      </c>
      <c r="K632" s="97">
        <v>0</v>
      </c>
      <c r="L632" s="99">
        <f t="shared" ref="L632:L633" si="1328">SUM(I632:K632)</f>
        <v>2000</v>
      </c>
    </row>
    <row r="633" spans="1:12" s="100" customFormat="1" ht="14.25">
      <c r="A633" s="95" t="s">
        <v>711</v>
      </c>
      <c r="B633" s="96" t="s">
        <v>94</v>
      </c>
      <c r="C633" s="97" t="s">
        <v>14</v>
      </c>
      <c r="D633" s="98">
        <v>1000</v>
      </c>
      <c r="E633" s="98">
        <v>453</v>
      </c>
      <c r="F633" s="97">
        <v>457</v>
      </c>
      <c r="G633" s="97">
        <v>0</v>
      </c>
      <c r="H633" s="97">
        <v>0</v>
      </c>
      <c r="I633" s="99">
        <f t="shared" si="1327"/>
        <v>4000</v>
      </c>
      <c r="J633" s="97">
        <v>0</v>
      </c>
      <c r="K633" s="97">
        <v>0</v>
      </c>
      <c r="L633" s="99">
        <f t="shared" si="1328"/>
        <v>4000</v>
      </c>
    </row>
    <row r="634" spans="1:12" s="100" customFormat="1" ht="14.25">
      <c r="A634" s="95" t="s">
        <v>711</v>
      </c>
      <c r="B634" s="96" t="s">
        <v>98</v>
      </c>
      <c r="C634" s="97" t="s">
        <v>14</v>
      </c>
      <c r="D634" s="98">
        <v>2000</v>
      </c>
      <c r="E634" s="98">
        <v>149.19999999999999</v>
      </c>
      <c r="F634" s="97">
        <v>147</v>
      </c>
      <c r="G634" s="97">
        <v>0</v>
      </c>
      <c r="H634" s="97">
        <v>0</v>
      </c>
      <c r="I634" s="99">
        <f t="shared" ref="I634" si="1329">SUM(F634-E634)*D634</f>
        <v>-4399.9999999999773</v>
      </c>
      <c r="J634" s="97">
        <v>0</v>
      </c>
      <c r="K634" s="97">
        <v>0</v>
      </c>
      <c r="L634" s="99">
        <f t="shared" ref="L634" si="1330">SUM(I634:K634)</f>
        <v>-4399.9999999999773</v>
      </c>
    </row>
    <row r="635" spans="1:12" s="100" customFormat="1" ht="14.25">
      <c r="A635" s="95" t="s">
        <v>710</v>
      </c>
      <c r="B635" s="96" t="s">
        <v>665</v>
      </c>
      <c r="C635" s="97" t="s">
        <v>14</v>
      </c>
      <c r="D635" s="98">
        <v>2000</v>
      </c>
      <c r="E635" s="98">
        <v>179</v>
      </c>
      <c r="F635" s="97">
        <v>180</v>
      </c>
      <c r="G635" s="97">
        <v>181</v>
      </c>
      <c r="H635" s="97">
        <v>0</v>
      </c>
      <c r="I635" s="99">
        <f t="shared" ref="I635" si="1331">SUM(F635-E635)*D635</f>
        <v>2000</v>
      </c>
      <c r="J635" s="97">
        <f>SUM(G635-F635)*D635</f>
        <v>2000</v>
      </c>
      <c r="K635" s="97">
        <v>0</v>
      </c>
      <c r="L635" s="99">
        <f t="shared" ref="L635" si="1332">SUM(I635:K635)</f>
        <v>4000</v>
      </c>
    </row>
    <row r="636" spans="1:12" s="100" customFormat="1" ht="14.25">
      <c r="A636" s="95" t="s">
        <v>710</v>
      </c>
      <c r="B636" s="96" t="s">
        <v>63</v>
      </c>
      <c r="C636" s="97" t="s">
        <v>14</v>
      </c>
      <c r="D636" s="98">
        <v>500</v>
      </c>
      <c r="E636" s="98">
        <v>1370</v>
      </c>
      <c r="F636" s="97">
        <v>1380</v>
      </c>
      <c r="G636" s="97">
        <v>1390</v>
      </c>
      <c r="H636" s="97">
        <v>0</v>
      </c>
      <c r="I636" s="99">
        <f t="shared" ref="I636" si="1333">SUM(F636-E636)*D636</f>
        <v>5000</v>
      </c>
      <c r="J636" s="97">
        <f>SUM(G636-F636)*D636</f>
        <v>5000</v>
      </c>
      <c r="K636" s="97">
        <v>0</v>
      </c>
      <c r="L636" s="99">
        <f t="shared" ref="L636" si="1334">SUM(I636:K636)</f>
        <v>10000</v>
      </c>
    </row>
    <row r="637" spans="1:12" s="100" customFormat="1" ht="14.25">
      <c r="A637" s="95" t="s">
        <v>708</v>
      </c>
      <c r="B637" s="96" t="s">
        <v>100</v>
      </c>
      <c r="C637" s="97" t="s">
        <v>14</v>
      </c>
      <c r="D637" s="98">
        <v>1000</v>
      </c>
      <c r="E637" s="98">
        <v>443</v>
      </c>
      <c r="F637" s="97">
        <v>447</v>
      </c>
      <c r="G637" s="97">
        <v>0</v>
      </c>
      <c r="H637" s="97">
        <v>0</v>
      </c>
      <c r="I637" s="99">
        <f t="shared" ref="I637" si="1335">SUM(F637-E637)*D637</f>
        <v>4000</v>
      </c>
      <c r="J637" s="97">
        <v>0</v>
      </c>
      <c r="K637" s="97">
        <f t="shared" ref="K637" si="1336">SUM(H637-G637)*D637</f>
        <v>0</v>
      </c>
      <c r="L637" s="99">
        <f t="shared" ref="L637" si="1337">SUM(I637:K637)</f>
        <v>4000</v>
      </c>
    </row>
    <row r="638" spans="1:12" s="100" customFormat="1" ht="14.25">
      <c r="A638" s="95" t="s">
        <v>708</v>
      </c>
      <c r="B638" s="96" t="s">
        <v>709</v>
      </c>
      <c r="C638" s="97" t="s">
        <v>14</v>
      </c>
      <c r="D638" s="98">
        <v>1000</v>
      </c>
      <c r="E638" s="98">
        <v>299</v>
      </c>
      <c r="F638" s="97">
        <v>302</v>
      </c>
      <c r="G638" s="97">
        <v>0</v>
      </c>
      <c r="H638" s="97">
        <v>0</v>
      </c>
      <c r="I638" s="99">
        <f t="shared" ref="I638" si="1338">SUM(F638-E638)*D638</f>
        <v>3000</v>
      </c>
      <c r="J638" s="97">
        <v>0</v>
      </c>
      <c r="K638" s="97">
        <f t="shared" ref="K638" si="1339">SUM(H638-G638)*D638</f>
        <v>0</v>
      </c>
      <c r="L638" s="99">
        <f t="shared" ref="L638" si="1340">SUM(I638:K638)</f>
        <v>3000</v>
      </c>
    </row>
    <row r="639" spans="1:12" s="100" customFormat="1" ht="14.25">
      <c r="A639" s="95" t="s">
        <v>708</v>
      </c>
      <c r="B639" s="96" t="s">
        <v>27</v>
      </c>
      <c r="C639" s="97" t="s">
        <v>14</v>
      </c>
      <c r="D639" s="98">
        <v>500</v>
      </c>
      <c r="E639" s="98">
        <v>795</v>
      </c>
      <c r="F639" s="97">
        <v>785</v>
      </c>
      <c r="G639" s="97">
        <v>0</v>
      </c>
      <c r="H639" s="97">
        <v>0</v>
      </c>
      <c r="I639" s="99">
        <f t="shared" ref="I639" si="1341">SUM(F639-E639)*D639</f>
        <v>-5000</v>
      </c>
      <c r="J639" s="97">
        <v>0</v>
      </c>
      <c r="K639" s="97">
        <f t="shared" ref="K639" si="1342">SUM(H639-G639)*D639</f>
        <v>0</v>
      </c>
      <c r="L639" s="99">
        <f t="shared" ref="L639" si="1343">SUM(I639:K639)</f>
        <v>-5000</v>
      </c>
    </row>
    <row r="640" spans="1:12" s="100" customFormat="1" ht="14.25">
      <c r="A640" s="95" t="s">
        <v>708</v>
      </c>
      <c r="B640" s="96" t="s">
        <v>113</v>
      </c>
      <c r="C640" s="97" t="s">
        <v>14</v>
      </c>
      <c r="D640" s="98">
        <v>2000</v>
      </c>
      <c r="E640" s="98">
        <v>168.5</v>
      </c>
      <c r="F640" s="97">
        <v>168.5</v>
      </c>
      <c r="G640" s="97">
        <v>0</v>
      </c>
      <c r="H640" s="97">
        <v>0</v>
      </c>
      <c r="I640" s="99">
        <f t="shared" ref="I640" si="1344">SUM(F640-E640)*D640</f>
        <v>0</v>
      </c>
      <c r="J640" s="97">
        <v>0</v>
      </c>
      <c r="K640" s="97">
        <f t="shared" ref="K640" si="1345">SUM(H640-G640)*D640</f>
        <v>0</v>
      </c>
      <c r="L640" s="99">
        <f t="shared" ref="L640" si="1346">SUM(I640:K640)</f>
        <v>0</v>
      </c>
    </row>
    <row r="641" spans="1:13" s="100" customFormat="1" ht="14.25">
      <c r="A641" s="95" t="s">
        <v>706</v>
      </c>
      <c r="B641" s="96" t="s">
        <v>707</v>
      </c>
      <c r="C641" s="97" t="s">
        <v>14</v>
      </c>
      <c r="D641" s="98">
        <v>2000</v>
      </c>
      <c r="E641" s="98">
        <v>93</v>
      </c>
      <c r="F641" s="97">
        <v>94</v>
      </c>
      <c r="G641" s="97">
        <v>95</v>
      </c>
      <c r="H641" s="97">
        <v>96</v>
      </c>
      <c r="I641" s="99">
        <f t="shared" ref="I641" si="1347">SUM(F641-E641)*D641</f>
        <v>2000</v>
      </c>
      <c r="J641" s="97">
        <f>SUM(G641-F641)*D641</f>
        <v>2000</v>
      </c>
      <c r="K641" s="97">
        <f t="shared" ref="K641" si="1348">SUM(H641-G641)*D641</f>
        <v>2000</v>
      </c>
      <c r="L641" s="99">
        <f t="shared" ref="L641" si="1349">SUM(I641:K641)</f>
        <v>6000</v>
      </c>
    </row>
    <row r="642" spans="1:13" s="100" customFormat="1" ht="14.25">
      <c r="A642" s="95" t="s">
        <v>706</v>
      </c>
      <c r="B642" s="96" t="s">
        <v>193</v>
      </c>
      <c r="C642" s="97" t="s">
        <v>14</v>
      </c>
      <c r="D642" s="98">
        <v>2000</v>
      </c>
      <c r="E642" s="98">
        <v>85.5</v>
      </c>
      <c r="F642" s="97">
        <v>86.25</v>
      </c>
      <c r="G642" s="97">
        <v>87</v>
      </c>
      <c r="H642" s="97">
        <v>88</v>
      </c>
      <c r="I642" s="99">
        <f t="shared" ref="I642" si="1350">SUM(F642-E642)*D642</f>
        <v>1500</v>
      </c>
      <c r="J642" s="97">
        <f>SUM(G642-F642)*D642</f>
        <v>1500</v>
      </c>
      <c r="K642" s="97">
        <f t="shared" ref="K642" si="1351">SUM(H642-G642)*D642</f>
        <v>2000</v>
      </c>
      <c r="L642" s="99">
        <f t="shared" ref="L642" si="1352">SUM(I642:K642)</f>
        <v>5000</v>
      </c>
      <c r="M642" s="107"/>
    </row>
    <row r="643" spans="1:13" s="100" customFormat="1" ht="14.25">
      <c r="A643" s="95" t="s">
        <v>705</v>
      </c>
      <c r="B643" s="96" t="s">
        <v>47</v>
      </c>
      <c r="C643" s="97" t="s">
        <v>14</v>
      </c>
      <c r="D643" s="98">
        <v>500</v>
      </c>
      <c r="E643" s="98">
        <v>1065</v>
      </c>
      <c r="F643" s="97">
        <v>1075</v>
      </c>
      <c r="G643" s="97">
        <v>1085</v>
      </c>
      <c r="H643" s="97">
        <v>0</v>
      </c>
      <c r="I643" s="99">
        <f t="shared" ref="I643" si="1353">SUM(F643-E643)*D643</f>
        <v>5000</v>
      </c>
      <c r="J643" s="97">
        <f>SUM(G643-F643)*D643</f>
        <v>5000</v>
      </c>
      <c r="K643" s="97">
        <v>0</v>
      </c>
      <c r="L643" s="99">
        <f t="shared" ref="L643" si="1354">SUM(I643:K643)</f>
        <v>10000</v>
      </c>
      <c r="M643" s="109"/>
    </row>
    <row r="644" spans="1:13" s="100" customFormat="1" ht="14.25">
      <c r="A644" s="95" t="s">
        <v>705</v>
      </c>
      <c r="B644" s="96" t="s">
        <v>74</v>
      </c>
      <c r="C644" s="97" t="s">
        <v>14</v>
      </c>
      <c r="D644" s="98">
        <v>500</v>
      </c>
      <c r="E644" s="98">
        <v>1645</v>
      </c>
      <c r="F644" s="97">
        <v>1655</v>
      </c>
      <c r="G644" s="97">
        <v>0</v>
      </c>
      <c r="H644" s="97">
        <v>0</v>
      </c>
      <c r="I644" s="99">
        <f t="shared" ref="I644" si="1355">SUM(F644-E644)*D644</f>
        <v>5000</v>
      </c>
      <c r="J644" s="97">
        <v>0</v>
      </c>
      <c r="K644" s="97">
        <f t="shared" ref="K644:K650" si="1356">SUM(H644-G644)*D644</f>
        <v>0</v>
      </c>
      <c r="L644" s="99">
        <f t="shared" ref="L644" si="1357">SUM(I644:K644)</f>
        <v>5000</v>
      </c>
      <c r="M644" s="109"/>
    </row>
    <row r="645" spans="1:13" s="100" customFormat="1" ht="14.25">
      <c r="A645" s="95" t="s">
        <v>705</v>
      </c>
      <c r="B645" s="96" t="s">
        <v>47</v>
      </c>
      <c r="C645" s="97" t="s">
        <v>14</v>
      </c>
      <c r="D645" s="98">
        <v>500</v>
      </c>
      <c r="E645" s="98">
        <v>1080</v>
      </c>
      <c r="F645" s="97">
        <v>1090</v>
      </c>
      <c r="G645" s="97">
        <v>0</v>
      </c>
      <c r="H645" s="97">
        <v>0</v>
      </c>
      <c r="I645" s="99">
        <f t="shared" ref="I645" si="1358">SUM(F645-E645)*D645</f>
        <v>5000</v>
      </c>
      <c r="J645" s="97">
        <v>0</v>
      </c>
      <c r="K645" s="97">
        <f t="shared" si="1356"/>
        <v>0</v>
      </c>
      <c r="L645" s="99">
        <f t="shared" ref="L645" si="1359">SUM(I645:K645)</f>
        <v>5000</v>
      </c>
      <c r="M645" s="109"/>
    </row>
    <row r="646" spans="1:13" s="100" customFormat="1" ht="14.25">
      <c r="A646" s="95" t="s">
        <v>704</v>
      </c>
      <c r="B646" s="96" t="s">
        <v>339</v>
      </c>
      <c r="C646" s="97" t="s">
        <v>14</v>
      </c>
      <c r="D646" s="98">
        <v>2000</v>
      </c>
      <c r="E646" s="98">
        <v>141.15</v>
      </c>
      <c r="F646" s="97">
        <v>142.25</v>
      </c>
      <c r="G646" s="97">
        <v>143</v>
      </c>
      <c r="H646" s="97">
        <v>144</v>
      </c>
      <c r="I646" s="99">
        <f t="shared" ref="I646:I653" si="1360">SUM(F646-E646)*D646</f>
        <v>2199.9999999999886</v>
      </c>
      <c r="J646" s="97">
        <f>SUM(G646-F646)*D646</f>
        <v>1500</v>
      </c>
      <c r="K646" s="97">
        <f t="shared" si="1356"/>
        <v>2000</v>
      </c>
      <c r="L646" s="99">
        <f t="shared" ref="L646:L655" si="1361">SUM(I646:K646)</f>
        <v>5699.9999999999891</v>
      </c>
      <c r="M646" s="109"/>
    </row>
    <row r="647" spans="1:13" s="100" customFormat="1" ht="14.25">
      <c r="A647" s="95" t="s">
        <v>704</v>
      </c>
      <c r="B647" s="96" t="s">
        <v>29</v>
      </c>
      <c r="C647" s="97" t="s">
        <v>14</v>
      </c>
      <c r="D647" s="98">
        <v>500</v>
      </c>
      <c r="E647" s="98">
        <v>1315</v>
      </c>
      <c r="F647" s="97">
        <v>1325</v>
      </c>
      <c r="G647" s="97">
        <v>1335</v>
      </c>
      <c r="H647" s="97">
        <v>1345</v>
      </c>
      <c r="I647" s="99">
        <f t="shared" si="1360"/>
        <v>5000</v>
      </c>
      <c r="J647" s="97">
        <f>SUM(G647-F647)*D647</f>
        <v>5000</v>
      </c>
      <c r="K647" s="97">
        <f t="shared" si="1356"/>
        <v>5000</v>
      </c>
      <c r="L647" s="99">
        <f t="shared" si="1361"/>
        <v>15000</v>
      </c>
      <c r="M647" s="107"/>
    </row>
    <row r="648" spans="1:13" s="100" customFormat="1" ht="14.25">
      <c r="A648" s="95" t="s">
        <v>704</v>
      </c>
      <c r="B648" s="96" t="s">
        <v>89</v>
      </c>
      <c r="C648" s="97" t="s">
        <v>14</v>
      </c>
      <c r="D648" s="98">
        <v>2000</v>
      </c>
      <c r="E648" s="98">
        <v>281</v>
      </c>
      <c r="F648" s="97">
        <v>283.5</v>
      </c>
      <c r="G648" s="97">
        <v>286</v>
      </c>
      <c r="H648" s="97">
        <v>290</v>
      </c>
      <c r="I648" s="99">
        <f t="shared" si="1360"/>
        <v>5000</v>
      </c>
      <c r="J648" s="97">
        <f>SUM(G648-F648)*D648</f>
        <v>5000</v>
      </c>
      <c r="K648" s="97">
        <f t="shared" si="1356"/>
        <v>8000</v>
      </c>
      <c r="L648" s="99">
        <f t="shared" si="1361"/>
        <v>18000</v>
      </c>
      <c r="M648" s="109"/>
    </row>
    <row r="649" spans="1:13" s="100" customFormat="1" ht="14.25">
      <c r="A649" s="95" t="s">
        <v>704</v>
      </c>
      <c r="B649" s="96" t="s">
        <v>243</v>
      </c>
      <c r="C649" s="97" t="s">
        <v>14</v>
      </c>
      <c r="D649" s="98">
        <v>500</v>
      </c>
      <c r="E649" s="98">
        <v>1262</v>
      </c>
      <c r="F649" s="97">
        <v>1270</v>
      </c>
      <c r="G649" s="97">
        <v>0</v>
      </c>
      <c r="H649" s="97">
        <v>0</v>
      </c>
      <c r="I649" s="99">
        <f t="shared" si="1360"/>
        <v>4000</v>
      </c>
      <c r="J649" s="97">
        <v>0</v>
      </c>
      <c r="K649" s="97">
        <f t="shared" si="1356"/>
        <v>0</v>
      </c>
      <c r="L649" s="99">
        <f t="shared" si="1361"/>
        <v>4000</v>
      </c>
      <c r="M649" s="109"/>
    </row>
    <row r="650" spans="1:13" s="100" customFormat="1" ht="14.25">
      <c r="A650" s="95" t="s">
        <v>704</v>
      </c>
      <c r="B650" s="96" t="s">
        <v>138</v>
      </c>
      <c r="C650" s="97" t="s">
        <v>14</v>
      </c>
      <c r="D650" s="98">
        <v>2000</v>
      </c>
      <c r="E650" s="98">
        <v>180</v>
      </c>
      <c r="F650" s="97">
        <v>178</v>
      </c>
      <c r="G650" s="97">
        <v>0</v>
      </c>
      <c r="H650" s="97">
        <v>0</v>
      </c>
      <c r="I650" s="99">
        <f t="shared" si="1360"/>
        <v>-4000</v>
      </c>
      <c r="J650" s="97">
        <v>0</v>
      </c>
      <c r="K650" s="97">
        <f t="shared" si="1356"/>
        <v>0</v>
      </c>
      <c r="L650" s="99">
        <f t="shared" si="1361"/>
        <v>-4000</v>
      </c>
      <c r="M650" s="109"/>
    </row>
    <row r="651" spans="1:13" s="100" customFormat="1" ht="14.25">
      <c r="A651" s="95" t="s">
        <v>703</v>
      </c>
      <c r="B651" s="96" t="s">
        <v>379</v>
      </c>
      <c r="C651" s="97" t="s">
        <v>14</v>
      </c>
      <c r="D651" s="98">
        <v>2000</v>
      </c>
      <c r="E651" s="98">
        <v>153.5</v>
      </c>
      <c r="F651" s="97">
        <v>154.5</v>
      </c>
      <c r="G651" s="97">
        <v>155.5</v>
      </c>
      <c r="H651" s="97">
        <v>156.5</v>
      </c>
      <c r="I651" s="99">
        <f t="shared" si="1360"/>
        <v>2000</v>
      </c>
      <c r="J651" s="97">
        <f>SUM(G651-F651)*D651</f>
        <v>2000</v>
      </c>
      <c r="K651" s="97">
        <f t="shared" ref="K651:K657" si="1362">SUM(H651-G651)*D651</f>
        <v>2000</v>
      </c>
      <c r="L651" s="99">
        <f t="shared" si="1361"/>
        <v>6000</v>
      </c>
      <c r="M651" s="109"/>
    </row>
    <row r="652" spans="1:13" s="100" customFormat="1" ht="14.25">
      <c r="A652" s="95" t="s">
        <v>703</v>
      </c>
      <c r="B652" s="96" t="s">
        <v>30</v>
      </c>
      <c r="C652" s="97" t="s">
        <v>14</v>
      </c>
      <c r="D652" s="98">
        <v>3000</v>
      </c>
      <c r="E652" s="98">
        <v>81.25</v>
      </c>
      <c r="F652" s="97">
        <v>81.95</v>
      </c>
      <c r="G652" s="97">
        <v>0</v>
      </c>
      <c r="H652" s="97">
        <v>0</v>
      </c>
      <c r="I652" s="99">
        <f t="shared" si="1360"/>
        <v>2100.0000000000086</v>
      </c>
      <c r="J652" s="97">
        <v>0</v>
      </c>
      <c r="K652" s="97">
        <f t="shared" si="1362"/>
        <v>0</v>
      </c>
      <c r="L652" s="99">
        <f t="shared" si="1361"/>
        <v>2100.0000000000086</v>
      </c>
      <c r="M652" s="109"/>
    </row>
    <row r="653" spans="1:13" s="100" customFormat="1" ht="14.25">
      <c r="A653" s="95" t="s">
        <v>703</v>
      </c>
      <c r="B653" s="96" t="s">
        <v>83</v>
      </c>
      <c r="C653" s="97" t="s">
        <v>14</v>
      </c>
      <c r="D653" s="98">
        <v>2000</v>
      </c>
      <c r="E653" s="98">
        <v>235</v>
      </c>
      <c r="F653" s="97">
        <v>237</v>
      </c>
      <c r="G653" s="97">
        <v>0</v>
      </c>
      <c r="H653" s="97">
        <v>0</v>
      </c>
      <c r="I653" s="99">
        <f t="shared" si="1360"/>
        <v>4000</v>
      </c>
      <c r="J653" s="97">
        <v>0</v>
      </c>
      <c r="K653" s="97">
        <f t="shared" si="1362"/>
        <v>0</v>
      </c>
      <c r="L653" s="99">
        <f t="shared" si="1361"/>
        <v>4000</v>
      </c>
      <c r="M653" s="109"/>
    </row>
    <row r="654" spans="1:13" s="100" customFormat="1" ht="14.25">
      <c r="A654" s="95" t="s">
        <v>703</v>
      </c>
      <c r="B654" s="96" t="s">
        <v>91</v>
      </c>
      <c r="C654" s="97" t="s">
        <v>14</v>
      </c>
      <c r="D654" s="98">
        <v>1000</v>
      </c>
      <c r="E654" s="98">
        <v>399</v>
      </c>
      <c r="F654" s="97">
        <v>403</v>
      </c>
      <c r="G654" s="97">
        <v>0</v>
      </c>
      <c r="H654" s="97">
        <v>0</v>
      </c>
      <c r="I654" s="99">
        <v>0</v>
      </c>
      <c r="J654" s="97">
        <v>0</v>
      </c>
      <c r="K654" s="97">
        <f t="shared" si="1362"/>
        <v>0</v>
      </c>
      <c r="L654" s="99">
        <f t="shared" si="1361"/>
        <v>0</v>
      </c>
      <c r="M654" s="107"/>
    </row>
    <row r="655" spans="1:13" s="100" customFormat="1" ht="14.25">
      <c r="A655" s="95" t="s">
        <v>703</v>
      </c>
      <c r="B655" s="96" t="s">
        <v>104</v>
      </c>
      <c r="C655" s="97" t="s">
        <v>14</v>
      </c>
      <c r="D655" s="98">
        <v>4000</v>
      </c>
      <c r="E655" s="98">
        <v>117</v>
      </c>
      <c r="F655" s="97">
        <v>0</v>
      </c>
      <c r="G655" s="97">
        <v>0</v>
      </c>
      <c r="H655" s="97">
        <v>0</v>
      </c>
      <c r="I655" s="99">
        <v>0</v>
      </c>
      <c r="J655" s="97">
        <v>0</v>
      </c>
      <c r="K655" s="97">
        <f t="shared" si="1362"/>
        <v>0</v>
      </c>
      <c r="L655" s="99">
        <f t="shared" si="1361"/>
        <v>0</v>
      </c>
      <c r="M655" s="109"/>
    </row>
    <row r="656" spans="1:13" s="100" customFormat="1" ht="14.25">
      <c r="A656" s="95" t="s">
        <v>703</v>
      </c>
      <c r="B656" s="96" t="s">
        <v>74</v>
      </c>
      <c r="C656" s="97" t="s">
        <v>14</v>
      </c>
      <c r="D656" s="98">
        <v>500</v>
      </c>
      <c r="E656" s="98">
        <v>1555</v>
      </c>
      <c r="F656" s="97">
        <v>1540</v>
      </c>
      <c r="G656" s="97">
        <v>0</v>
      </c>
      <c r="H656" s="97">
        <v>0</v>
      </c>
      <c r="I656" s="99">
        <f>SUM(F656-E656)*D656</f>
        <v>-7500</v>
      </c>
      <c r="J656" s="97">
        <v>0</v>
      </c>
      <c r="K656" s="97">
        <f t="shared" si="1362"/>
        <v>0</v>
      </c>
      <c r="L656" s="99">
        <f>SUM(I656:K656)</f>
        <v>-7500</v>
      </c>
      <c r="M656" s="107"/>
    </row>
    <row r="657" spans="1:13" s="100" customFormat="1" ht="14.25">
      <c r="A657" s="95" t="s">
        <v>700</v>
      </c>
      <c r="B657" s="96" t="s">
        <v>702</v>
      </c>
      <c r="C657" s="97" t="s">
        <v>14</v>
      </c>
      <c r="D657" s="98">
        <v>4000</v>
      </c>
      <c r="E657" s="98">
        <v>100.6</v>
      </c>
      <c r="F657" s="97">
        <v>101.5</v>
      </c>
      <c r="G657" s="97">
        <v>102.5</v>
      </c>
      <c r="H657" s="97">
        <v>103.2</v>
      </c>
      <c r="I657" s="99">
        <f>SUM(F657-E657)*D657</f>
        <v>3600.0000000000227</v>
      </c>
      <c r="J657" s="97">
        <f>SUM(G657-F657)*D657</f>
        <v>4000</v>
      </c>
      <c r="K657" s="97">
        <f t="shared" si="1362"/>
        <v>2800.0000000000114</v>
      </c>
      <c r="L657" s="99">
        <f>SUM(I657:K657)</f>
        <v>10400.000000000035</v>
      </c>
      <c r="M657" s="109"/>
    </row>
    <row r="658" spans="1:13" s="100" customFormat="1" ht="14.25">
      <c r="A658" s="95" t="s">
        <v>700</v>
      </c>
      <c r="B658" s="96" t="s">
        <v>701</v>
      </c>
      <c r="C658" s="97" t="s">
        <v>14</v>
      </c>
      <c r="D658" s="98">
        <v>4000</v>
      </c>
      <c r="E658" s="98">
        <v>93</v>
      </c>
      <c r="F658" s="97">
        <v>94</v>
      </c>
      <c r="G658" s="97">
        <v>0</v>
      </c>
      <c r="H658" s="97">
        <v>0</v>
      </c>
      <c r="I658" s="99">
        <f t="shared" ref="I658" si="1363">SUM(F658-E658)*D658</f>
        <v>4000</v>
      </c>
      <c r="J658" s="97">
        <v>0</v>
      </c>
      <c r="K658" s="97">
        <f t="shared" ref="K658:K665" si="1364">SUM(H658-G658)*D658</f>
        <v>0</v>
      </c>
      <c r="L658" s="99">
        <f t="shared" ref="L658" si="1365">SUM(I658:K658)</f>
        <v>4000</v>
      </c>
      <c r="M658" s="109"/>
    </row>
    <row r="659" spans="1:13" s="100" customFormat="1" ht="14.25">
      <c r="A659" s="95" t="s">
        <v>700</v>
      </c>
      <c r="B659" s="96" t="s">
        <v>23</v>
      </c>
      <c r="C659" s="97" t="s">
        <v>14</v>
      </c>
      <c r="D659" s="98">
        <v>2000</v>
      </c>
      <c r="E659" s="98">
        <v>195</v>
      </c>
      <c r="F659" s="97">
        <v>196.5</v>
      </c>
      <c r="G659" s="97">
        <v>0</v>
      </c>
      <c r="H659" s="97">
        <v>0</v>
      </c>
      <c r="I659" s="99">
        <f t="shared" ref="I659" si="1366">SUM(F659-E659)*D659</f>
        <v>3000</v>
      </c>
      <c r="J659" s="97">
        <v>0</v>
      </c>
      <c r="K659" s="97">
        <f t="shared" si="1364"/>
        <v>0</v>
      </c>
      <c r="L659" s="99">
        <f t="shared" ref="L659" si="1367">SUM(I659:K659)</f>
        <v>3000</v>
      </c>
      <c r="M659" s="107"/>
    </row>
    <row r="660" spans="1:13" s="100" customFormat="1" ht="14.25">
      <c r="A660" s="95" t="s">
        <v>700</v>
      </c>
      <c r="B660" s="96" t="s">
        <v>71</v>
      </c>
      <c r="C660" s="97" t="s">
        <v>14</v>
      </c>
      <c r="D660" s="98">
        <v>1000</v>
      </c>
      <c r="E660" s="98">
        <v>1573</v>
      </c>
      <c r="F660" s="97">
        <v>1583</v>
      </c>
      <c r="G660" s="97">
        <v>0</v>
      </c>
      <c r="H660" s="97">
        <v>0</v>
      </c>
      <c r="I660" s="99">
        <f t="shared" ref="I660" si="1368">SUM(F660-E660)*D660</f>
        <v>10000</v>
      </c>
      <c r="J660" s="97">
        <v>0</v>
      </c>
      <c r="K660" s="97">
        <f t="shared" si="1364"/>
        <v>0</v>
      </c>
      <c r="L660" s="99">
        <f t="shared" ref="L660" si="1369">SUM(I660:K660)</f>
        <v>10000</v>
      </c>
      <c r="M660" s="107"/>
    </row>
    <row r="661" spans="1:13" s="100" customFormat="1" ht="14.25">
      <c r="A661" s="95" t="s">
        <v>698</v>
      </c>
      <c r="B661" s="96" t="s">
        <v>699</v>
      </c>
      <c r="C661" s="97" t="s">
        <v>14</v>
      </c>
      <c r="D661" s="98">
        <v>12000</v>
      </c>
      <c r="E661" s="98">
        <v>32</v>
      </c>
      <c r="F661" s="97">
        <v>32.299999999999997</v>
      </c>
      <c r="G661" s="97">
        <v>32.6</v>
      </c>
      <c r="H661" s="97">
        <v>33.1</v>
      </c>
      <c r="I661" s="99">
        <f t="shared" ref="I661" si="1370">SUM(F661-E661)*D661</f>
        <v>3599.9999999999659</v>
      </c>
      <c r="J661" s="97">
        <f>SUM(G661-F661)*D661</f>
        <v>3600.0000000000509</v>
      </c>
      <c r="K661" s="97">
        <f t="shared" si="1364"/>
        <v>6000</v>
      </c>
      <c r="L661" s="99">
        <f t="shared" ref="L661" si="1371">SUM(I661:K661)</f>
        <v>13200.000000000016</v>
      </c>
      <c r="M661" s="109"/>
    </row>
    <row r="662" spans="1:13" s="100" customFormat="1" ht="14.25">
      <c r="A662" s="95" t="s">
        <v>698</v>
      </c>
      <c r="B662" s="96" t="s">
        <v>28</v>
      </c>
      <c r="C662" s="97" t="s">
        <v>14</v>
      </c>
      <c r="D662" s="98">
        <v>500</v>
      </c>
      <c r="E662" s="98">
        <v>790</v>
      </c>
      <c r="F662" s="97">
        <v>782</v>
      </c>
      <c r="G662" s="97">
        <v>0</v>
      </c>
      <c r="H662" s="97">
        <v>0</v>
      </c>
      <c r="I662" s="99">
        <f t="shared" ref="I662" si="1372">SUM(F662-E662)*D662</f>
        <v>-4000</v>
      </c>
      <c r="J662" s="97">
        <v>0</v>
      </c>
      <c r="K662" s="97">
        <f t="shared" si="1364"/>
        <v>0</v>
      </c>
      <c r="L662" s="99">
        <f t="shared" ref="L662" si="1373">SUM(I662:K662)</f>
        <v>-4000</v>
      </c>
      <c r="M662" s="109"/>
    </row>
    <row r="663" spans="1:13" s="100" customFormat="1" ht="14.25">
      <c r="A663" s="95" t="s">
        <v>697</v>
      </c>
      <c r="B663" s="96" t="s">
        <v>693</v>
      </c>
      <c r="C663" s="97" t="s">
        <v>14</v>
      </c>
      <c r="D663" s="98">
        <v>1000</v>
      </c>
      <c r="E663" s="98">
        <v>384</v>
      </c>
      <c r="F663" s="97">
        <v>387</v>
      </c>
      <c r="G663" s="97">
        <v>0</v>
      </c>
      <c r="H663" s="97">
        <v>0</v>
      </c>
      <c r="I663" s="99">
        <f t="shared" ref="I663" si="1374">SUM(F663-E663)*D663</f>
        <v>3000</v>
      </c>
      <c r="J663" s="97">
        <v>0</v>
      </c>
      <c r="K663" s="97">
        <f t="shared" si="1364"/>
        <v>0</v>
      </c>
      <c r="L663" s="99">
        <f t="shared" ref="L663" si="1375">SUM(I663:K663)</f>
        <v>3000</v>
      </c>
      <c r="M663" s="109"/>
    </row>
    <row r="664" spans="1:13" s="100" customFormat="1" ht="14.25">
      <c r="A664" s="95" t="s">
        <v>697</v>
      </c>
      <c r="B664" s="96" t="s">
        <v>23</v>
      </c>
      <c r="C664" s="97" t="s">
        <v>14</v>
      </c>
      <c r="D664" s="98">
        <v>2000</v>
      </c>
      <c r="E664" s="98">
        <v>191</v>
      </c>
      <c r="F664" s="97">
        <v>191</v>
      </c>
      <c r="G664" s="97">
        <v>0</v>
      </c>
      <c r="H664" s="97">
        <v>0</v>
      </c>
      <c r="I664" s="99">
        <f t="shared" ref="I664" si="1376">SUM(F664-E664)*D664</f>
        <v>0</v>
      </c>
      <c r="J664" s="97">
        <v>0</v>
      </c>
      <c r="K664" s="97">
        <f t="shared" si="1364"/>
        <v>0</v>
      </c>
      <c r="L664" s="99">
        <f t="shared" ref="L664" si="1377">SUM(I664:K664)</f>
        <v>0</v>
      </c>
      <c r="M664" s="109"/>
    </row>
    <row r="665" spans="1:13" s="100" customFormat="1" ht="14.25">
      <c r="A665" s="95" t="s">
        <v>694</v>
      </c>
      <c r="B665" s="96" t="s">
        <v>30</v>
      </c>
      <c r="C665" s="97" t="s">
        <v>14</v>
      </c>
      <c r="D665" s="98">
        <v>4000</v>
      </c>
      <c r="E665" s="98">
        <v>74</v>
      </c>
      <c r="F665" s="97">
        <v>75</v>
      </c>
      <c r="G665" s="97">
        <v>76</v>
      </c>
      <c r="H665" s="97">
        <v>77</v>
      </c>
      <c r="I665" s="99">
        <f t="shared" ref="I665:I676" si="1378">SUM(F665-E665)*D665</f>
        <v>4000</v>
      </c>
      <c r="J665" s="97">
        <f>SUM(G665-F665)*D665</f>
        <v>4000</v>
      </c>
      <c r="K665" s="97">
        <f t="shared" si="1364"/>
        <v>4000</v>
      </c>
      <c r="L665" s="99">
        <f t="shared" ref="L665:L672" si="1379">SUM(I665:K665)</f>
        <v>12000</v>
      </c>
      <c r="M665" s="109"/>
    </row>
    <row r="666" spans="1:13" s="100" customFormat="1" ht="14.25">
      <c r="A666" s="95" t="s">
        <v>694</v>
      </c>
      <c r="B666" s="96" t="s">
        <v>75</v>
      </c>
      <c r="C666" s="97" t="s">
        <v>14</v>
      </c>
      <c r="D666" s="98">
        <v>2000</v>
      </c>
      <c r="E666" s="98">
        <v>234</v>
      </c>
      <c r="F666" s="97">
        <v>236</v>
      </c>
      <c r="G666" s="97">
        <v>238</v>
      </c>
      <c r="H666" s="97">
        <v>0</v>
      </c>
      <c r="I666" s="99">
        <f t="shared" si="1378"/>
        <v>4000</v>
      </c>
      <c r="J666" s="97">
        <f>SUM(G666-F666)*D666</f>
        <v>4000</v>
      </c>
      <c r="K666" s="97">
        <v>0</v>
      </c>
      <c r="L666" s="99">
        <f t="shared" si="1379"/>
        <v>8000</v>
      </c>
      <c r="M666" s="109"/>
    </row>
    <row r="667" spans="1:13" s="100" customFormat="1" ht="14.25">
      <c r="A667" s="95" t="s">
        <v>694</v>
      </c>
      <c r="B667" s="96" t="s">
        <v>695</v>
      </c>
      <c r="C667" s="97" t="s">
        <v>14</v>
      </c>
      <c r="D667" s="98">
        <v>2000</v>
      </c>
      <c r="E667" s="98">
        <v>169.25</v>
      </c>
      <c r="F667" s="97">
        <v>171.5</v>
      </c>
      <c r="G667" s="97">
        <v>173</v>
      </c>
      <c r="H667" s="97">
        <v>0</v>
      </c>
      <c r="I667" s="99">
        <f t="shared" si="1378"/>
        <v>4500</v>
      </c>
      <c r="J667" s="97">
        <f>SUM(G667-F667)*D667</f>
        <v>3000</v>
      </c>
      <c r="K667" s="97">
        <v>0</v>
      </c>
      <c r="L667" s="99">
        <f t="shared" si="1379"/>
        <v>7500</v>
      </c>
      <c r="M667" s="109"/>
    </row>
    <row r="668" spans="1:13" s="100" customFormat="1" ht="14.25">
      <c r="A668" s="95" t="s">
        <v>694</v>
      </c>
      <c r="B668" s="96" t="s">
        <v>41</v>
      </c>
      <c r="C668" s="97" t="s">
        <v>14</v>
      </c>
      <c r="D668" s="98">
        <v>1000</v>
      </c>
      <c r="E668" s="98">
        <v>395</v>
      </c>
      <c r="F668" s="97">
        <v>398</v>
      </c>
      <c r="G668" s="97">
        <v>0</v>
      </c>
      <c r="H668" s="97">
        <v>0</v>
      </c>
      <c r="I668" s="99">
        <f t="shared" si="1378"/>
        <v>3000</v>
      </c>
      <c r="J668" s="97">
        <v>0</v>
      </c>
      <c r="K668" s="97">
        <v>0</v>
      </c>
      <c r="L668" s="99">
        <f t="shared" si="1379"/>
        <v>3000</v>
      </c>
      <c r="M668" s="109"/>
    </row>
    <row r="669" spans="1:13" s="100" customFormat="1" ht="14.25">
      <c r="A669" s="95" t="s">
        <v>694</v>
      </c>
      <c r="B669" s="96" t="s">
        <v>693</v>
      </c>
      <c r="C669" s="97" t="s">
        <v>14</v>
      </c>
      <c r="D669" s="98">
        <v>1000</v>
      </c>
      <c r="E669" s="98">
        <v>358</v>
      </c>
      <c r="F669" s="97">
        <v>361</v>
      </c>
      <c r="G669" s="97">
        <v>0</v>
      </c>
      <c r="H669" s="97">
        <v>0</v>
      </c>
      <c r="I669" s="99">
        <f t="shared" si="1378"/>
        <v>3000</v>
      </c>
      <c r="J669" s="97">
        <v>0</v>
      </c>
      <c r="K669" s="97">
        <v>0</v>
      </c>
      <c r="L669" s="99">
        <f t="shared" si="1379"/>
        <v>3000</v>
      </c>
      <c r="M669" s="107"/>
    </row>
    <row r="670" spans="1:13" s="100" customFormat="1" ht="14.25">
      <c r="A670" s="95" t="s">
        <v>694</v>
      </c>
      <c r="B670" s="96" t="s">
        <v>696</v>
      </c>
      <c r="C670" s="97" t="s">
        <v>14</v>
      </c>
      <c r="D670" s="98">
        <v>500</v>
      </c>
      <c r="E670" s="98">
        <v>1173</v>
      </c>
      <c r="F670" s="97">
        <v>1184</v>
      </c>
      <c r="G670" s="97">
        <v>0</v>
      </c>
      <c r="H670" s="97">
        <v>0</v>
      </c>
      <c r="I670" s="99">
        <f t="shared" si="1378"/>
        <v>5500</v>
      </c>
      <c r="J670" s="97">
        <v>0</v>
      </c>
      <c r="K670" s="97">
        <v>0</v>
      </c>
      <c r="L670" s="99">
        <f t="shared" si="1379"/>
        <v>5500</v>
      </c>
      <c r="M670" s="109"/>
    </row>
    <row r="671" spans="1:13" s="100" customFormat="1" ht="14.25">
      <c r="A671" s="95" t="s">
        <v>694</v>
      </c>
      <c r="B671" s="96" t="s">
        <v>664</v>
      </c>
      <c r="C671" s="97" t="s">
        <v>14</v>
      </c>
      <c r="D671" s="98">
        <v>2000</v>
      </c>
      <c r="E671" s="98">
        <v>135</v>
      </c>
      <c r="F671" s="97">
        <v>135</v>
      </c>
      <c r="G671" s="97">
        <v>0</v>
      </c>
      <c r="H671" s="97">
        <v>0</v>
      </c>
      <c r="I671" s="99">
        <f t="shared" si="1378"/>
        <v>0</v>
      </c>
      <c r="J671" s="97">
        <v>0</v>
      </c>
      <c r="K671" s="97">
        <v>0</v>
      </c>
      <c r="L671" s="99">
        <f t="shared" si="1379"/>
        <v>0</v>
      </c>
      <c r="M671" s="109"/>
    </row>
    <row r="672" spans="1:13" s="100" customFormat="1" ht="14.25">
      <c r="A672" s="95" t="s">
        <v>691</v>
      </c>
      <c r="B672" s="96" t="s">
        <v>665</v>
      </c>
      <c r="C672" s="97" t="s">
        <v>14</v>
      </c>
      <c r="D672" s="98">
        <v>2000</v>
      </c>
      <c r="E672" s="98">
        <v>175.5</v>
      </c>
      <c r="F672" s="97">
        <v>177</v>
      </c>
      <c r="G672" s="97">
        <v>179</v>
      </c>
      <c r="H672" s="97">
        <v>182</v>
      </c>
      <c r="I672" s="99">
        <f t="shared" si="1378"/>
        <v>3000</v>
      </c>
      <c r="J672" s="97">
        <f>SUM(G672-F672)*D672</f>
        <v>4000</v>
      </c>
      <c r="K672" s="97">
        <f>SUM(H672-G672)*D672</f>
        <v>6000</v>
      </c>
      <c r="L672" s="99">
        <f t="shared" si="1379"/>
        <v>13000</v>
      </c>
      <c r="M672" s="109"/>
    </row>
    <row r="673" spans="1:16384" s="100" customFormat="1" ht="14.25">
      <c r="A673" s="95" t="s">
        <v>691</v>
      </c>
      <c r="B673" s="96" t="s">
        <v>41</v>
      </c>
      <c r="C673" s="97" t="s">
        <v>14</v>
      </c>
      <c r="D673" s="98">
        <v>1000</v>
      </c>
      <c r="E673" s="98">
        <v>377</v>
      </c>
      <c r="F673" s="97">
        <v>380</v>
      </c>
      <c r="G673" s="97">
        <v>383</v>
      </c>
      <c r="H673" s="97">
        <v>0</v>
      </c>
      <c r="I673" s="99">
        <f t="shared" si="1378"/>
        <v>3000</v>
      </c>
      <c r="J673" s="97">
        <f>SUM(G673-F673)*D673</f>
        <v>3000</v>
      </c>
      <c r="K673" s="97">
        <v>0</v>
      </c>
      <c r="L673" s="99">
        <f t="shared" ref="L673:L741" si="1380">SUM(I673:K673)</f>
        <v>6000</v>
      </c>
      <c r="M673" s="109"/>
    </row>
    <row r="674" spans="1:16384" s="100" customFormat="1" ht="14.25">
      <c r="A674" s="95" t="s">
        <v>691</v>
      </c>
      <c r="B674" s="96" t="s">
        <v>692</v>
      </c>
      <c r="C674" s="97" t="s">
        <v>14</v>
      </c>
      <c r="D674" s="98">
        <v>500</v>
      </c>
      <c r="E674" s="98">
        <v>518</v>
      </c>
      <c r="F674" s="97">
        <v>521</v>
      </c>
      <c r="G674" s="97">
        <v>0</v>
      </c>
      <c r="H674" s="97">
        <v>0</v>
      </c>
      <c r="I674" s="99">
        <f t="shared" si="1378"/>
        <v>1500</v>
      </c>
      <c r="J674" s="97">
        <v>0</v>
      </c>
      <c r="K674" s="97">
        <v>0</v>
      </c>
      <c r="L674" s="99">
        <f t="shared" si="1380"/>
        <v>1500</v>
      </c>
      <c r="M674" s="109"/>
    </row>
    <row r="675" spans="1:16384" s="100" customFormat="1" ht="14.25">
      <c r="A675" s="95" t="s">
        <v>691</v>
      </c>
      <c r="B675" s="96" t="s">
        <v>693</v>
      </c>
      <c r="C675" s="97" t="s">
        <v>14</v>
      </c>
      <c r="D675" s="98">
        <v>1000</v>
      </c>
      <c r="E675" s="98">
        <v>347</v>
      </c>
      <c r="F675" s="97">
        <v>350</v>
      </c>
      <c r="G675" s="97">
        <v>0</v>
      </c>
      <c r="H675" s="97">
        <v>0</v>
      </c>
      <c r="I675" s="99">
        <f t="shared" si="1378"/>
        <v>3000</v>
      </c>
      <c r="J675" s="97">
        <v>0</v>
      </c>
      <c r="K675" s="97">
        <v>0</v>
      </c>
      <c r="L675" s="99">
        <f t="shared" si="1380"/>
        <v>3000</v>
      </c>
      <c r="M675" s="109"/>
    </row>
    <row r="676" spans="1:16384" s="100" customFormat="1" ht="14.25">
      <c r="A676" s="95" t="s">
        <v>691</v>
      </c>
      <c r="B676" s="96" t="s">
        <v>671</v>
      </c>
      <c r="C676" s="97" t="s">
        <v>14</v>
      </c>
      <c r="D676" s="98">
        <v>500</v>
      </c>
      <c r="E676" s="98">
        <v>1272</v>
      </c>
      <c r="F676" s="97">
        <v>1258</v>
      </c>
      <c r="G676" s="97">
        <v>0</v>
      </c>
      <c r="H676" s="97">
        <v>0</v>
      </c>
      <c r="I676" s="99">
        <f t="shared" si="1378"/>
        <v>-7000</v>
      </c>
      <c r="J676" s="97">
        <v>0</v>
      </c>
      <c r="K676" s="97">
        <v>0</v>
      </c>
      <c r="L676" s="99">
        <f t="shared" si="1380"/>
        <v>-7000</v>
      </c>
      <c r="M676" s="107"/>
    </row>
    <row r="677" spans="1:16384" s="100" customFormat="1" ht="14.25">
      <c r="A677" s="95"/>
      <c r="B677" s="96"/>
      <c r="C677" s="97"/>
      <c r="D677" s="98"/>
      <c r="E677" s="98"/>
      <c r="F677" s="97"/>
      <c r="G677" s="97"/>
      <c r="H677" s="97"/>
      <c r="I677" s="99"/>
      <c r="J677" s="97"/>
      <c r="K677" s="97"/>
      <c r="L677" s="99"/>
      <c r="M677" s="107"/>
    </row>
    <row r="678" spans="1:16384" s="108" customFormat="1" ht="14.25">
      <c r="A678" s="124"/>
      <c r="B678" s="125"/>
      <c r="C678" s="125"/>
      <c r="D678" s="125"/>
      <c r="E678" s="125"/>
      <c r="F678" s="125"/>
      <c r="G678" s="126" t="s">
        <v>676</v>
      </c>
      <c r="H678" s="125"/>
      <c r="I678" s="127">
        <f>SUM(I609:I676)</f>
        <v>125450</v>
      </c>
      <c r="J678" s="128"/>
      <c r="K678" s="128"/>
      <c r="L678" s="127">
        <f>SUM(L609:L676)</f>
        <v>282350.00000000012</v>
      </c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/>
      <c r="BA678" s="107"/>
      <c r="BB678" s="107"/>
      <c r="BC678" s="107"/>
      <c r="BD678" s="107"/>
      <c r="BE678" s="107"/>
      <c r="BF678" s="107"/>
      <c r="BG678" s="107"/>
      <c r="BH678" s="107"/>
      <c r="BI678" s="107"/>
      <c r="BJ678" s="107"/>
      <c r="BK678" s="107"/>
      <c r="BL678" s="107"/>
      <c r="BM678" s="107"/>
      <c r="BN678" s="107"/>
      <c r="BO678" s="107"/>
      <c r="BP678" s="107"/>
      <c r="BQ678" s="107"/>
      <c r="BR678" s="107"/>
      <c r="BS678" s="107"/>
      <c r="BT678" s="107"/>
      <c r="BU678" s="107"/>
      <c r="BV678" s="107"/>
      <c r="BW678" s="107"/>
      <c r="BX678" s="107"/>
      <c r="BY678" s="107"/>
      <c r="BZ678" s="107"/>
      <c r="CA678" s="107"/>
      <c r="CB678" s="107"/>
      <c r="CC678" s="107"/>
      <c r="CD678" s="107"/>
      <c r="CE678" s="107"/>
      <c r="CF678" s="107"/>
      <c r="CG678" s="107"/>
      <c r="CH678" s="107"/>
      <c r="CI678" s="107"/>
      <c r="CJ678" s="107"/>
      <c r="CK678" s="107"/>
      <c r="CL678" s="107"/>
      <c r="CM678" s="107"/>
      <c r="CN678" s="107"/>
      <c r="CO678" s="107"/>
      <c r="CP678" s="107"/>
      <c r="CQ678" s="107"/>
      <c r="CR678" s="107"/>
      <c r="CS678" s="107"/>
      <c r="CT678" s="107"/>
      <c r="CU678" s="107"/>
      <c r="CV678" s="107"/>
      <c r="CW678" s="107"/>
      <c r="CX678" s="107"/>
      <c r="CY678" s="107"/>
      <c r="CZ678" s="107"/>
      <c r="DA678" s="107"/>
      <c r="DB678" s="107"/>
      <c r="DC678" s="107"/>
      <c r="DD678" s="107"/>
      <c r="DE678" s="107"/>
      <c r="DF678" s="107"/>
      <c r="DG678" s="107"/>
      <c r="DH678" s="107"/>
      <c r="DI678" s="107"/>
      <c r="DJ678" s="107"/>
      <c r="DK678" s="107"/>
      <c r="DL678" s="107"/>
      <c r="DM678" s="107"/>
      <c r="DN678" s="107"/>
      <c r="DO678" s="107"/>
      <c r="DP678" s="107"/>
      <c r="DQ678" s="107"/>
      <c r="DR678" s="107"/>
      <c r="DS678" s="107"/>
      <c r="DT678" s="107"/>
      <c r="DU678" s="107"/>
      <c r="DV678" s="107"/>
      <c r="DW678" s="107"/>
      <c r="DX678" s="107"/>
      <c r="DY678" s="107"/>
      <c r="DZ678" s="107"/>
      <c r="EA678" s="107"/>
      <c r="EB678" s="107"/>
      <c r="EC678" s="107"/>
      <c r="ED678" s="107"/>
      <c r="EE678" s="107"/>
      <c r="EF678" s="107"/>
      <c r="EG678" s="107"/>
      <c r="EH678" s="107"/>
      <c r="EI678" s="107"/>
      <c r="EJ678" s="107"/>
      <c r="EK678" s="107"/>
      <c r="EL678" s="107"/>
      <c r="EM678" s="107"/>
      <c r="EN678" s="107"/>
      <c r="EO678" s="107"/>
      <c r="EP678" s="107"/>
      <c r="EQ678" s="107"/>
      <c r="ER678" s="107"/>
      <c r="ES678" s="107"/>
      <c r="ET678" s="107"/>
      <c r="EU678" s="107"/>
      <c r="EV678" s="107"/>
      <c r="EW678" s="107"/>
      <c r="EX678" s="107"/>
      <c r="EY678" s="107"/>
      <c r="EZ678" s="107"/>
      <c r="FA678" s="107"/>
      <c r="FB678" s="107"/>
      <c r="FC678" s="107"/>
      <c r="FD678" s="107"/>
      <c r="FE678" s="107"/>
      <c r="FF678" s="107"/>
      <c r="FG678" s="107"/>
      <c r="FH678" s="107"/>
      <c r="FI678" s="107"/>
      <c r="FJ678" s="107"/>
      <c r="FK678" s="107"/>
      <c r="FL678" s="107"/>
      <c r="FM678" s="107"/>
      <c r="FN678" s="107"/>
      <c r="FO678" s="107"/>
      <c r="FP678" s="107"/>
      <c r="FQ678" s="107"/>
      <c r="FR678" s="107"/>
      <c r="FS678" s="107"/>
      <c r="FT678" s="107"/>
      <c r="FU678" s="107"/>
      <c r="FV678" s="107"/>
      <c r="FW678" s="107"/>
      <c r="FX678" s="107"/>
      <c r="FY678" s="107"/>
      <c r="FZ678" s="107"/>
      <c r="GA678" s="107"/>
      <c r="GB678" s="107"/>
      <c r="GC678" s="107"/>
      <c r="GD678" s="107"/>
      <c r="GE678" s="107"/>
      <c r="GF678" s="107"/>
      <c r="GG678" s="107"/>
      <c r="GH678" s="107"/>
      <c r="GI678" s="107"/>
      <c r="GJ678" s="107"/>
      <c r="GK678" s="107"/>
      <c r="GL678" s="107"/>
      <c r="GM678" s="107"/>
      <c r="GN678" s="107"/>
      <c r="GO678" s="107"/>
      <c r="GP678" s="107"/>
      <c r="GQ678" s="107"/>
      <c r="GR678" s="107"/>
      <c r="GS678" s="107"/>
      <c r="GT678" s="107"/>
      <c r="GU678" s="107"/>
      <c r="GV678" s="107"/>
      <c r="GW678" s="107"/>
      <c r="GX678" s="107"/>
      <c r="GY678" s="107"/>
      <c r="GZ678" s="107"/>
      <c r="HA678" s="107"/>
      <c r="HB678" s="107"/>
      <c r="HC678" s="107"/>
      <c r="HD678" s="107"/>
      <c r="HE678" s="107"/>
      <c r="HF678" s="107"/>
      <c r="HG678" s="107"/>
      <c r="HH678" s="107"/>
      <c r="HI678" s="107"/>
      <c r="HJ678" s="107"/>
      <c r="HK678" s="107"/>
      <c r="HL678" s="107"/>
      <c r="HM678" s="107"/>
      <c r="HN678" s="107"/>
      <c r="HO678" s="107"/>
      <c r="HP678" s="107"/>
      <c r="HQ678" s="107"/>
      <c r="HR678" s="107"/>
      <c r="HS678" s="107"/>
      <c r="HT678" s="107"/>
      <c r="HU678" s="107"/>
      <c r="HV678" s="107"/>
      <c r="HW678" s="107"/>
      <c r="HX678" s="107"/>
      <c r="HY678" s="107"/>
      <c r="HZ678" s="107"/>
      <c r="IA678" s="107"/>
      <c r="IB678" s="107"/>
      <c r="IC678" s="107"/>
      <c r="ID678" s="107"/>
      <c r="IE678" s="107"/>
      <c r="IF678" s="107"/>
      <c r="IG678" s="107"/>
      <c r="IH678" s="107"/>
      <c r="II678" s="107"/>
      <c r="IJ678" s="107"/>
      <c r="IK678" s="107"/>
      <c r="IL678" s="107"/>
      <c r="IM678" s="107"/>
      <c r="IN678" s="107"/>
      <c r="IO678" s="107"/>
      <c r="IP678" s="107"/>
      <c r="IQ678" s="107"/>
      <c r="IR678" s="107"/>
      <c r="IS678" s="107"/>
      <c r="IT678" s="107"/>
      <c r="IU678" s="107"/>
      <c r="IV678" s="107"/>
      <c r="IW678" s="107"/>
      <c r="IX678" s="107"/>
      <c r="IY678" s="107"/>
      <c r="IZ678" s="107"/>
      <c r="JA678" s="107"/>
      <c r="JB678" s="107"/>
      <c r="JC678" s="107"/>
      <c r="JD678" s="107"/>
      <c r="JE678" s="107"/>
      <c r="JF678" s="107"/>
      <c r="JG678" s="107"/>
      <c r="JH678" s="107"/>
      <c r="JI678" s="107"/>
      <c r="JJ678" s="107"/>
      <c r="JK678" s="107"/>
      <c r="JL678" s="107"/>
      <c r="JM678" s="107"/>
      <c r="JN678" s="107"/>
      <c r="JO678" s="107"/>
      <c r="JP678" s="107"/>
      <c r="JQ678" s="107"/>
      <c r="JR678" s="107"/>
      <c r="JS678" s="107"/>
      <c r="JT678" s="107"/>
      <c r="JU678" s="107"/>
      <c r="JV678" s="107"/>
      <c r="JW678" s="107"/>
      <c r="JX678" s="107"/>
      <c r="JY678" s="107"/>
      <c r="JZ678" s="107"/>
      <c r="KA678" s="107"/>
      <c r="KB678" s="107"/>
      <c r="KC678" s="107"/>
      <c r="KD678" s="107"/>
      <c r="KE678" s="107"/>
      <c r="KF678" s="107"/>
      <c r="KG678" s="107"/>
      <c r="KH678" s="107"/>
      <c r="KI678" s="107"/>
      <c r="KJ678" s="107"/>
      <c r="KK678" s="107"/>
      <c r="KL678" s="107"/>
      <c r="KM678" s="107"/>
      <c r="KN678" s="107"/>
      <c r="KO678" s="107"/>
      <c r="KP678" s="107"/>
      <c r="KQ678" s="107"/>
      <c r="KR678" s="107"/>
      <c r="KS678" s="107"/>
      <c r="KT678" s="107"/>
      <c r="KU678" s="107"/>
      <c r="KV678" s="107"/>
      <c r="KW678" s="107"/>
      <c r="KX678" s="107"/>
      <c r="KY678" s="107"/>
      <c r="KZ678" s="107"/>
      <c r="LA678" s="107"/>
      <c r="LB678" s="107"/>
      <c r="LC678" s="107"/>
      <c r="LD678" s="107"/>
      <c r="LE678" s="107"/>
      <c r="LF678" s="107"/>
      <c r="LG678" s="107"/>
      <c r="LH678" s="107"/>
      <c r="LI678" s="107"/>
      <c r="LJ678" s="107"/>
      <c r="LK678" s="107"/>
      <c r="LL678" s="107"/>
      <c r="LM678" s="107"/>
      <c r="LN678" s="107"/>
      <c r="LO678" s="107"/>
      <c r="LP678" s="107"/>
      <c r="LQ678" s="107"/>
      <c r="LR678" s="107"/>
      <c r="LS678" s="107"/>
      <c r="LT678" s="107"/>
      <c r="LU678" s="107"/>
      <c r="LV678" s="107"/>
      <c r="LW678" s="107"/>
      <c r="LX678" s="107"/>
      <c r="LY678" s="107"/>
      <c r="LZ678" s="107"/>
      <c r="MA678" s="107"/>
      <c r="MB678" s="107"/>
      <c r="MC678" s="107"/>
      <c r="MD678" s="107"/>
      <c r="ME678" s="107"/>
      <c r="MF678" s="107"/>
      <c r="MG678" s="107"/>
      <c r="MH678" s="107"/>
      <c r="MI678" s="107"/>
      <c r="MJ678" s="107"/>
      <c r="MK678" s="107"/>
      <c r="ML678" s="107"/>
      <c r="MM678" s="107"/>
      <c r="MN678" s="107"/>
      <c r="MO678" s="107"/>
      <c r="MP678" s="107"/>
      <c r="MQ678" s="107"/>
      <c r="MR678" s="107"/>
      <c r="MS678" s="107"/>
      <c r="MT678" s="107"/>
      <c r="MU678" s="107"/>
      <c r="MV678" s="107"/>
      <c r="MW678" s="107"/>
      <c r="MX678" s="107"/>
      <c r="MY678" s="107"/>
      <c r="MZ678" s="107"/>
      <c r="NA678" s="107"/>
      <c r="NB678" s="107"/>
      <c r="NC678" s="107"/>
      <c r="ND678" s="107"/>
      <c r="NE678" s="107"/>
      <c r="NF678" s="107"/>
      <c r="NG678" s="107"/>
      <c r="NH678" s="107"/>
      <c r="NI678" s="107"/>
      <c r="NJ678" s="107"/>
      <c r="NK678" s="107"/>
      <c r="NL678" s="107"/>
      <c r="NM678" s="107"/>
      <c r="NN678" s="107"/>
      <c r="NO678" s="107"/>
      <c r="NP678" s="107"/>
      <c r="NQ678" s="107"/>
      <c r="NR678" s="107"/>
      <c r="NS678" s="107"/>
      <c r="NT678" s="107"/>
      <c r="NU678" s="107"/>
      <c r="NV678" s="107"/>
      <c r="NW678" s="107"/>
      <c r="NX678" s="107"/>
      <c r="NY678" s="107"/>
      <c r="NZ678" s="107"/>
      <c r="OA678" s="107"/>
      <c r="OB678" s="107"/>
      <c r="OC678" s="107"/>
      <c r="OD678" s="107"/>
      <c r="OE678" s="107"/>
      <c r="OF678" s="107"/>
      <c r="OG678" s="107"/>
      <c r="OH678" s="107"/>
      <c r="OI678" s="107"/>
      <c r="OJ678" s="107"/>
      <c r="OK678" s="107"/>
      <c r="OL678" s="107"/>
      <c r="OM678" s="107"/>
      <c r="ON678" s="107"/>
      <c r="OO678" s="107"/>
      <c r="OP678" s="107"/>
      <c r="OQ678" s="107"/>
      <c r="OR678" s="107"/>
      <c r="OS678" s="107"/>
      <c r="OT678" s="107"/>
      <c r="OU678" s="107"/>
      <c r="OV678" s="107"/>
      <c r="OW678" s="107"/>
      <c r="OX678" s="107"/>
      <c r="OY678" s="107"/>
      <c r="OZ678" s="107"/>
      <c r="PA678" s="107"/>
      <c r="PB678" s="107"/>
      <c r="PC678" s="107"/>
      <c r="PD678" s="107"/>
      <c r="PE678" s="107"/>
      <c r="PF678" s="107"/>
      <c r="PG678" s="107"/>
      <c r="PH678" s="107"/>
      <c r="PI678" s="107"/>
      <c r="PJ678" s="107"/>
      <c r="PK678" s="107"/>
      <c r="PL678" s="107"/>
      <c r="PM678" s="107"/>
      <c r="PN678" s="107"/>
      <c r="PO678" s="107"/>
      <c r="PP678" s="107"/>
      <c r="PQ678" s="107"/>
      <c r="PR678" s="107"/>
      <c r="PS678" s="107"/>
      <c r="PT678" s="107"/>
      <c r="PU678" s="107"/>
      <c r="PV678" s="107"/>
      <c r="PW678" s="107"/>
      <c r="PX678" s="107"/>
      <c r="PY678" s="107"/>
      <c r="PZ678" s="107"/>
      <c r="QA678" s="107"/>
      <c r="QB678" s="107"/>
      <c r="QC678" s="107"/>
      <c r="QD678" s="107"/>
      <c r="QE678" s="107"/>
      <c r="QF678" s="107"/>
      <c r="QG678" s="107"/>
      <c r="QH678" s="107"/>
      <c r="QI678" s="107"/>
      <c r="QJ678" s="107"/>
      <c r="QK678" s="107"/>
      <c r="QL678" s="107"/>
      <c r="QM678" s="107"/>
      <c r="QN678" s="107"/>
      <c r="QO678" s="107"/>
      <c r="QP678" s="107"/>
      <c r="QQ678" s="107"/>
      <c r="QR678" s="107"/>
      <c r="QS678" s="107"/>
      <c r="QT678" s="107"/>
      <c r="QU678" s="107"/>
      <c r="QV678" s="107"/>
      <c r="QW678" s="107"/>
      <c r="QX678" s="107"/>
      <c r="QY678" s="107"/>
      <c r="QZ678" s="107"/>
      <c r="RA678" s="107"/>
      <c r="RB678" s="107"/>
      <c r="RC678" s="107"/>
      <c r="RD678" s="107"/>
      <c r="RE678" s="107"/>
      <c r="RF678" s="107"/>
      <c r="RG678" s="107"/>
      <c r="RH678" s="107"/>
      <c r="RI678" s="107"/>
      <c r="RJ678" s="107"/>
      <c r="RK678" s="107"/>
      <c r="RL678" s="107"/>
      <c r="RM678" s="107"/>
      <c r="RN678" s="107"/>
      <c r="RO678" s="107"/>
      <c r="RP678" s="107"/>
      <c r="RQ678" s="107"/>
      <c r="RR678" s="107"/>
      <c r="RS678" s="107"/>
      <c r="RT678" s="107"/>
      <c r="RU678" s="107"/>
      <c r="RV678" s="107"/>
      <c r="RW678" s="107"/>
      <c r="RX678" s="107"/>
      <c r="RY678" s="107"/>
      <c r="RZ678" s="107"/>
      <c r="SA678" s="107"/>
      <c r="SB678" s="107"/>
      <c r="SC678" s="107"/>
      <c r="SD678" s="107"/>
      <c r="SE678" s="107"/>
      <c r="SF678" s="107"/>
      <c r="SG678" s="107"/>
      <c r="SH678" s="107"/>
      <c r="SI678" s="107"/>
      <c r="SJ678" s="107"/>
      <c r="SK678" s="107"/>
      <c r="SL678" s="107"/>
      <c r="SM678" s="107"/>
      <c r="SN678" s="107"/>
      <c r="SO678" s="107"/>
      <c r="SP678" s="107"/>
      <c r="SQ678" s="107"/>
      <c r="SR678" s="107"/>
      <c r="SS678" s="107"/>
      <c r="ST678" s="107"/>
      <c r="SU678" s="107"/>
      <c r="SV678" s="107"/>
      <c r="SW678" s="107"/>
      <c r="SX678" s="107"/>
      <c r="SY678" s="107"/>
      <c r="SZ678" s="107"/>
      <c r="TA678" s="107"/>
      <c r="TB678" s="107"/>
      <c r="TC678" s="107"/>
      <c r="TD678" s="107"/>
      <c r="TE678" s="107"/>
      <c r="TF678" s="107"/>
      <c r="TG678" s="107"/>
      <c r="TH678" s="107"/>
      <c r="TI678" s="107"/>
      <c r="TJ678" s="107"/>
      <c r="TK678" s="107"/>
      <c r="TL678" s="107"/>
      <c r="TM678" s="107"/>
      <c r="TN678" s="107"/>
      <c r="TO678" s="107"/>
      <c r="TP678" s="107"/>
      <c r="TQ678" s="107"/>
      <c r="TR678" s="107"/>
      <c r="TS678" s="107"/>
      <c r="TT678" s="107"/>
      <c r="TU678" s="107"/>
      <c r="TV678" s="107"/>
      <c r="TW678" s="107"/>
      <c r="TX678" s="107"/>
      <c r="TY678" s="107"/>
      <c r="TZ678" s="107"/>
      <c r="UA678" s="107"/>
      <c r="UB678" s="107"/>
      <c r="UC678" s="107"/>
      <c r="UD678" s="107"/>
      <c r="UE678" s="107"/>
      <c r="UF678" s="107"/>
      <c r="UG678" s="107"/>
      <c r="UH678" s="107"/>
      <c r="UI678" s="107"/>
      <c r="UJ678" s="107"/>
      <c r="UK678" s="107"/>
      <c r="UL678" s="107"/>
      <c r="UM678" s="107"/>
      <c r="UN678" s="107"/>
      <c r="UO678" s="107"/>
      <c r="UP678" s="107"/>
      <c r="UQ678" s="107"/>
      <c r="UR678" s="107"/>
      <c r="US678" s="107"/>
      <c r="UT678" s="107"/>
      <c r="UU678" s="107"/>
      <c r="UV678" s="107"/>
      <c r="UW678" s="107"/>
      <c r="UX678" s="107"/>
      <c r="UY678" s="107"/>
      <c r="UZ678" s="107"/>
      <c r="VA678" s="107"/>
      <c r="VB678" s="107"/>
      <c r="VC678" s="107"/>
      <c r="VD678" s="107"/>
      <c r="VE678" s="107"/>
      <c r="VF678" s="107"/>
      <c r="VG678" s="107"/>
      <c r="VH678" s="107"/>
      <c r="VI678" s="107"/>
      <c r="VJ678" s="107"/>
      <c r="VK678" s="107"/>
      <c r="VL678" s="107"/>
      <c r="VM678" s="107"/>
      <c r="VN678" s="107"/>
      <c r="VO678" s="107"/>
      <c r="VP678" s="107"/>
      <c r="VQ678" s="107"/>
      <c r="VR678" s="107"/>
      <c r="VS678" s="107"/>
      <c r="VT678" s="107"/>
      <c r="VU678" s="107"/>
      <c r="VV678" s="107"/>
      <c r="VW678" s="107"/>
      <c r="VX678" s="107"/>
      <c r="VY678" s="107"/>
      <c r="VZ678" s="107"/>
      <c r="WA678" s="107"/>
      <c r="WB678" s="107"/>
      <c r="WC678" s="107"/>
      <c r="WD678" s="107"/>
      <c r="WE678" s="107"/>
      <c r="WF678" s="107"/>
      <c r="WG678" s="107"/>
      <c r="WH678" s="107"/>
      <c r="WI678" s="107"/>
      <c r="WJ678" s="107"/>
      <c r="WK678" s="107"/>
      <c r="WL678" s="107"/>
      <c r="WM678" s="107"/>
      <c r="WN678" s="107"/>
      <c r="WO678" s="107"/>
      <c r="WP678" s="107"/>
      <c r="WQ678" s="107"/>
      <c r="WR678" s="107"/>
      <c r="WS678" s="107"/>
      <c r="WT678" s="107"/>
      <c r="WU678" s="107"/>
      <c r="WV678" s="107"/>
      <c r="WW678" s="107"/>
      <c r="WX678" s="107"/>
      <c r="WY678" s="107"/>
      <c r="WZ678" s="107"/>
      <c r="XA678" s="107"/>
      <c r="XB678" s="107"/>
      <c r="XC678" s="107"/>
      <c r="XD678" s="107"/>
      <c r="XE678" s="107"/>
      <c r="XF678" s="107"/>
      <c r="XG678" s="107"/>
      <c r="XH678" s="107"/>
      <c r="XI678" s="107"/>
      <c r="XJ678" s="107"/>
      <c r="XK678" s="107"/>
      <c r="XL678" s="107"/>
      <c r="XM678" s="107"/>
      <c r="XN678" s="107"/>
      <c r="XO678" s="107"/>
      <c r="XP678" s="107"/>
      <c r="XQ678" s="107"/>
      <c r="XR678" s="107"/>
      <c r="XS678" s="107"/>
      <c r="XT678" s="107"/>
      <c r="XU678" s="107"/>
      <c r="XV678" s="107"/>
      <c r="XW678" s="107"/>
      <c r="XX678" s="107"/>
      <c r="XY678" s="107"/>
      <c r="XZ678" s="107"/>
      <c r="YA678" s="107"/>
      <c r="YB678" s="107"/>
      <c r="YC678" s="107"/>
      <c r="YD678" s="107"/>
      <c r="YE678" s="107"/>
      <c r="YF678" s="107"/>
      <c r="YG678" s="107"/>
      <c r="YH678" s="107"/>
      <c r="YI678" s="107"/>
      <c r="YJ678" s="107"/>
      <c r="YK678" s="107"/>
      <c r="YL678" s="107"/>
      <c r="YM678" s="107"/>
      <c r="YN678" s="107"/>
      <c r="YO678" s="107"/>
      <c r="YP678" s="107"/>
      <c r="YQ678" s="107"/>
      <c r="YR678" s="107"/>
      <c r="YS678" s="107"/>
      <c r="YT678" s="107"/>
      <c r="YU678" s="107"/>
      <c r="YV678" s="107"/>
      <c r="YW678" s="107"/>
      <c r="YX678" s="107"/>
      <c r="YY678" s="107"/>
      <c r="YZ678" s="107"/>
      <c r="ZA678" s="107"/>
      <c r="ZB678" s="107"/>
      <c r="ZC678" s="107"/>
      <c r="ZD678" s="107"/>
      <c r="ZE678" s="107"/>
      <c r="ZF678" s="107"/>
      <c r="ZG678" s="107"/>
      <c r="ZH678" s="107"/>
      <c r="ZI678" s="107"/>
      <c r="ZJ678" s="107"/>
      <c r="ZK678" s="107"/>
      <c r="ZL678" s="107"/>
      <c r="ZM678" s="107"/>
      <c r="ZN678" s="107"/>
      <c r="ZO678" s="107"/>
      <c r="ZP678" s="107"/>
      <c r="ZQ678" s="107"/>
      <c r="ZR678" s="107"/>
      <c r="ZS678" s="107"/>
      <c r="ZT678" s="107"/>
      <c r="ZU678" s="107"/>
      <c r="ZV678" s="107"/>
      <c r="ZW678" s="107"/>
      <c r="ZX678" s="107"/>
      <c r="ZY678" s="107"/>
      <c r="ZZ678" s="107"/>
      <c r="AAA678" s="107"/>
      <c r="AAB678" s="107"/>
      <c r="AAC678" s="107"/>
      <c r="AAD678" s="107"/>
      <c r="AAE678" s="107"/>
      <c r="AAF678" s="107"/>
      <c r="AAG678" s="107"/>
      <c r="AAH678" s="107"/>
      <c r="AAI678" s="107"/>
      <c r="AAJ678" s="107"/>
      <c r="AAK678" s="107"/>
      <c r="AAL678" s="107"/>
      <c r="AAM678" s="107"/>
      <c r="AAN678" s="107"/>
      <c r="AAO678" s="107"/>
      <c r="AAP678" s="107"/>
      <c r="AAQ678" s="107"/>
      <c r="AAR678" s="107"/>
      <c r="AAS678" s="107"/>
      <c r="AAT678" s="107"/>
      <c r="AAU678" s="107"/>
      <c r="AAV678" s="107"/>
      <c r="AAW678" s="107"/>
      <c r="AAX678" s="107"/>
      <c r="AAY678" s="107"/>
      <c r="AAZ678" s="107"/>
      <c r="ABA678" s="107"/>
      <c r="ABB678" s="107"/>
      <c r="ABC678" s="107"/>
      <c r="ABD678" s="107"/>
      <c r="ABE678" s="107"/>
      <c r="ABF678" s="107"/>
      <c r="ABG678" s="107"/>
      <c r="ABH678" s="107"/>
      <c r="ABI678" s="107"/>
      <c r="ABJ678" s="107"/>
      <c r="ABK678" s="107"/>
      <c r="ABL678" s="107"/>
      <c r="ABM678" s="107"/>
      <c r="ABN678" s="107"/>
      <c r="ABO678" s="107"/>
      <c r="ABP678" s="107"/>
      <c r="ABQ678" s="107"/>
      <c r="ABR678" s="107"/>
      <c r="ABS678" s="107"/>
      <c r="ABT678" s="107"/>
      <c r="ABU678" s="107"/>
      <c r="ABV678" s="107"/>
      <c r="ABW678" s="107"/>
      <c r="ABX678" s="107"/>
      <c r="ABY678" s="107"/>
      <c r="ABZ678" s="107"/>
      <c r="ACA678" s="107"/>
      <c r="ACB678" s="107"/>
      <c r="ACC678" s="107"/>
      <c r="ACD678" s="107"/>
      <c r="ACE678" s="107"/>
      <c r="ACF678" s="107"/>
      <c r="ACG678" s="107"/>
      <c r="ACH678" s="107"/>
      <c r="ACI678" s="107"/>
      <c r="ACJ678" s="107"/>
      <c r="ACK678" s="107"/>
      <c r="ACL678" s="107"/>
      <c r="ACM678" s="107"/>
      <c r="ACN678" s="107"/>
      <c r="ACO678" s="107"/>
      <c r="ACP678" s="107"/>
      <c r="ACQ678" s="107"/>
      <c r="ACR678" s="107"/>
      <c r="ACS678" s="107"/>
      <c r="ACT678" s="107"/>
      <c r="ACU678" s="107"/>
      <c r="ACV678" s="107"/>
      <c r="ACW678" s="107"/>
      <c r="ACX678" s="107"/>
      <c r="ACY678" s="107"/>
      <c r="ACZ678" s="107"/>
      <c r="ADA678" s="107"/>
      <c r="ADB678" s="107"/>
      <c r="ADC678" s="107"/>
      <c r="ADD678" s="107"/>
      <c r="ADE678" s="107"/>
      <c r="ADF678" s="107"/>
      <c r="ADG678" s="107"/>
      <c r="ADH678" s="107"/>
      <c r="ADI678" s="107"/>
      <c r="ADJ678" s="107"/>
      <c r="ADK678" s="107"/>
      <c r="ADL678" s="107"/>
      <c r="ADM678" s="107"/>
      <c r="ADN678" s="107"/>
      <c r="ADO678" s="107"/>
      <c r="ADP678" s="107"/>
      <c r="ADQ678" s="107"/>
      <c r="ADR678" s="107"/>
      <c r="ADS678" s="107"/>
      <c r="ADT678" s="107"/>
      <c r="ADU678" s="107"/>
      <c r="ADV678" s="107"/>
      <c r="ADW678" s="107"/>
      <c r="ADX678" s="107"/>
      <c r="ADY678" s="107"/>
      <c r="ADZ678" s="107"/>
      <c r="AEA678" s="107"/>
      <c r="AEB678" s="107"/>
      <c r="AEC678" s="107"/>
      <c r="AED678" s="107"/>
      <c r="AEE678" s="107"/>
      <c r="AEF678" s="107"/>
      <c r="AEG678" s="107"/>
      <c r="AEH678" s="107"/>
      <c r="AEI678" s="107"/>
      <c r="AEJ678" s="107"/>
      <c r="AEK678" s="107"/>
      <c r="AEL678" s="107"/>
      <c r="AEM678" s="107"/>
      <c r="AEN678" s="107"/>
      <c r="AEO678" s="107"/>
      <c r="AEP678" s="107"/>
      <c r="AEQ678" s="107"/>
      <c r="AER678" s="107"/>
      <c r="AES678" s="107"/>
      <c r="AET678" s="107"/>
      <c r="AEU678" s="107"/>
      <c r="AEV678" s="107"/>
      <c r="AEW678" s="107"/>
      <c r="AEX678" s="107"/>
      <c r="AEY678" s="107"/>
      <c r="AEZ678" s="107"/>
      <c r="AFA678" s="107"/>
      <c r="AFB678" s="107"/>
      <c r="AFC678" s="107"/>
      <c r="AFD678" s="107"/>
      <c r="AFE678" s="107"/>
      <c r="AFF678" s="107"/>
      <c r="AFG678" s="107"/>
      <c r="AFH678" s="107"/>
      <c r="AFI678" s="107"/>
      <c r="AFJ678" s="107"/>
      <c r="AFK678" s="107"/>
      <c r="AFL678" s="107"/>
      <c r="AFM678" s="107"/>
      <c r="AFN678" s="107"/>
      <c r="AFO678" s="107"/>
      <c r="AFP678" s="107"/>
      <c r="AFQ678" s="107"/>
      <c r="AFR678" s="107"/>
      <c r="AFS678" s="107"/>
      <c r="AFT678" s="107"/>
      <c r="AFU678" s="107"/>
      <c r="AFV678" s="107"/>
      <c r="AFW678" s="107"/>
      <c r="AFX678" s="107"/>
      <c r="AFY678" s="107"/>
      <c r="AFZ678" s="107"/>
      <c r="AGA678" s="107"/>
      <c r="AGB678" s="107"/>
      <c r="AGC678" s="107"/>
      <c r="AGD678" s="107"/>
      <c r="AGE678" s="107"/>
      <c r="AGF678" s="107"/>
      <c r="AGG678" s="107"/>
      <c r="AGH678" s="107"/>
      <c r="AGI678" s="107"/>
      <c r="AGJ678" s="107"/>
      <c r="AGK678" s="107"/>
      <c r="AGL678" s="107"/>
      <c r="AGM678" s="107"/>
      <c r="AGN678" s="107"/>
      <c r="AGO678" s="107"/>
      <c r="AGP678" s="107"/>
      <c r="AGQ678" s="107"/>
      <c r="AGR678" s="107"/>
      <c r="AGS678" s="107"/>
      <c r="AGT678" s="107"/>
      <c r="AGU678" s="107"/>
      <c r="AGV678" s="107"/>
      <c r="AGW678" s="107"/>
      <c r="AGX678" s="107"/>
      <c r="AGY678" s="107"/>
      <c r="AGZ678" s="107"/>
      <c r="AHA678" s="107"/>
      <c r="AHB678" s="107"/>
      <c r="AHC678" s="107"/>
      <c r="AHD678" s="107"/>
      <c r="AHE678" s="107"/>
      <c r="AHF678" s="107"/>
      <c r="AHG678" s="107"/>
      <c r="AHH678" s="107"/>
      <c r="AHI678" s="107"/>
      <c r="AHJ678" s="107"/>
      <c r="AHK678" s="107"/>
      <c r="AHL678" s="107"/>
      <c r="AHM678" s="107"/>
      <c r="AHN678" s="107"/>
      <c r="AHO678" s="107"/>
      <c r="AHP678" s="107"/>
      <c r="AHQ678" s="107"/>
      <c r="AHR678" s="107"/>
      <c r="AHS678" s="107"/>
      <c r="AHT678" s="107"/>
      <c r="AHU678" s="107"/>
      <c r="AHV678" s="107"/>
      <c r="AHW678" s="107"/>
      <c r="AHX678" s="107"/>
      <c r="AHY678" s="107"/>
      <c r="AHZ678" s="107"/>
      <c r="AIA678" s="107"/>
      <c r="AIB678" s="107"/>
      <c r="AIC678" s="107"/>
      <c r="AID678" s="107"/>
      <c r="AIE678" s="107"/>
      <c r="AIF678" s="107"/>
      <c r="AIG678" s="107"/>
      <c r="AIH678" s="107"/>
      <c r="AII678" s="107"/>
      <c r="AIJ678" s="107"/>
      <c r="AIK678" s="107"/>
      <c r="AIL678" s="107"/>
      <c r="AIM678" s="107"/>
      <c r="AIN678" s="107"/>
      <c r="AIO678" s="107"/>
      <c r="AIP678" s="107"/>
      <c r="AIQ678" s="107"/>
      <c r="AIR678" s="107"/>
      <c r="AIS678" s="107"/>
      <c r="AIT678" s="107"/>
      <c r="AIU678" s="107"/>
      <c r="AIV678" s="107"/>
      <c r="AIW678" s="107"/>
      <c r="AIX678" s="107"/>
      <c r="AIY678" s="107"/>
      <c r="AIZ678" s="107"/>
      <c r="AJA678" s="107"/>
      <c r="AJB678" s="107"/>
      <c r="AJC678" s="107"/>
      <c r="AJD678" s="107"/>
      <c r="AJE678" s="107"/>
      <c r="AJF678" s="107"/>
      <c r="AJG678" s="107"/>
      <c r="AJH678" s="107"/>
      <c r="AJI678" s="107"/>
      <c r="AJJ678" s="107"/>
      <c r="AJK678" s="107"/>
      <c r="AJL678" s="107"/>
      <c r="AJM678" s="107"/>
      <c r="AJN678" s="107"/>
      <c r="AJO678" s="107"/>
      <c r="AJP678" s="107"/>
      <c r="AJQ678" s="107"/>
      <c r="AJR678" s="107"/>
      <c r="AJS678" s="107"/>
      <c r="AJT678" s="107"/>
      <c r="AJU678" s="107"/>
      <c r="AJV678" s="107"/>
      <c r="AJW678" s="107"/>
      <c r="AJX678" s="107"/>
      <c r="AJY678" s="107"/>
      <c r="AJZ678" s="107"/>
      <c r="AKA678" s="107"/>
      <c r="AKB678" s="107"/>
      <c r="AKC678" s="107"/>
      <c r="AKD678" s="107"/>
      <c r="AKE678" s="107"/>
      <c r="AKF678" s="107"/>
      <c r="AKG678" s="107"/>
      <c r="AKH678" s="107"/>
      <c r="AKI678" s="107"/>
      <c r="AKJ678" s="107"/>
      <c r="AKK678" s="107"/>
      <c r="AKL678" s="107"/>
      <c r="AKM678" s="107"/>
      <c r="AKN678" s="107"/>
      <c r="AKO678" s="107"/>
      <c r="AKP678" s="107"/>
      <c r="AKQ678" s="107"/>
      <c r="AKR678" s="107"/>
      <c r="AKS678" s="107"/>
      <c r="AKT678" s="107"/>
      <c r="AKU678" s="107"/>
      <c r="AKV678" s="107"/>
      <c r="AKW678" s="107"/>
      <c r="AKX678" s="107"/>
      <c r="AKY678" s="107"/>
      <c r="AKZ678" s="107"/>
      <c r="ALA678" s="107"/>
      <c r="ALB678" s="107"/>
      <c r="ALC678" s="107"/>
      <c r="ALD678" s="107"/>
      <c r="ALE678" s="107"/>
      <c r="ALF678" s="107"/>
      <c r="ALG678" s="107"/>
      <c r="ALH678" s="107"/>
      <c r="ALI678" s="107"/>
      <c r="ALJ678" s="107"/>
      <c r="ALK678" s="107"/>
      <c r="ALL678" s="107"/>
      <c r="ALM678" s="107"/>
      <c r="ALN678" s="107"/>
      <c r="ALO678" s="107"/>
      <c r="ALP678" s="107"/>
      <c r="ALQ678" s="107"/>
      <c r="ALR678" s="107"/>
      <c r="ALS678" s="107"/>
      <c r="ALT678" s="107"/>
      <c r="ALU678" s="107"/>
      <c r="ALV678" s="107"/>
      <c r="ALW678" s="107"/>
      <c r="ALX678" s="107"/>
      <c r="ALY678" s="107"/>
      <c r="ALZ678" s="107"/>
      <c r="AMA678" s="107"/>
      <c r="AMB678" s="107"/>
      <c r="AMC678" s="107"/>
      <c r="AMD678" s="107"/>
      <c r="AME678" s="107"/>
      <c r="AMF678" s="107"/>
      <c r="AMG678" s="107"/>
      <c r="AMH678" s="107"/>
      <c r="AMI678" s="107"/>
      <c r="AMJ678" s="107"/>
      <c r="AMK678" s="107"/>
      <c r="AML678" s="107"/>
      <c r="AMM678" s="107"/>
      <c r="AMN678" s="107"/>
      <c r="AMO678" s="107"/>
      <c r="AMP678" s="107"/>
      <c r="AMQ678" s="107"/>
      <c r="AMR678" s="107"/>
      <c r="AMS678" s="107"/>
      <c r="AMT678" s="107"/>
      <c r="AMU678" s="107"/>
      <c r="AMV678" s="107"/>
      <c r="AMW678" s="107"/>
      <c r="AMX678" s="107"/>
      <c r="AMY678" s="107"/>
      <c r="AMZ678" s="107"/>
      <c r="ANA678" s="107"/>
      <c r="ANB678" s="107"/>
      <c r="ANC678" s="107"/>
      <c r="AND678" s="107"/>
      <c r="ANE678" s="107"/>
      <c r="ANF678" s="107"/>
      <c r="ANG678" s="107"/>
      <c r="ANH678" s="107"/>
      <c r="ANI678" s="107"/>
      <c r="ANJ678" s="107"/>
      <c r="ANK678" s="107"/>
      <c r="ANL678" s="107"/>
      <c r="ANM678" s="107"/>
      <c r="ANN678" s="107"/>
      <c r="ANO678" s="107"/>
      <c r="ANP678" s="107"/>
      <c r="ANQ678" s="107"/>
      <c r="ANR678" s="107"/>
      <c r="ANS678" s="107"/>
      <c r="ANT678" s="107"/>
      <c r="ANU678" s="107"/>
      <c r="ANV678" s="107"/>
      <c r="ANW678" s="107"/>
      <c r="ANX678" s="107"/>
      <c r="ANY678" s="107"/>
      <c r="ANZ678" s="107"/>
      <c r="AOA678" s="107"/>
      <c r="AOB678" s="107"/>
      <c r="AOC678" s="107"/>
      <c r="AOD678" s="107"/>
      <c r="AOE678" s="107"/>
      <c r="AOF678" s="107"/>
      <c r="AOG678" s="107"/>
      <c r="AOH678" s="107"/>
      <c r="AOI678" s="107"/>
      <c r="AOJ678" s="107"/>
      <c r="AOK678" s="107"/>
      <c r="AOL678" s="107"/>
      <c r="AOM678" s="107"/>
      <c r="AON678" s="107"/>
      <c r="AOO678" s="107"/>
      <c r="AOP678" s="107"/>
      <c r="AOQ678" s="107"/>
      <c r="AOR678" s="107"/>
      <c r="AOS678" s="107"/>
      <c r="AOT678" s="107"/>
      <c r="AOU678" s="107"/>
      <c r="AOV678" s="107"/>
      <c r="AOW678" s="107"/>
      <c r="AOX678" s="107"/>
      <c r="AOY678" s="107"/>
      <c r="AOZ678" s="107"/>
      <c r="APA678" s="107"/>
      <c r="APB678" s="107"/>
      <c r="APC678" s="107"/>
      <c r="APD678" s="107"/>
      <c r="APE678" s="107"/>
      <c r="APF678" s="107"/>
      <c r="APG678" s="107"/>
      <c r="APH678" s="107"/>
      <c r="API678" s="107"/>
      <c r="APJ678" s="107"/>
      <c r="APK678" s="107"/>
      <c r="APL678" s="107"/>
      <c r="APM678" s="107"/>
      <c r="APN678" s="107"/>
      <c r="APO678" s="107"/>
      <c r="APP678" s="107"/>
      <c r="APQ678" s="107"/>
      <c r="APR678" s="107"/>
      <c r="APS678" s="107"/>
      <c r="APT678" s="107"/>
      <c r="APU678" s="107"/>
      <c r="APV678" s="107"/>
      <c r="APW678" s="107"/>
      <c r="APX678" s="107"/>
      <c r="APY678" s="107"/>
      <c r="APZ678" s="107"/>
      <c r="AQA678" s="107"/>
      <c r="AQB678" s="107"/>
      <c r="AQC678" s="107"/>
      <c r="AQD678" s="107"/>
      <c r="AQE678" s="107"/>
      <c r="AQF678" s="107"/>
      <c r="AQG678" s="107"/>
      <c r="AQH678" s="107"/>
      <c r="AQI678" s="107"/>
      <c r="AQJ678" s="107"/>
      <c r="AQK678" s="107"/>
      <c r="AQL678" s="107"/>
      <c r="AQM678" s="107"/>
      <c r="AQN678" s="107"/>
      <c r="AQO678" s="107"/>
      <c r="AQP678" s="107"/>
      <c r="AQQ678" s="107"/>
      <c r="AQR678" s="107"/>
      <c r="AQS678" s="107"/>
      <c r="AQT678" s="107"/>
      <c r="AQU678" s="107"/>
      <c r="AQV678" s="107"/>
      <c r="AQW678" s="107"/>
      <c r="AQX678" s="107"/>
      <c r="AQY678" s="107"/>
      <c r="AQZ678" s="107"/>
      <c r="ARA678" s="107"/>
      <c r="ARB678" s="107"/>
      <c r="ARC678" s="107"/>
      <c r="ARD678" s="107"/>
      <c r="ARE678" s="107"/>
      <c r="ARF678" s="107"/>
      <c r="ARG678" s="107"/>
      <c r="ARH678" s="107"/>
      <c r="ARI678" s="107"/>
      <c r="ARJ678" s="107"/>
      <c r="ARK678" s="107"/>
      <c r="ARL678" s="107"/>
      <c r="ARM678" s="107"/>
      <c r="ARN678" s="107"/>
      <c r="ARO678" s="107"/>
      <c r="ARP678" s="107"/>
      <c r="ARQ678" s="107"/>
      <c r="ARR678" s="107"/>
      <c r="ARS678" s="107"/>
      <c r="ART678" s="107"/>
      <c r="ARU678" s="107"/>
      <c r="ARV678" s="107"/>
      <c r="ARW678" s="107"/>
      <c r="ARX678" s="107"/>
      <c r="ARY678" s="107"/>
      <c r="ARZ678" s="107"/>
      <c r="ASA678" s="107"/>
      <c r="ASB678" s="107"/>
      <c r="ASC678" s="107"/>
      <c r="ASD678" s="107"/>
      <c r="ASE678" s="107"/>
      <c r="ASF678" s="107"/>
      <c r="ASG678" s="107"/>
      <c r="ASH678" s="107"/>
      <c r="ASI678" s="107"/>
      <c r="ASJ678" s="107"/>
      <c r="ASK678" s="107"/>
      <c r="ASL678" s="107"/>
      <c r="ASM678" s="107"/>
      <c r="ASN678" s="107"/>
      <c r="ASO678" s="107"/>
      <c r="ASP678" s="107"/>
      <c r="ASQ678" s="107"/>
      <c r="ASR678" s="107"/>
      <c r="ASS678" s="107"/>
      <c r="AST678" s="107"/>
      <c r="ASU678" s="107"/>
      <c r="ASV678" s="107"/>
      <c r="ASW678" s="107"/>
      <c r="ASX678" s="107"/>
      <c r="ASY678" s="107"/>
      <c r="ASZ678" s="107"/>
      <c r="ATA678" s="107"/>
      <c r="ATB678" s="107"/>
      <c r="ATC678" s="107"/>
      <c r="ATD678" s="107"/>
      <c r="ATE678" s="107"/>
      <c r="ATF678" s="107"/>
      <c r="ATG678" s="107"/>
      <c r="ATH678" s="107"/>
      <c r="ATI678" s="107"/>
      <c r="ATJ678" s="107"/>
      <c r="ATK678" s="107"/>
      <c r="ATL678" s="107"/>
      <c r="ATM678" s="107"/>
      <c r="ATN678" s="107"/>
      <c r="ATO678" s="107"/>
      <c r="ATP678" s="107"/>
      <c r="ATQ678" s="107"/>
      <c r="ATR678" s="107"/>
      <c r="ATS678" s="107"/>
      <c r="ATT678" s="107"/>
      <c r="ATU678" s="107"/>
      <c r="ATV678" s="107"/>
      <c r="ATW678" s="107"/>
      <c r="ATX678" s="107"/>
      <c r="ATY678" s="107"/>
      <c r="ATZ678" s="107"/>
      <c r="AUA678" s="107"/>
      <c r="AUB678" s="107"/>
      <c r="AUC678" s="107"/>
      <c r="AUD678" s="107"/>
      <c r="AUE678" s="107"/>
      <c r="AUF678" s="107"/>
      <c r="AUG678" s="107"/>
      <c r="AUH678" s="107"/>
      <c r="AUI678" s="107"/>
      <c r="AUJ678" s="107"/>
      <c r="AUK678" s="107"/>
      <c r="AUL678" s="107"/>
      <c r="AUM678" s="107"/>
      <c r="AUN678" s="107"/>
      <c r="AUO678" s="107"/>
      <c r="AUP678" s="107"/>
      <c r="AUQ678" s="107"/>
      <c r="AUR678" s="107"/>
      <c r="AUS678" s="107"/>
      <c r="AUT678" s="107"/>
      <c r="AUU678" s="107"/>
      <c r="AUV678" s="107"/>
      <c r="AUW678" s="107"/>
      <c r="AUX678" s="107"/>
      <c r="AUY678" s="107"/>
      <c r="AUZ678" s="107"/>
      <c r="AVA678" s="107"/>
      <c r="AVB678" s="107"/>
      <c r="AVC678" s="107"/>
      <c r="AVD678" s="107"/>
      <c r="AVE678" s="107"/>
      <c r="AVF678" s="107"/>
      <c r="AVG678" s="107"/>
      <c r="AVH678" s="107"/>
      <c r="AVI678" s="107"/>
      <c r="AVJ678" s="107"/>
      <c r="AVK678" s="107"/>
      <c r="AVL678" s="107"/>
      <c r="AVM678" s="107"/>
      <c r="AVN678" s="107"/>
      <c r="AVO678" s="107"/>
      <c r="AVP678" s="107"/>
      <c r="AVQ678" s="107"/>
      <c r="AVR678" s="107"/>
      <c r="AVS678" s="107"/>
      <c r="AVT678" s="107"/>
      <c r="AVU678" s="107"/>
      <c r="AVV678" s="107"/>
      <c r="AVW678" s="107"/>
      <c r="AVX678" s="107"/>
      <c r="AVY678" s="107"/>
      <c r="AVZ678" s="107"/>
      <c r="AWA678" s="107"/>
      <c r="AWB678" s="107"/>
      <c r="AWC678" s="107"/>
      <c r="AWD678" s="107"/>
      <c r="AWE678" s="107"/>
      <c r="AWF678" s="107"/>
      <c r="AWG678" s="107"/>
      <c r="AWH678" s="107"/>
      <c r="AWI678" s="107"/>
      <c r="AWJ678" s="107"/>
      <c r="AWK678" s="107"/>
      <c r="AWL678" s="107"/>
      <c r="AWM678" s="107"/>
      <c r="AWN678" s="107"/>
      <c r="AWO678" s="107"/>
      <c r="AWP678" s="107"/>
      <c r="AWQ678" s="107"/>
      <c r="AWR678" s="107"/>
      <c r="AWS678" s="107"/>
      <c r="AWT678" s="107"/>
      <c r="AWU678" s="107"/>
      <c r="AWV678" s="107"/>
      <c r="AWW678" s="107"/>
      <c r="AWX678" s="107"/>
      <c r="AWY678" s="107"/>
      <c r="AWZ678" s="107"/>
      <c r="AXA678" s="107"/>
      <c r="AXB678" s="107"/>
      <c r="AXC678" s="107"/>
      <c r="AXD678" s="107"/>
      <c r="AXE678" s="107"/>
      <c r="AXF678" s="107"/>
      <c r="AXG678" s="107"/>
      <c r="AXH678" s="107"/>
      <c r="AXI678" s="107"/>
      <c r="AXJ678" s="107"/>
      <c r="AXK678" s="107"/>
      <c r="AXL678" s="107"/>
      <c r="AXM678" s="107"/>
      <c r="AXN678" s="107"/>
      <c r="AXO678" s="107"/>
      <c r="AXP678" s="107"/>
      <c r="AXQ678" s="107"/>
      <c r="AXR678" s="107"/>
      <c r="AXS678" s="107"/>
      <c r="AXT678" s="107"/>
      <c r="AXU678" s="107"/>
      <c r="AXV678" s="107"/>
      <c r="AXW678" s="107"/>
      <c r="AXX678" s="107"/>
      <c r="AXY678" s="107"/>
      <c r="AXZ678" s="107"/>
      <c r="AYA678" s="107"/>
      <c r="AYB678" s="107"/>
      <c r="AYC678" s="107"/>
      <c r="AYD678" s="107"/>
      <c r="AYE678" s="107"/>
      <c r="AYF678" s="107"/>
      <c r="AYG678" s="107"/>
      <c r="AYH678" s="107"/>
      <c r="AYI678" s="107"/>
      <c r="AYJ678" s="107"/>
      <c r="AYK678" s="107"/>
      <c r="AYL678" s="107"/>
      <c r="AYM678" s="107"/>
      <c r="AYN678" s="107"/>
      <c r="AYO678" s="107"/>
      <c r="AYP678" s="107"/>
      <c r="AYQ678" s="107"/>
      <c r="AYR678" s="107"/>
      <c r="AYS678" s="107"/>
      <c r="AYT678" s="107"/>
      <c r="AYU678" s="107"/>
      <c r="AYV678" s="107"/>
      <c r="AYW678" s="107"/>
      <c r="AYX678" s="107"/>
      <c r="AYY678" s="107"/>
      <c r="AYZ678" s="107"/>
      <c r="AZA678" s="107"/>
      <c r="AZB678" s="107"/>
      <c r="AZC678" s="107"/>
      <c r="AZD678" s="107"/>
      <c r="AZE678" s="107"/>
      <c r="AZF678" s="107"/>
      <c r="AZG678" s="107"/>
      <c r="AZH678" s="107"/>
      <c r="AZI678" s="107"/>
      <c r="AZJ678" s="107"/>
      <c r="AZK678" s="107"/>
      <c r="AZL678" s="107"/>
      <c r="AZM678" s="107"/>
      <c r="AZN678" s="107"/>
      <c r="AZO678" s="107"/>
      <c r="AZP678" s="107"/>
      <c r="AZQ678" s="107"/>
      <c r="AZR678" s="107"/>
      <c r="AZS678" s="107"/>
      <c r="AZT678" s="107"/>
      <c r="AZU678" s="107"/>
      <c r="AZV678" s="107"/>
      <c r="AZW678" s="107"/>
      <c r="AZX678" s="107"/>
      <c r="AZY678" s="107"/>
      <c r="AZZ678" s="107"/>
      <c r="BAA678" s="107"/>
      <c r="BAB678" s="107"/>
      <c r="BAC678" s="107"/>
      <c r="BAD678" s="107"/>
      <c r="BAE678" s="107"/>
      <c r="BAF678" s="107"/>
      <c r="BAG678" s="107"/>
      <c r="BAH678" s="107"/>
      <c r="BAI678" s="107"/>
      <c r="BAJ678" s="107"/>
      <c r="BAK678" s="107"/>
      <c r="BAL678" s="107"/>
      <c r="BAM678" s="107"/>
      <c r="BAN678" s="107"/>
      <c r="BAO678" s="107"/>
      <c r="BAP678" s="107"/>
      <c r="BAQ678" s="107"/>
      <c r="BAR678" s="107"/>
      <c r="BAS678" s="107"/>
      <c r="BAT678" s="107"/>
      <c r="BAU678" s="107"/>
      <c r="BAV678" s="107"/>
      <c r="BAW678" s="107"/>
      <c r="BAX678" s="107"/>
      <c r="BAY678" s="107"/>
      <c r="BAZ678" s="107"/>
      <c r="BBA678" s="107"/>
      <c r="BBB678" s="107"/>
      <c r="BBC678" s="107"/>
      <c r="BBD678" s="107"/>
      <c r="BBE678" s="107"/>
      <c r="BBF678" s="107"/>
      <c r="BBG678" s="107"/>
      <c r="BBH678" s="107"/>
      <c r="BBI678" s="107"/>
      <c r="BBJ678" s="107"/>
      <c r="BBK678" s="107"/>
      <c r="BBL678" s="107"/>
      <c r="BBM678" s="107"/>
      <c r="BBN678" s="107"/>
      <c r="BBO678" s="107"/>
      <c r="BBP678" s="107"/>
      <c r="BBQ678" s="107"/>
      <c r="BBR678" s="107"/>
      <c r="BBS678" s="107"/>
      <c r="BBT678" s="107"/>
      <c r="BBU678" s="107"/>
      <c r="BBV678" s="107"/>
      <c r="BBW678" s="107"/>
      <c r="BBX678" s="107"/>
      <c r="BBY678" s="107"/>
      <c r="BBZ678" s="107"/>
      <c r="BCA678" s="107"/>
      <c r="BCB678" s="107"/>
      <c r="BCC678" s="107"/>
      <c r="BCD678" s="107"/>
      <c r="BCE678" s="107"/>
      <c r="BCF678" s="107"/>
      <c r="BCG678" s="107"/>
      <c r="BCH678" s="107"/>
      <c r="BCI678" s="107"/>
      <c r="BCJ678" s="107"/>
      <c r="BCK678" s="107"/>
      <c r="BCL678" s="107"/>
      <c r="BCM678" s="107"/>
      <c r="BCN678" s="107"/>
      <c r="BCO678" s="107"/>
      <c r="BCP678" s="107"/>
      <c r="BCQ678" s="107"/>
      <c r="BCR678" s="107"/>
      <c r="BCS678" s="107"/>
      <c r="BCT678" s="107"/>
      <c r="BCU678" s="107"/>
      <c r="BCV678" s="107"/>
      <c r="BCW678" s="107"/>
      <c r="BCX678" s="107"/>
      <c r="BCY678" s="107"/>
      <c r="BCZ678" s="107"/>
      <c r="BDA678" s="107"/>
      <c r="BDB678" s="107"/>
      <c r="BDC678" s="107"/>
      <c r="BDD678" s="107"/>
      <c r="BDE678" s="107"/>
      <c r="BDF678" s="107"/>
      <c r="BDG678" s="107"/>
      <c r="BDH678" s="107"/>
      <c r="BDI678" s="107"/>
      <c r="BDJ678" s="107"/>
      <c r="BDK678" s="107"/>
      <c r="BDL678" s="107"/>
      <c r="BDM678" s="107"/>
      <c r="BDN678" s="107"/>
      <c r="BDO678" s="107"/>
      <c r="BDP678" s="107"/>
      <c r="BDQ678" s="107"/>
      <c r="BDR678" s="107"/>
      <c r="BDS678" s="107"/>
      <c r="BDT678" s="107"/>
      <c r="BDU678" s="107"/>
      <c r="BDV678" s="107"/>
      <c r="BDW678" s="107"/>
      <c r="BDX678" s="107"/>
      <c r="BDY678" s="107"/>
      <c r="BDZ678" s="107"/>
      <c r="BEA678" s="107"/>
      <c r="BEB678" s="107"/>
      <c r="BEC678" s="107"/>
      <c r="BED678" s="107"/>
      <c r="BEE678" s="107"/>
      <c r="BEF678" s="107"/>
      <c r="BEG678" s="107"/>
      <c r="BEH678" s="107"/>
      <c r="BEI678" s="107"/>
      <c r="BEJ678" s="107"/>
      <c r="BEK678" s="107"/>
      <c r="BEL678" s="107"/>
      <c r="BEM678" s="107"/>
      <c r="BEN678" s="107"/>
      <c r="BEO678" s="107"/>
      <c r="BEP678" s="107"/>
      <c r="BEQ678" s="107"/>
      <c r="BER678" s="107"/>
      <c r="BES678" s="107"/>
      <c r="BET678" s="107"/>
      <c r="BEU678" s="107"/>
      <c r="BEV678" s="107"/>
      <c r="BEW678" s="107"/>
      <c r="BEX678" s="107"/>
      <c r="BEY678" s="107"/>
      <c r="BEZ678" s="107"/>
      <c r="BFA678" s="107"/>
      <c r="BFB678" s="107"/>
      <c r="BFC678" s="107"/>
      <c r="BFD678" s="107"/>
      <c r="BFE678" s="107"/>
      <c r="BFF678" s="107"/>
      <c r="BFG678" s="107"/>
      <c r="BFH678" s="107"/>
      <c r="BFI678" s="107"/>
      <c r="BFJ678" s="107"/>
      <c r="BFK678" s="107"/>
      <c r="BFL678" s="107"/>
      <c r="BFM678" s="107"/>
      <c r="BFN678" s="107"/>
      <c r="BFO678" s="107"/>
      <c r="BFP678" s="107"/>
      <c r="BFQ678" s="107"/>
      <c r="BFR678" s="107"/>
      <c r="BFS678" s="107"/>
      <c r="BFT678" s="107"/>
      <c r="BFU678" s="107"/>
      <c r="BFV678" s="107"/>
      <c r="BFW678" s="107"/>
      <c r="BFX678" s="107"/>
      <c r="BFY678" s="107"/>
      <c r="BFZ678" s="107"/>
      <c r="BGA678" s="107"/>
      <c r="BGB678" s="107"/>
      <c r="BGC678" s="107"/>
      <c r="BGD678" s="107"/>
      <c r="BGE678" s="107"/>
      <c r="BGF678" s="107"/>
      <c r="BGG678" s="107"/>
      <c r="BGH678" s="107"/>
      <c r="BGI678" s="107"/>
      <c r="BGJ678" s="107"/>
      <c r="BGK678" s="107"/>
      <c r="BGL678" s="107"/>
      <c r="BGM678" s="107"/>
      <c r="BGN678" s="107"/>
      <c r="BGO678" s="107"/>
      <c r="BGP678" s="107"/>
      <c r="BGQ678" s="107"/>
      <c r="BGR678" s="107"/>
      <c r="BGS678" s="107"/>
      <c r="BGT678" s="107"/>
      <c r="BGU678" s="107"/>
      <c r="BGV678" s="107"/>
      <c r="BGW678" s="107"/>
      <c r="BGX678" s="107"/>
      <c r="BGY678" s="107"/>
      <c r="BGZ678" s="107"/>
      <c r="BHA678" s="107"/>
      <c r="BHB678" s="107"/>
      <c r="BHC678" s="107"/>
      <c r="BHD678" s="107"/>
      <c r="BHE678" s="107"/>
      <c r="BHF678" s="107"/>
      <c r="BHG678" s="107"/>
      <c r="BHH678" s="107"/>
      <c r="BHI678" s="107"/>
      <c r="BHJ678" s="107"/>
      <c r="BHK678" s="107"/>
      <c r="BHL678" s="107"/>
      <c r="BHM678" s="107"/>
      <c r="BHN678" s="107"/>
      <c r="BHO678" s="107"/>
      <c r="BHP678" s="107"/>
      <c r="BHQ678" s="107"/>
      <c r="BHR678" s="107"/>
      <c r="BHS678" s="107"/>
      <c r="BHT678" s="107"/>
      <c r="BHU678" s="107"/>
      <c r="BHV678" s="107"/>
      <c r="BHW678" s="107"/>
      <c r="BHX678" s="107"/>
      <c r="BHY678" s="107"/>
      <c r="BHZ678" s="107"/>
      <c r="BIA678" s="107"/>
      <c r="BIB678" s="107"/>
      <c r="BIC678" s="107"/>
      <c r="BID678" s="107"/>
      <c r="BIE678" s="107"/>
      <c r="BIF678" s="107"/>
      <c r="BIG678" s="107"/>
      <c r="BIH678" s="107"/>
      <c r="BII678" s="107"/>
      <c r="BIJ678" s="107"/>
      <c r="BIK678" s="107"/>
      <c r="BIL678" s="107"/>
      <c r="BIM678" s="107"/>
      <c r="BIN678" s="107"/>
      <c r="BIO678" s="107"/>
      <c r="BIP678" s="107"/>
      <c r="BIQ678" s="107"/>
      <c r="BIR678" s="107"/>
      <c r="BIS678" s="107"/>
      <c r="BIT678" s="107"/>
      <c r="BIU678" s="107"/>
      <c r="BIV678" s="107"/>
      <c r="BIW678" s="107"/>
      <c r="BIX678" s="107"/>
      <c r="BIY678" s="107"/>
      <c r="BIZ678" s="107"/>
      <c r="BJA678" s="107"/>
      <c r="BJB678" s="107"/>
      <c r="BJC678" s="107"/>
      <c r="BJD678" s="107"/>
      <c r="BJE678" s="107"/>
      <c r="BJF678" s="107"/>
      <c r="BJG678" s="107"/>
      <c r="BJH678" s="107"/>
      <c r="BJI678" s="107"/>
      <c r="BJJ678" s="107"/>
      <c r="BJK678" s="107"/>
      <c r="BJL678" s="107"/>
      <c r="BJM678" s="107"/>
      <c r="BJN678" s="107"/>
      <c r="BJO678" s="107"/>
      <c r="BJP678" s="107"/>
      <c r="BJQ678" s="107"/>
      <c r="BJR678" s="107"/>
      <c r="BJS678" s="107"/>
      <c r="BJT678" s="107"/>
      <c r="BJU678" s="107"/>
      <c r="BJV678" s="107"/>
      <c r="BJW678" s="107"/>
      <c r="BJX678" s="107"/>
      <c r="BJY678" s="107"/>
      <c r="BJZ678" s="107"/>
      <c r="BKA678" s="107"/>
      <c r="BKB678" s="107"/>
      <c r="BKC678" s="107"/>
      <c r="BKD678" s="107"/>
      <c r="BKE678" s="107"/>
      <c r="BKF678" s="107"/>
      <c r="BKG678" s="107"/>
      <c r="BKH678" s="107"/>
      <c r="BKI678" s="107"/>
      <c r="BKJ678" s="107"/>
      <c r="BKK678" s="107"/>
      <c r="BKL678" s="107"/>
      <c r="BKM678" s="107"/>
      <c r="BKN678" s="107"/>
      <c r="BKO678" s="107"/>
      <c r="BKP678" s="107"/>
      <c r="BKQ678" s="107"/>
      <c r="BKR678" s="107"/>
      <c r="BKS678" s="107"/>
      <c r="BKT678" s="107"/>
      <c r="BKU678" s="107"/>
      <c r="BKV678" s="107"/>
      <c r="BKW678" s="107"/>
      <c r="BKX678" s="107"/>
      <c r="BKY678" s="107"/>
      <c r="BKZ678" s="107"/>
      <c r="BLA678" s="107"/>
      <c r="BLB678" s="107"/>
      <c r="BLC678" s="107"/>
      <c r="BLD678" s="107"/>
      <c r="BLE678" s="107"/>
      <c r="BLF678" s="107"/>
      <c r="BLG678" s="107"/>
      <c r="BLH678" s="107"/>
      <c r="BLI678" s="107"/>
      <c r="BLJ678" s="107"/>
      <c r="BLK678" s="107"/>
      <c r="BLL678" s="107"/>
      <c r="BLM678" s="107"/>
      <c r="BLN678" s="107"/>
      <c r="BLO678" s="107"/>
      <c r="BLP678" s="107"/>
      <c r="BLQ678" s="107"/>
      <c r="BLR678" s="107"/>
      <c r="BLS678" s="107"/>
      <c r="BLT678" s="107"/>
      <c r="BLU678" s="107"/>
      <c r="BLV678" s="107"/>
      <c r="BLW678" s="107"/>
      <c r="BLX678" s="107"/>
      <c r="BLY678" s="107"/>
      <c r="BLZ678" s="107"/>
      <c r="BMA678" s="107"/>
      <c r="BMB678" s="107"/>
      <c r="BMC678" s="107"/>
      <c r="BMD678" s="107"/>
      <c r="BME678" s="107"/>
      <c r="BMF678" s="107"/>
      <c r="BMG678" s="107"/>
      <c r="BMH678" s="107"/>
      <c r="BMI678" s="107"/>
      <c r="BMJ678" s="107"/>
      <c r="BMK678" s="107"/>
      <c r="BML678" s="107"/>
      <c r="BMM678" s="107"/>
      <c r="BMN678" s="107"/>
      <c r="BMO678" s="107"/>
      <c r="BMP678" s="107"/>
      <c r="BMQ678" s="107"/>
      <c r="BMR678" s="107"/>
      <c r="BMS678" s="107"/>
      <c r="BMT678" s="107"/>
      <c r="BMU678" s="107"/>
      <c r="BMV678" s="107"/>
      <c r="BMW678" s="107"/>
      <c r="BMX678" s="107"/>
      <c r="BMY678" s="107"/>
      <c r="BMZ678" s="107"/>
      <c r="BNA678" s="107"/>
      <c r="BNB678" s="107"/>
      <c r="BNC678" s="107"/>
      <c r="BND678" s="107"/>
      <c r="BNE678" s="107"/>
      <c r="BNF678" s="107"/>
      <c r="BNG678" s="107"/>
      <c r="BNH678" s="107"/>
      <c r="BNI678" s="107"/>
      <c r="BNJ678" s="107"/>
      <c r="BNK678" s="107"/>
      <c r="BNL678" s="107"/>
      <c r="BNM678" s="107"/>
      <c r="BNN678" s="107"/>
      <c r="BNO678" s="107"/>
      <c r="BNP678" s="107"/>
      <c r="BNQ678" s="107"/>
      <c r="BNR678" s="107"/>
      <c r="BNS678" s="107"/>
      <c r="BNT678" s="107"/>
      <c r="BNU678" s="107"/>
      <c r="BNV678" s="107"/>
      <c r="BNW678" s="107"/>
      <c r="BNX678" s="107"/>
      <c r="BNY678" s="107"/>
      <c r="BNZ678" s="107"/>
      <c r="BOA678" s="107"/>
      <c r="BOB678" s="107"/>
      <c r="BOC678" s="107"/>
      <c r="BOD678" s="107"/>
      <c r="BOE678" s="107"/>
      <c r="BOF678" s="107"/>
      <c r="BOG678" s="107"/>
      <c r="BOH678" s="107"/>
      <c r="BOI678" s="107"/>
      <c r="BOJ678" s="107"/>
      <c r="BOK678" s="107"/>
      <c r="BOL678" s="107"/>
      <c r="BOM678" s="107"/>
      <c r="BON678" s="107"/>
      <c r="BOO678" s="107"/>
      <c r="BOP678" s="107"/>
      <c r="BOQ678" s="107"/>
      <c r="BOR678" s="107"/>
      <c r="BOS678" s="107"/>
      <c r="BOT678" s="107"/>
      <c r="BOU678" s="107"/>
      <c r="BOV678" s="107"/>
      <c r="BOW678" s="107"/>
      <c r="BOX678" s="107"/>
      <c r="BOY678" s="107"/>
      <c r="BOZ678" s="107"/>
      <c r="BPA678" s="107"/>
      <c r="BPB678" s="107"/>
      <c r="BPC678" s="107"/>
      <c r="BPD678" s="107"/>
      <c r="BPE678" s="107"/>
      <c r="BPF678" s="107"/>
      <c r="BPG678" s="107"/>
      <c r="BPH678" s="107"/>
      <c r="BPI678" s="107"/>
      <c r="BPJ678" s="107"/>
      <c r="BPK678" s="107"/>
      <c r="BPL678" s="107"/>
      <c r="BPM678" s="107"/>
      <c r="BPN678" s="107"/>
      <c r="BPO678" s="107"/>
      <c r="BPP678" s="107"/>
      <c r="BPQ678" s="107"/>
      <c r="BPR678" s="107"/>
      <c r="BPS678" s="107"/>
      <c r="BPT678" s="107"/>
      <c r="BPU678" s="107"/>
      <c r="BPV678" s="107"/>
      <c r="BPW678" s="107"/>
      <c r="BPX678" s="107"/>
      <c r="BPY678" s="107"/>
      <c r="BPZ678" s="107"/>
      <c r="BQA678" s="107"/>
      <c r="BQB678" s="107"/>
      <c r="BQC678" s="107"/>
      <c r="BQD678" s="107"/>
      <c r="BQE678" s="107"/>
      <c r="BQF678" s="107"/>
      <c r="BQG678" s="107"/>
      <c r="BQH678" s="107"/>
      <c r="BQI678" s="107"/>
      <c r="BQJ678" s="107"/>
      <c r="BQK678" s="107"/>
      <c r="BQL678" s="107"/>
      <c r="BQM678" s="107"/>
      <c r="BQN678" s="107"/>
      <c r="BQO678" s="107"/>
      <c r="BQP678" s="107"/>
      <c r="BQQ678" s="107"/>
      <c r="BQR678" s="107"/>
      <c r="BQS678" s="107"/>
      <c r="BQT678" s="107"/>
      <c r="BQU678" s="107"/>
      <c r="BQV678" s="107"/>
      <c r="BQW678" s="107"/>
      <c r="BQX678" s="107"/>
      <c r="BQY678" s="107"/>
      <c r="BQZ678" s="107"/>
      <c r="BRA678" s="107"/>
      <c r="BRB678" s="107"/>
      <c r="BRC678" s="107"/>
      <c r="BRD678" s="107"/>
      <c r="BRE678" s="107"/>
      <c r="BRF678" s="107"/>
      <c r="BRG678" s="107"/>
      <c r="BRH678" s="107"/>
      <c r="BRI678" s="107"/>
      <c r="BRJ678" s="107"/>
      <c r="BRK678" s="107"/>
      <c r="BRL678" s="107"/>
      <c r="BRM678" s="107"/>
      <c r="BRN678" s="107"/>
      <c r="BRO678" s="107"/>
      <c r="BRP678" s="107"/>
      <c r="BRQ678" s="107"/>
      <c r="BRR678" s="107"/>
      <c r="BRS678" s="107"/>
      <c r="BRT678" s="107"/>
      <c r="BRU678" s="107"/>
      <c r="BRV678" s="107"/>
      <c r="BRW678" s="107"/>
      <c r="BRX678" s="107"/>
      <c r="BRY678" s="107"/>
      <c r="BRZ678" s="107"/>
      <c r="BSA678" s="107"/>
      <c r="BSB678" s="107"/>
      <c r="BSC678" s="107"/>
      <c r="BSD678" s="107"/>
      <c r="BSE678" s="107"/>
      <c r="BSF678" s="107"/>
      <c r="BSG678" s="107"/>
      <c r="BSH678" s="107"/>
      <c r="BSI678" s="107"/>
      <c r="BSJ678" s="107"/>
      <c r="BSK678" s="107"/>
      <c r="BSL678" s="107"/>
      <c r="BSM678" s="107"/>
      <c r="BSN678" s="107"/>
      <c r="BSO678" s="107"/>
      <c r="BSP678" s="107"/>
      <c r="BSQ678" s="107"/>
      <c r="BSR678" s="107"/>
      <c r="BSS678" s="107"/>
      <c r="BST678" s="107"/>
      <c r="BSU678" s="107"/>
      <c r="BSV678" s="107"/>
      <c r="BSW678" s="107"/>
      <c r="BSX678" s="107"/>
      <c r="BSY678" s="107"/>
      <c r="BSZ678" s="107"/>
      <c r="BTA678" s="107"/>
      <c r="BTB678" s="107"/>
      <c r="BTC678" s="107"/>
      <c r="BTD678" s="107"/>
      <c r="BTE678" s="107"/>
      <c r="BTF678" s="107"/>
      <c r="BTG678" s="107"/>
      <c r="BTH678" s="107"/>
      <c r="BTI678" s="107"/>
      <c r="BTJ678" s="107"/>
      <c r="BTK678" s="107"/>
      <c r="BTL678" s="107"/>
      <c r="BTM678" s="107"/>
      <c r="BTN678" s="107"/>
      <c r="BTO678" s="107"/>
      <c r="BTP678" s="107"/>
      <c r="BTQ678" s="107"/>
      <c r="BTR678" s="107"/>
      <c r="BTS678" s="107"/>
      <c r="BTT678" s="107"/>
      <c r="BTU678" s="107"/>
      <c r="BTV678" s="107"/>
      <c r="BTW678" s="107"/>
      <c r="BTX678" s="107"/>
      <c r="BTY678" s="107"/>
      <c r="BTZ678" s="107"/>
      <c r="BUA678" s="107"/>
      <c r="BUB678" s="107"/>
      <c r="BUC678" s="107"/>
      <c r="BUD678" s="107"/>
      <c r="BUE678" s="107"/>
      <c r="BUF678" s="107"/>
      <c r="BUG678" s="107"/>
      <c r="BUH678" s="107"/>
      <c r="BUI678" s="107"/>
      <c r="BUJ678" s="107"/>
      <c r="BUK678" s="107"/>
      <c r="BUL678" s="107"/>
      <c r="BUM678" s="107"/>
      <c r="BUN678" s="107"/>
      <c r="BUO678" s="107"/>
      <c r="BUP678" s="107"/>
      <c r="BUQ678" s="107"/>
      <c r="BUR678" s="107"/>
      <c r="BUS678" s="107"/>
      <c r="BUT678" s="107"/>
      <c r="BUU678" s="107"/>
      <c r="BUV678" s="107"/>
      <c r="BUW678" s="107"/>
      <c r="BUX678" s="107"/>
      <c r="BUY678" s="107"/>
      <c r="BUZ678" s="107"/>
      <c r="BVA678" s="107"/>
      <c r="BVB678" s="107"/>
      <c r="BVC678" s="107"/>
      <c r="BVD678" s="107"/>
      <c r="BVE678" s="107"/>
      <c r="BVF678" s="107"/>
      <c r="BVG678" s="107"/>
      <c r="BVH678" s="107"/>
      <c r="BVI678" s="107"/>
      <c r="BVJ678" s="107"/>
      <c r="BVK678" s="107"/>
      <c r="BVL678" s="107"/>
      <c r="BVM678" s="107"/>
      <c r="BVN678" s="107"/>
      <c r="BVO678" s="107"/>
      <c r="BVP678" s="107"/>
      <c r="BVQ678" s="107"/>
      <c r="BVR678" s="107"/>
      <c r="BVS678" s="107"/>
      <c r="BVT678" s="107"/>
      <c r="BVU678" s="107"/>
      <c r="BVV678" s="107"/>
      <c r="BVW678" s="107"/>
      <c r="BVX678" s="107"/>
      <c r="BVY678" s="107"/>
      <c r="BVZ678" s="107"/>
      <c r="BWA678" s="107"/>
      <c r="BWB678" s="107"/>
      <c r="BWC678" s="107"/>
      <c r="BWD678" s="107"/>
      <c r="BWE678" s="107"/>
      <c r="BWF678" s="107"/>
      <c r="BWG678" s="107"/>
      <c r="BWH678" s="107"/>
      <c r="BWI678" s="107"/>
      <c r="BWJ678" s="107"/>
      <c r="BWK678" s="107"/>
      <c r="BWL678" s="107"/>
      <c r="BWM678" s="107"/>
      <c r="BWN678" s="107"/>
      <c r="BWO678" s="107"/>
      <c r="BWP678" s="107"/>
      <c r="BWQ678" s="107"/>
      <c r="BWR678" s="107"/>
      <c r="BWS678" s="107"/>
      <c r="BWT678" s="107"/>
      <c r="BWU678" s="107"/>
      <c r="BWV678" s="107"/>
      <c r="BWW678" s="107"/>
      <c r="BWX678" s="107"/>
      <c r="BWY678" s="107"/>
      <c r="BWZ678" s="107"/>
      <c r="BXA678" s="107"/>
      <c r="BXB678" s="107"/>
      <c r="BXC678" s="107"/>
      <c r="BXD678" s="107"/>
      <c r="BXE678" s="107"/>
      <c r="BXF678" s="107"/>
      <c r="BXG678" s="107"/>
      <c r="BXH678" s="107"/>
      <c r="BXI678" s="107"/>
      <c r="BXJ678" s="107"/>
      <c r="BXK678" s="107"/>
      <c r="BXL678" s="107"/>
      <c r="BXM678" s="107"/>
      <c r="BXN678" s="107"/>
      <c r="BXO678" s="107"/>
      <c r="BXP678" s="107"/>
      <c r="BXQ678" s="107"/>
      <c r="BXR678" s="107"/>
      <c r="BXS678" s="107"/>
      <c r="BXT678" s="107"/>
      <c r="BXU678" s="107"/>
      <c r="BXV678" s="107"/>
      <c r="BXW678" s="107"/>
      <c r="BXX678" s="107"/>
      <c r="BXY678" s="107"/>
      <c r="BXZ678" s="107"/>
      <c r="BYA678" s="107"/>
      <c r="BYB678" s="107"/>
      <c r="BYC678" s="107"/>
      <c r="BYD678" s="107"/>
      <c r="BYE678" s="107"/>
      <c r="BYF678" s="107"/>
      <c r="BYG678" s="107"/>
      <c r="BYH678" s="107"/>
      <c r="BYI678" s="107"/>
      <c r="BYJ678" s="107"/>
      <c r="BYK678" s="107"/>
      <c r="BYL678" s="107"/>
      <c r="BYM678" s="107"/>
      <c r="BYN678" s="107"/>
      <c r="BYO678" s="107"/>
      <c r="BYP678" s="107"/>
      <c r="BYQ678" s="107"/>
      <c r="BYR678" s="107"/>
      <c r="BYS678" s="107"/>
      <c r="BYT678" s="107"/>
      <c r="BYU678" s="107"/>
      <c r="BYV678" s="107"/>
      <c r="BYW678" s="107"/>
      <c r="BYX678" s="107"/>
      <c r="BYY678" s="107"/>
      <c r="BYZ678" s="107"/>
      <c r="BZA678" s="107"/>
      <c r="BZB678" s="107"/>
      <c r="BZC678" s="107"/>
      <c r="BZD678" s="107"/>
      <c r="BZE678" s="107"/>
      <c r="BZF678" s="107"/>
      <c r="BZG678" s="107"/>
      <c r="BZH678" s="107"/>
      <c r="BZI678" s="107"/>
      <c r="BZJ678" s="107"/>
      <c r="BZK678" s="107"/>
      <c r="BZL678" s="107"/>
      <c r="BZM678" s="107"/>
      <c r="BZN678" s="107"/>
      <c r="BZO678" s="107"/>
      <c r="BZP678" s="107"/>
      <c r="BZQ678" s="107"/>
      <c r="BZR678" s="107"/>
      <c r="BZS678" s="107"/>
      <c r="BZT678" s="107"/>
      <c r="BZU678" s="107"/>
      <c r="BZV678" s="107"/>
      <c r="BZW678" s="107"/>
      <c r="BZX678" s="107"/>
      <c r="BZY678" s="107"/>
      <c r="BZZ678" s="107"/>
      <c r="CAA678" s="107"/>
      <c r="CAB678" s="107"/>
      <c r="CAC678" s="107"/>
      <c r="CAD678" s="107"/>
      <c r="CAE678" s="107"/>
      <c r="CAF678" s="107"/>
      <c r="CAG678" s="107"/>
      <c r="CAH678" s="107"/>
      <c r="CAI678" s="107"/>
      <c r="CAJ678" s="107"/>
      <c r="CAK678" s="107"/>
      <c r="CAL678" s="107"/>
      <c r="CAM678" s="107"/>
      <c r="CAN678" s="107"/>
      <c r="CAO678" s="107"/>
      <c r="CAP678" s="107"/>
      <c r="CAQ678" s="107"/>
      <c r="CAR678" s="107"/>
      <c r="CAS678" s="107"/>
      <c r="CAT678" s="107"/>
      <c r="CAU678" s="107"/>
      <c r="CAV678" s="107"/>
      <c r="CAW678" s="107"/>
      <c r="CAX678" s="107"/>
      <c r="CAY678" s="107"/>
      <c r="CAZ678" s="107"/>
      <c r="CBA678" s="107"/>
      <c r="CBB678" s="107"/>
      <c r="CBC678" s="107"/>
      <c r="CBD678" s="107"/>
      <c r="CBE678" s="107"/>
      <c r="CBF678" s="107"/>
      <c r="CBG678" s="107"/>
      <c r="CBH678" s="107"/>
      <c r="CBI678" s="107"/>
      <c r="CBJ678" s="107"/>
      <c r="CBK678" s="107"/>
      <c r="CBL678" s="107"/>
      <c r="CBM678" s="107"/>
      <c r="CBN678" s="107"/>
      <c r="CBO678" s="107"/>
      <c r="CBP678" s="107"/>
      <c r="CBQ678" s="107"/>
      <c r="CBR678" s="107"/>
      <c r="CBS678" s="107"/>
      <c r="CBT678" s="107"/>
      <c r="CBU678" s="107"/>
      <c r="CBV678" s="107"/>
      <c r="CBW678" s="107"/>
      <c r="CBX678" s="107"/>
      <c r="CBY678" s="107"/>
      <c r="CBZ678" s="107"/>
      <c r="CCA678" s="107"/>
      <c r="CCB678" s="107"/>
      <c r="CCC678" s="107"/>
      <c r="CCD678" s="107"/>
      <c r="CCE678" s="107"/>
      <c r="CCF678" s="107"/>
      <c r="CCG678" s="107"/>
      <c r="CCH678" s="107"/>
      <c r="CCI678" s="107"/>
      <c r="CCJ678" s="107"/>
      <c r="CCK678" s="107"/>
      <c r="CCL678" s="107"/>
      <c r="CCM678" s="107"/>
      <c r="CCN678" s="107"/>
      <c r="CCO678" s="107"/>
      <c r="CCP678" s="107"/>
      <c r="CCQ678" s="107"/>
      <c r="CCR678" s="107"/>
      <c r="CCS678" s="107"/>
      <c r="CCT678" s="107"/>
      <c r="CCU678" s="107"/>
      <c r="CCV678" s="107"/>
      <c r="CCW678" s="107"/>
      <c r="CCX678" s="107"/>
      <c r="CCY678" s="107"/>
      <c r="CCZ678" s="107"/>
      <c r="CDA678" s="107"/>
      <c r="CDB678" s="107"/>
      <c r="CDC678" s="107"/>
      <c r="CDD678" s="107"/>
      <c r="CDE678" s="107"/>
      <c r="CDF678" s="107"/>
      <c r="CDG678" s="107"/>
      <c r="CDH678" s="107"/>
      <c r="CDI678" s="107"/>
      <c r="CDJ678" s="107"/>
      <c r="CDK678" s="107"/>
      <c r="CDL678" s="107"/>
      <c r="CDM678" s="107"/>
      <c r="CDN678" s="107"/>
      <c r="CDO678" s="107"/>
      <c r="CDP678" s="107"/>
      <c r="CDQ678" s="107"/>
      <c r="CDR678" s="107"/>
      <c r="CDS678" s="107"/>
      <c r="CDT678" s="107"/>
      <c r="CDU678" s="107"/>
      <c r="CDV678" s="107"/>
      <c r="CDW678" s="107"/>
      <c r="CDX678" s="107"/>
      <c r="CDY678" s="107"/>
      <c r="CDZ678" s="107"/>
      <c r="CEA678" s="107"/>
      <c r="CEB678" s="107"/>
      <c r="CEC678" s="107"/>
      <c r="CED678" s="107"/>
      <c r="CEE678" s="107"/>
      <c r="CEF678" s="107"/>
      <c r="CEG678" s="107"/>
      <c r="CEH678" s="107"/>
      <c r="CEI678" s="107"/>
      <c r="CEJ678" s="107"/>
      <c r="CEK678" s="107"/>
      <c r="CEL678" s="107"/>
      <c r="CEM678" s="107"/>
      <c r="CEN678" s="107"/>
      <c r="CEO678" s="107"/>
      <c r="CEP678" s="107"/>
      <c r="CEQ678" s="107"/>
      <c r="CER678" s="107"/>
      <c r="CES678" s="107"/>
      <c r="CET678" s="107"/>
      <c r="CEU678" s="107"/>
      <c r="CEV678" s="107"/>
      <c r="CEW678" s="107"/>
      <c r="CEX678" s="107"/>
      <c r="CEY678" s="107"/>
      <c r="CEZ678" s="107"/>
      <c r="CFA678" s="107"/>
      <c r="CFB678" s="107"/>
      <c r="CFC678" s="107"/>
      <c r="CFD678" s="107"/>
      <c r="CFE678" s="107"/>
      <c r="CFF678" s="107"/>
      <c r="CFG678" s="107"/>
      <c r="CFH678" s="107"/>
      <c r="CFI678" s="107"/>
      <c r="CFJ678" s="107"/>
      <c r="CFK678" s="107"/>
      <c r="CFL678" s="107"/>
      <c r="CFM678" s="107"/>
      <c r="CFN678" s="107"/>
      <c r="CFO678" s="107"/>
      <c r="CFP678" s="107"/>
      <c r="CFQ678" s="107"/>
      <c r="CFR678" s="107"/>
      <c r="CFS678" s="107"/>
      <c r="CFT678" s="107"/>
      <c r="CFU678" s="107"/>
      <c r="CFV678" s="107"/>
      <c r="CFW678" s="107"/>
      <c r="CFX678" s="107"/>
      <c r="CFY678" s="107"/>
      <c r="CFZ678" s="107"/>
      <c r="CGA678" s="107"/>
      <c r="CGB678" s="107"/>
      <c r="CGC678" s="107"/>
      <c r="CGD678" s="107"/>
      <c r="CGE678" s="107"/>
      <c r="CGF678" s="107"/>
      <c r="CGG678" s="107"/>
      <c r="CGH678" s="107"/>
      <c r="CGI678" s="107"/>
      <c r="CGJ678" s="107"/>
      <c r="CGK678" s="107"/>
      <c r="CGL678" s="107"/>
      <c r="CGM678" s="107"/>
      <c r="CGN678" s="107"/>
      <c r="CGO678" s="107"/>
      <c r="CGP678" s="107"/>
      <c r="CGQ678" s="107"/>
      <c r="CGR678" s="107"/>
      <c r="CGS678" s="107"/>
      <c r="CGT678" s="107"/>
      <c r="CGU678" s="107"/>
      <c r="CGV678" s="107"/>
      <c r="CGW678" s="107"/>
      <c r="CGX678" s="107"/>
      <c r="CGY678" s="107"/>
      <c r="CGZ678" s="107"/>
      <c r="CHA678" s="107"/>
      <c r="CHB678" s="107"/>
      <c r="CHC678" s="107"/>
      <c r="CHD678" s="107"/>
      <c r="CHE678" s="107"/>
      <c r="CHF678" s="107"/>
      <c r="CHG678" s="107"/>
      <c r="CHH678" s="107"/>
      <c r="CHI678" s="107"/>
      <c r="CHJ678" s="107"/>
      <c r="CHK678" s="107"/>
      <c r="CHL678" s="107"/>
      <c r="CHM678" s="107"/>
      <c r="CHN678" s="107"/>
      <c r="CHO678" s="107"/>
      <c r="CHP678" s="107"/>
      <c r="CHQ678" s="107"/>
      <c r="CHR678" s="107"/>
      <c r="CHS678" s="107"/>
      <c r="CHT678" s="107"/>
      <c r="CHU678" s="107"/>
      <c r="CHV678" s="107"/>
      <c r="CHW678" s="107"/>
      <c r="CHX678" s="107"/>
      <c r="CHY678" s="107"/>
      <c r="CHZ678" s="107"/>
      <c r="CIA678" s="107"/>
      <c r="CIB678" s="107"/>
      <c r="CIC678" s="107"/>
      <c r="CID678" s="107"/>
      <c r="CIE678" s="107"/>
      <c r="CIF678" s="107"/>
      <c r="CIG678" s="107"/>
      <c r="CIH678" s="107"/>
      <c r="CII678" s="107"/>
      <c r="CIJ678" s="107"/>
      <c r="CIK678" s="107"/>
      <c r="CIL678" s="107"/>
      <c r="CIM678" s="107"/>
      <c r="CIN678" s="107"/>
      <c r="CIO678" s="107"/>
      <c r="CIP678" s="107"/>
      <c r="CIQ678" s="107"/>
      <c r="CIR678" s="107"/>
      <c r="CIS678" s="107"/>
      <c r="CIT678" s="107"/>
      <c r="CIU678" s="107"/>
      <c r="CIV678" s="107"/>
      <c r="CIW678" s="107"/>
      <c r="CIX678" s="107"/>
      <c r="CIY678" s="107"/>
      <c r="CIZ678" s="107"/>
      <c r="CJA678" s="107"/>
      <c r="CJB678" s="107"/>
      <c r="CJC678" s="107"/>
      <c r="CJD678" s="107"/>
      <c r="CJE678" s="107"/>
      <c r="CJF678" s="107"/>
      <c r="CJG678" s="107"/>
      <c r="CJH678" s="107"/>
      <c r="CJI678" s="107"/>
      <c r="CJJ678" s="107"/>
      <c r="CJK678" s="107"/>
      <c r="CJL678" s="107"/>
      <c r="CJM678" s="107"/>
      <c r="CJN678" s="107"/>
      <c r="CJO678" s="107"/>
      <c r="CJP678" s="107"/>
      <c r="CJQ678" s="107"/>
      <c r="CJR678" s="107"/>
      <c r="CJS678" s="107"/>
      <c r="CJT678" s="107"/>
      <c r="CJU678" s="107"/>
      <c r="CJV678" s="107"/>
      <c r="CJW678" s="107"/>
      <c r="CJX678" s="107"/>
      <c r="CJY678" s="107"/>
      <c r="CJZ678" s="107"/>
      <c r="CKA678" s="107"/>
      <c r="CKB678" s="107"/>
      <c r="CKC678" s="107"/>
      <c r="CKD678" s="107"/>
      <c r="CKE678" s="107"/>
      <c r="CKF678" s="107"/>
      <c r="CKG678" s="107"/>
      <c r="CKH678" s="107"/>
      <c r="CKI678" s="107"/>
      <c r="CKJ678" s="107"/>
      <c r="CKK678" s="107"/>
      <c r="CKL678" s="107"/>
      <c r="CKM678" s="107"/>
      <c r="CKN678" s="107"/>
      <c r="CKO678" s="107"/>
      <c r="CKP678" s="107"/>
      <c r="CKQ678" s="107"/>
      <c r="CKR678" s="107"/>
      <c r="CKS678" s="107"/>
      <c r="CKT678" s="107"/>
      <c r="CKU678" s="107"/>
      <c r="CKV678" s="107"/>
      <c r="CKW678" s="107"/>
      <c r="CKX678" s="107"/>
      <c r="CKY678" s="107"/>
      <c r="CKZ678" s="107"/>
      <c r="CLA678" s="107"/>
      <c r="CLB678" s="107"/>
      <c r="CLC678" s="107"/>
      <c r="CLD678" s="107"/>
      <c r="CLE678" s="107"/>
      <c r="CLF678" s="107"/>
      <c r="CLG678" s="107"/>
      <c r="CLH678" s="107"/>
      <c r="CLI678" s="107"/>
      <c r="CLJ678" s="107"/>
      <c r="CLK678" s="107"/>
      <c r="CLL678" s="107"/>
      <c r="CLM678" s="107"/>
      <c r="CLN678" s="107"/>
      <c r="CLO678" s="107"/>
      <c r="CLP678" s="107"/>
      <c r="CLQ678" s="107"/>
      <c r="CLR678" s="107"/>
      <c r="CLS678" s="107"/>
      <c r="CLT678" s="107"/>
      <c r="CLU678" s="107"/>
      <c r="CLV678" s="107"/>
      <c r="CLW678" s="107"/>
      <c r="CLX678" s="107"/>
      <c r="CLY678" s="107"/>
      <c r="CLZ678" s="107"/>
      <c r="CMA678" s="107"/>
      <c r="CMB678" s="107"/>
      <c r="CMC678" s="107"/>
      <c r="CMD678" s="107"/>
      <c r="CME678" s="107"/>
      <c r="CMF678" s="107"/>
      <c r="CMG678" s="107"/>
      <c r="CMH678" s="107"/>
      <c r="CMI678" s="107"/>
      <c r="CMJ678" s="107"/>
      <c r="CMK678" s="107"/>
      <c r="CML678" s="107"/>
      <c r="CMM678" s="107"/>
      <c r="CMN678" s="107"/>
      <c r="CMO678" s="107"/>
      <c r="CMP678" s="107"/>
      <c r="CMQ678" s="107"/>
      <c r="CMR678" s="107"/>
      <c r="CMS678" s="107"/>
      <c r="CMT678" s="107"/>
      <c r="CMU678" s="107"/>
      <c r="CMV678" s="107"/>
      <c r="CMW678" s="107"/>
      <c r="CMX678" s="107"/>
      <c r="CMY678" s="107"/>
      <c r="CMZ678" s="107"/>
      <c r="CNA678" s="107"/>
      <c r="CNB678" s="107"/>
      <c r="CNC678" s="107"/>
      <c r="CND678" s="107"/>
      <c r="CNE678" s="107"/>
      <c r="CNF678" s="107"/>
      <c r="CNG678" s="107"/>
      <c r="CNH678" s="107"/>
      <c r="CNI678" s="107"/>
      <c r="CNJ678" s="107"/>
      <c r="CNK678" s="107"/>
      <c r="CNL678" s="107"/>
      <c r="CNM678" s="107"/>
      <c r="CNN678" s="107"/>
      <c r="CNO678" s="107"/>
      <c r="CNP678" s="107"/>
      <c r="CNQ678" s="107"/>
      <c r="CNR678" s="107"/>
      <c r="CNS678" s="107"/>
      <c r="CNT678" s="107"/>
      <c r="CNU678" s="107"/>
      <c r="CNV678" s="107"/>
      <c r="CNW678" s="107"/>
      <c r="CNX678" s="107"/>
      <c r="CNY678" s="107"/>
      <c r="CNZ678" s="107"/>
      <c r="COA678" s="107"/>
      <c r="COB678" s="107"/>
      <c r="COC678" s="107"/>
      <c r="COD678" s="107"/>
      <c r="COE678" s="107"/>
      <c r="COF678" s="107"/>
      <c r="COG678" s="107"/>
      <c r="COH678" s="107"/>
      <c r="COI678" s="107"/>
      <c r="COJ678" s="107"/>
      <c r="COK678" s="107"/>
      <c r="COL678" s="107"/>
      <c r="COM678" s="107"/>
      <c r="CON678" s="107"/>
      <c r="COO678" s="107"/>
      <c r="COP678" s="107"/>
      <c r="COQ678" s="107"/>
      <c r="COR678" s="107"/>
      <c r="COS678" s="107"/>
      <c r="COT678" s="107"/>
      <c r="COU678" s="107"/>
      <c r="COV678" s="107"/>
      <c r="COW678" s="107"/>
      <c r="COX678" s="107"/>
      <c r="COY678" s="107"/>
      <c r="COZ678" s="107"/>
      <c r="CPA678" s="107"/>
      <c r="CPB678" s="107"/>
      <c r="CPC678" s="107"/>
      <c r="CPD678" s="107"/>
      <c r="CPE678" s="107"/>
      <c r="CPF678" s="107"/>
      <c r="CPG678" s="107"/>
      <c r="CPH678" s="107"/>
      <c r="CPI678" s="107"/>
      <c r="CPJ678" s="107"/>
      <c r="CPK678" s="107"/>
      <c r="CPL678" s="107"/>
      <c r="CPM678" s="107"/>
      <c r="CPN678" s="107"/>
      <c r="CPO678" s="107"/>
      <c r="CPP678" s="107"/>
      <c r="CPQ678" s="107"/>
      <c r="CPR678" s="107"/>
      <c r="CPS678" s="107"/>
      <c r="CPT678" s="107"/>
      <c r="CPU678" s="107"/>
      <c r="CPV678" s="107"/>
      <c r="CPW678" s="107"/>
      <c r="CPX678" s="107"/>
      <c r="CPY678" s="107"/>
      <c r="CPZ678" s="107"/>
      <c r="CQA678" s="107"/>
      <c r="CQB678" s="107"/>
      <c r="CQC678" s="107"/>
      <c r="CQD678" s="107"/>
      <c r="CQE678" s="107"/>
      <c r="CQF678" s="107"/>
      <c r="CQG678" s="107"/>
      <c r="CQH678" s="107"/>
      <c r="CQI678" s="107"/>
      <c r="CQJ678" s="107"/>
      <c r="CQK678" s="107"/>
      <c r="CQL678" s="107"/>
      <c r="CQM678" s="107"/>
      <c r="CQN678" s="107"/>
      <c r="CQO678" s="107"/>
      <c r="CQP678" s="107"/>
      <c r="CQQ678" s="107"/>
      <c r="CQR678" s="107"/>
      <c r="CQS678" s="107"/>
      <c r="CQT678" s="107"/>
      <c r="CQU678" s="107"/>
      <c r="CQV678" s="107"/>
      <c r="CQW678" s="107"/>
      <c r="CQX678" s="107"/>
      <c r="CQY678" s="107"/>
      <c r="CQZ678" s="107"/>
      <c r="CRA678" s="107"/>
      <c r="CRB678" s="107"/>
      <c r="CRC678" s="107"/>
      <c r="CRD678" s="107"/>
      <c r="CRE678" s="107"/>
      <c r="CRF678" s="107"/>
      <c r="CRG678" s="107"/>
      <c r="CRH678" s="107"/>
      <c r="CRI678" s="107"/>
      <c r="CRJ678" s="107"/>
      <c r="CRK678" s="107"/>
      <c r="CRL678" s="107"/>
      <c r="CRM678" s="107"/>
      <c r="CRN678" s="107"/>
      <c r="CRO678" s="107"/>
      <c r="CRP678" s="107"/>
      <c r="CRQ678" s="107"/>
      <c r="CRR678" s="107"/>
      <c r="CRS678" s="107"/>
      <c r="CRT678" s="107"/>
      <c r="CRU678" s="107"/>
      <c r="CRV678" s="107"/>
      <c r="CRW678" s="107"/>
      <c r="CRX678" s="107"/>
      <c r="CRY678" s="107"/>
      <c r="CRZ678" s="107"/>
      <c r="CSA678" s="107"/>
      <c r="CSB678" s="107"/>
      <c r="CSC678" s="107"/>
      <c r="CSD678" s="107"/>
      <c r="CSE678" s="107"/>
      <c r="CSF678" s="107"/>
      <c r="CSG678" s="107"/>
      <c r="CSH678" s="107"/>
      <c r="CSI678" s="107"/>
      <c r="CSJ678" s="107"/>
      <c r="CSK678" s="107"/>
      <c r="CSL678" s="107"/>
      <c r="CSM678" s="107"/>
      <c r="CSN678" s="107"/>
      <c r="CSO678" s="107"/>
      <c r="CSP678" s="107"/>
      <c r="CSQ678" s="107"/>
      <c r="CSR678" s="107"/>
      <c r="CSS678" s="107"/>
      <c r="CST678" s="107"/>
      <c r="CSU678" s="107"/>
      <c r="CSV678" s="107"/>
      <c r="CSW678" s="107"/>
      <c r="CSX678" s="107"/>
      <c r="CSY678" s="107"/>
      <c r="CSZ678" s="107"/>
      <c r="CTA678" s="107"/>
      <c r="CTB678" s="107"/>
      <c r="CTC678" s="107"/>
      <c r="CTD678" s="107"/>
      <c r="CTE678" s="107"/>
      <c r="CTF678" s="107"/>
      <c r="CTG678" s="107"/>
      <c r="CTH678" s="107"/>
      <c r="CTI678" s="107"/>
      <c r="CTJ678" s="107"/>
      <c r="CTK678" s="107"/>
      <c r="CTL678" s="107"/>
      <c r="CTM678" s="107"/>
      <c r="CTN678" s="107"/>
      <c r="CTO678" s="107"/>
      <c r="CTP678" s="107"/>
      <c r="CTQ678" s="107"/>
      <c r="CTR678" s="107"/>
      <c r="CTS678" s="107"/>
      <c r="CTT678" s="107"/>
      <c r="CTU678" s="107"/>
      <c r="CTV678" s="107"/>
      <c r="CTW678" s="107"/>
      <c r="CTX678" s="107"/>
      <c r="CTY678" s="107"/>
      <c r="CTZ678" s="107"/>
      <c r="CUA678" s="107"/>
      <c r="CUB678" s="107"/>
      <c r="CUC678" s="107"/>
      <c r="CUD678" s="107"/>
      <c r="CUE678" s="107"/>
      <c r="CUF678" s="107"/>
      <c r="CUG678" s="107"/>
      <c r="CUH678" s="107"/>
      <c r="CUI678" s="107"/>
      <c r="CUJ678" s="107"/>
      <c r="CUK678" s="107"/>
      <c r="CUL678" s="107"/>
      <c r="CUM678" s="107"/>
      <c r="CUN678" s="107"/>
      <c r="CUO678" s="107"/>
      <c r="CUP678" s="107"/>
      <c r="CUQ678" s="107"/>
      <c r="CUR678" s="107"/>
      <c r="CUS678" s="107"/>
      <c r="CUT678" s="107"/>
      <c r="CUU678" s="107"/>
      <c r="CUV678" s="107"/>
      <c r="CUW678" s="107"/>
      <c r="CUX678" s="107"/>
      <c r="CUY678" s="107"/>
      <c r="CUZ678" s="107"/>
      <c r="CVA678" s="107"/>
      <c r="CVB678" s="107"/>
      <c r="CVC678" s="107"/>
      <c r="CVD678" s="107"/>
      <c r="CVE678" s="107"/>
      <c r="CVF678" s="107"/>
      <c r="CVG678" s="107"/>
      <c r="CVH678" s="107"/>
      <c r="CVI678" s="107"/>
      <c r="CVJ678" s="107"/>
      <c r="CVK678" s="107"/>
      <c r="CVL678" s="107"/>
      <c r="CVM678" s="107"/>
      <c r="CVN678" s="107"/>
      <c r="CVO678" s="107"/>
      <c r="CVP678" s="107"/>
      <c r="CVQ678" s="107"/>
      <c r="CVR678" s="107"/>
      <c r="CVS678" s="107"/>
      <c r="CVT678" s="107"/>
      <c r="CVU678" s="107"/>
      <c r="CVV678" s="107"/>
      <c r="CVW678" s="107"/>
      <c r="CVX678" s="107"/>
      <c r="CVY678" s="107"/>
      <c r="CVZ678" s="107"/>
      <c r="CWA678" s="107"/>
      <c r="CWB678" s="107"/>
      <c r="CWC678" s="107"/>
      <c r="CWD678" s="107"/>
      <c r="CWE678" s="107"/>
      <c r="CWF678" s="107"/>
      <c r="CWG678" s="107"/>
      <c r="CWH678" s="107"/>
      <c r="CWI678" s="107"/>
      <c r="CWJ678" s="107"/>
      <c r="CWK678" s="107"/>
      <c r="CWL678" s="107"/>
      <c r="CWM678" s="107"/>
      <c r="CWN678" s="107"/>
      <c r="CWO678" s="107"/>
      <c r="CWP678" s="107"/>
      <c r="CWQ678" s="107"/>
      <c r="CWR678" s="107"/>
      <c r="CWS678" s="107"/>
      <c r="CWT678" s="107"/>
      <c r="CWU678" s="107"/>
      <c r="CWV678" s="107"/>
      <c r="CWW678" s="107"/>
      <c r="CWX678" s="107"/>
      <c r="CWY678" s="107"/>
      <c r="CWZ678" s="107"/>
      <c r="CXA678" s="107"/>
      <c r="CXB678" s="107"/>
      <c r="CXC678" s="107"/>
      <c r="CXD678" s="107"/>
      <c r="CXE678" s="107"/>
      <c r="CXF678" s="107"/>
      <c r="CXG678" s="107"/>
      <c r="CXH678" s="107"/>
      <c r="CXI678" s="107"/>
      <c r="CXJ678" s="107"/>
      <c r="CXK678" s="107"/>
      <c r="CXL678" s="107"/>
      <c r="CXM678" s="107"/>
      <c r="CXN678" s="107"/>
      <c r="CXO678" s="107"/>
      <c r="CXP678" s="107"/>
      <c r="CXQ678" s="107"/>
      <c r="CXR678" s="107"/>
      <c r="CXS678" s="107"/>
      <c r="CXT678" s="107"/>
      <c r="CXU678" s="107"/>
      <c r="CXV678" s="107"/>
      <c r="CXW678" s="107"/>
      <c r="CXX678" s="107"/>
      <c r="CXY678" s="107"/>
      <c r="CXZ678" s="107"/>
      <c r="CYA678" s="107"/>
      <c r="CYB678" s="107"/>
      <c r="CYC678" s="107"/>
      <c r="CYD678" s="107"/>
      <c r="CYE678" s="107"/>
      <c r="CYF678" s="107"/>
      <c r="CYG678" s="107"/>
      <c r="CYH678" s="107"/>
      <c r="CYI678" s="107"/>
      <c r="CYJ678" s="107"/>
      <c r="CYK678" s="107"/>
      <c r="CYL678" s="107"/>
      <c r="CYM678" s="107"/>
      <c r="CYN678" s="107"/>
      <c r="CYO678" s="107"/>
      <c r="CYP678" s="107"/>
      <c r="CYQ678" s="107"/>
      <c r="CYR678" s="107"/>
      <c r="CYS678" s="107"/>
      <c r="CYT678" s="107"/>
      <c r="CYU678" s="107"/>
      <c r="CYV678" s="107"/>
      <c r="CYW678" s="107"/>
      <c r="CYX678" s="107"/>
      <c r="CYY678" s="107"/>
      <c r="CYZ678" s="107"/>
      <c r="CZA678" s="107"/>
      <c r="CZB678" s="107"/>
      <c r="CZC678" s="107"/>
      <c r="CZD678" s="107"/>
      <c r="CZE678" s="107"/>
      <c r="CZF678" s="107"/>
      <c r="CZG678" s="107"/>
      <c r="CZH678" s="107"/>
      <c r="CZI678" s="107"/>
      <c r="CZJ678" s="107"/>
      <c r="CZK678" s="107"/>
      <c r="CZL678" s="107"/>
      <c r="CZM678" s="107"/>
      <c r="CZN678" s="107"/>
      <c r="CZO678" s="107"/>
      <c r="CZP678" s="107"/>
      <c r="CZQ678" s="107"/>
      <c r="CZR678" s="107"/>
      <c r="CZS678" s="107"/>
      <c r="CZT678" s="107"/>
      <c r="CZU678" s="107"/>
      <c r="CZV678" s="107"/>
      <c r="CZW678" s="107"/>
      <c r="CZX678" s="107"/>
      <c r="CZY678" s="107"/>
      <c r="CZZ678" s="107"/>
      <c r="DAA678" s="107"/>
      <c r="DAB678" s="107"/>
      <c r="DAC678" s="107"/>
      <c r="DAD678" s="107"/>
      <c r="DAE678" s="107"/>
      <c r="DAF678" s="107"/>
      <c r="DAG678" s="107"/>
      <c r="DAH678" s="107"/>
      <c r="DAI678" s="107"/>
      <c r="DAJ678" s="107"/>
      <c r="DAK678" s="107"/>
      <c r="DAL678" s="107"/>
      <c r="DAM678" s="107"/>
      <c r="DAN678" s="107"/>
      <c r="DAO678" s="107"/>
      <c r="DAP678" s="107"/>
      <c r="DAQ678" s="107"/>
      <c r="DAR678" s="107"/>
      <c r="DAS678" s="107"/>
      <c r="DAT678" s="107"/>
      <c r="DAU678" s="107"/>
      <c r="DAV678" s="107"/>
      <c r="DAW678" s="107"/>
      <c r="DAX678" s="107"/>
      <c r="DAY678" s="107"/>
      <c r="DAZ678" s="107"/>
      <c r="DBA678" s="107"/>
      <c r="DBB678" s="107"/>
      <c r="DBC678" s="107"/>
      <c r="DBD678" s="107"/>
      <c r="DBE678" s="107"/>
      <c r="DBF678" s="107"/>
      <c r="DBG678" s="107"/>
      <c r="DBH678" s="107"/>
      <c r="DBI678" s="107"/>
      <c r="DBJ678" s="107"/>
      <c r="DBK678" s="107"/>
      <c r="DBL678" s="107"/>
      <c r="DBM678" s="107"/>
      <c r="DBN678" s="107"/>
      <c r="DBO678" s="107"/>
      <c r="DBP678" s="107"/>
      <c r="DBQ678" s="107"/>
      <c r="DBR678" s="107"/>
      <c r="DBS678" s="107"/>
      <c r="DBT678" s="107"/>
      <c r="DBU678" s="107"/>
      <c r="DBV678" s="107"/>
      <c r="DBW678" s="107"/>
      <c r="DBX678" s="107"/>
      <c r="DBY678" s="107"/>
      <c r="DBZ678" s="107"/>
      <c r="DCA678" s="107"/>
      <c r="DCB678" s="107"/>
      <c r="DCC678" s="107"/>
      <c r="DCD678" s="107"/>
      <c r="DCE678" s="107"/>
      <c r="DCF678" s="107"/>
      <c r="DCG678" s="107"/>
      <c r="DCH678" s="107"/>
      <c r="DCI678" s="107"/>
      <c r="DCJ678" s="107"/>
      <c r="DCK678" s="107"/>
      <c r="DCL678" s="107"/>
      <c r="DCM678" s="107"/>
      <c r="DCN678" s="107"/>
      <c r="DCO678" s="107"/>
      <c r="DCP678" s="107"/>
      <c r="DCQ678" s="107"/>
      <c r="DCR678" s="107"/>
      <c r="DCS678" s="107"/>
      <c r="DCT678" s="107"/>
      <c r="DCU678" s="107"/>
      <c r="DCV678" s="107"/>
      <c r="DCW678" s="107"/>
      <c r="DCX678" s="107"/>
      <c r="DCY678" s="107"/>
      <c r="DCZ678" s="107"/>
      <c r="DDA678" s="107"/>
      <c r="DDB678" s="107"/>
      <c r="DDC678" s="107"/>
      <c r="DDD678" s="107"/>
      <c r="DDE678" s="107"/>
      <c r="DDF678" s="107"/>
      <c r="DDG678" s="107"/>
      <c r="DDH678" s="107"/>
      <c r="DDI678" s="107"/>
      <c r="DDJ678" s="107"/>
      <c r="DDK678" s="107"/>
      <c r="DDL678" s="107"/>
      <c r="DDM678" s="107"/>
      <c r="DDN678" s="107"/>
      <c r="DDO678" s="107"/>
      <c r="DDP678" s="107"/>
      <c r="DDQ678" s="107"/>
      <c r="DDR678" s="107"/>
      <c r="DDS678" s="107"/>
      <c r="DDT678" s="107"/>
      <c r="DDU678" s="107"/>
      <c r="DDV678" s="107"/>
      <c r="DDW678" s="107"/>
      <c r="DDX678" s="107"/>
      <c r="DDY678" s="107"/>
      <c r="DDZ678" s="107"/>
      <c r="DEA678" s="107"/>
      <c r="DEB678" s="107"/>
      <c r="DEC678" s="107"/>
      <c r="DED678" s="107"/>
      <c r="DEE678" s="107"/>
      <c r="DEF678" s="107"/>
      <c r="DEG678" s="107"/>
      <c r="DEH678" s="107"/>
      <c r="DEI678" s="107"/>
      <c r="DEJ678" s="107"/>
      <c r="DEK678" s="107"/>
      <c r="DEL678" s="107"/>
      <c r="DEM678" s="107"/>
      <c r="DEN678" s="107"/>
      <c r="DEO678" s="107"/>
      <c r="DEP678" s="107"/>
      <c r="DEQ678" s="107"/>
      <c r="DER678" s="107"/>
      <c r="DES678" s="107"/>
      <c r="DET678" s="107"/>
      <c r="DEU678" s="107"/>
      <c r="DEV678" s="107"/>
      <c r="DEW678" s="107"/>
      <c r="DEX678" s="107"/>
      <c r="DEY678" s="107"/>
      <c r="DEZ678" s="107"/>
      <c r="DFA678" s="107"/>
      <c r="DFB678" s="107"/>
      <c r="DFC678" s="107"/>
      <c r="DFD678" s="107"/>
      <c r="DFE678" s="107"/>
      <c r="DFF678" s="107"/>
      <c r="DFG678" s="107"/>
      <c r="DFH678" s="107"/>
      <c r="DFI678" s="107"/>
      <c r="DFJ678" s="107"/>
      <c r="DFK678" s="107"/>
      <c r="DFL678" s="107"/>
      <c r="DFM678" s="107"/>
      <c r="DFN678" s="107"/>
      <c r="DFO678" s="107"/>
      <c r="DFP678" s="107"/>
      <c r="DFQ678" s="107"/>
      <c r="DFR678" s="107"/>
      <c r="DFS678" s="107"/>
      <c r="DFT678" s="107"/>
      <c r="DFU678" s="107"/>
      <c r="DFV678" s="107"/>
      <c r="DFW678" s="107"/>
      <c r="DFX678" s="107"/>
      <c r="DFY678" s="107"/>
      <c r="DFZ678" s="107"/>
      <c r="DGA678" s="107"/>
      <c r="DGB678" s="107"/>
      <c r="DGC678" s="107"/>
      <c r="DGD678" s="107"/>
      <c r="DGE678" s="107"/>
      <c r="DGF678" s="107"/>
      <c r="DGG678" s="107"/>
      <c r="DGH678" s="107"/>
      <c r="DGI678" s="107"/>
      <c r="DGJ678" s="107"/>
      <c r="DGK678" s="107"/>
      <c r="DGL678" s="107"/>
      <c r="DGM678" s="107"/>
      <c r="DGN678" s="107"/>
      <c r="DGO678" s="107"/>
      <c r="DGP678" s="107"/>
      <c r="DGQ678" s="107"/>
      <c r="DGR678" s="107"/>
      <c r="DGS678" s="107"/>
      <c r="DGT678" s="107"/>
      <c r="DGU678" s="107"/>
      <c r="DGV678" s="107"/>
      <c r="DGW678" s="107"/>
      <c r="DGX678" s="107"/>
      <c r="DGY678" s="107"/>
      <c r="DGZ678" s="107"/>
      <c r="DHA678" s="107"/>
      <c r="DHB678" s="107"/>
      <c r="DHC678" s="107"/>
      <c r="DHD678" s="107"/>
      <c r="DHE678" s="107"/>
      <c r="DHF678" s="107"/>
      <c r="DHG678" s="107"/>
      <c r="DHH678" s="107"/>
      <c r="DHI678" s="107"/>
      <c r="DHJ678" s="107"/>
      <c r="DHK678" s="107"/>
      <c r="DHL678" s="107"/>
      <c r="DHM678" s="107"/>
      <c r="DHN678" s="107"/>
      <c r="DHO678" s="107"/>
      <c r="DHP678" s="107"/>
      <c r="DHQ678" s="107"/>
      <c r="DHR678" s="107"/>
      <c r="DHS678" s="107"/>
      <c r="DHT678" s="107"/>
      <c r="DHU678" s="107"/>
      <c r="DHV678" s="107"/>
      <c r="DHW678" s="107"/>
      <c r="DHX678" s="107"/>
      <c r="DHY678" s="107"/>
      <c r="DHZ678" s="107"/>
      <c r="DIA678" s="107"/>
      <c r="DIB678" s="107"/>
      <c r="DIC678" s="107"/>
      <c r="DID678" s="107"/>
      <c r="DIE678" s="107"/>
      <c r="DIF678" s="107"/>
      <c r="DIG678" s="107"/>
      <c r="DIH678" s="107"/>
      <c r="DII678" s="107"/>
      <c r="DIJ678" s="107"/>
      <c r="DIK678" s="107"/>
      <c r="DIL678" s="107"/>
      <c r="DIM678" s="107"/>
      <c r="DIN678" s="107"/>
      <c r="DIO678" s="107"/>
      <c r="DIP678" s="107"/>
      <c r="DIQ678" s="107"/>
      <c r="DIR678" s="107"/>
      <c r="DIS678" s="107"/>
      <c r="DIT678" s="107"/>
      <c r="DIU678" s="107"/>
      <c r="DIV678" s="107"/>
      <c r="DIW678" s="107"/>
      <c r="DIX678" s="107"/>
      <c r="DIY678" s="107"/>
      <c r="DIZ678" s="107"/>
      <c r="DJA678" s="107"/>
      <c r="DJB678" s="107"/>
      <c r="DJC678" s="107"/>
      <c r="DJD678" s="107"/>
      <c r="DJE678" s="107"/>
      <c r="DJF678" s="107"/>
      <c r="DJG678" s="107"/>
      <c r="DJH678" s="107"/>
      <c r="DJI678" s="107"/>
      <c r="DJJ678" s="107"/>
      <c r="DJK678" s="107"/>
      <c r="DJL678" s="107"/>
      <c r="DJM678" s="107"/>
      <c r="DJN678" s="107"/>
      <c r="DJO678" s="107"/>
      <c r="DJP678" s="107"/>
      <c r="DJQ678" s="107"/>
      <c r="DJR678" s="107"/>
      <c r="DJS678" s="107"/>
      <c r="DJT678" s="107"/>
      <c r="DJU678" s="107"/>
      <c r="DJV678" s="107"/>
      <c r="DJW678" s="107"/>
      <c r="DJX678" s="107"/>
      <c r="DJY678" s="107"/>
      <c r="DJZ678" s="107"/>
      <c r="DKA678" s="107"/>
      <c r="DKB678" s="107"/>
      <c r="DKC678" s="107"/>
      <c r="DKD678" s="107"/>
      <c r="DKE678" s="107"/>
      <c r="DKF678" s="107"/>
      <c r="DKG678" s="107"/>
      <c r="DKH678" s="107"/>
      <c r="DKI678" s="107"/>
      <c r="DKJ678" s="107"/>
      <c r="DKK678" s="107"/>
      <c r="DKL678" s="107"/>
      <c r="DKM678" s="107"/>
      <c r="DKN678" s="107"/>
      <c r="DKO678" s="107"/>
      <c r="DKP678" s="107"/>
      <c r="DKQ678" s="107"/>
      <c r="DKR678" s="107"/>
      <c r="DKS678" s="107"/>
      <c r="DKT678" s="107"/>
      <c r="DKU678" s="107"/>
      <c r="DKV678" s="107"/>
      <c r="DKW678" s="107"/>
      <c r="DKX678" s="107"/>
      <c r="DKY678" s="107"/>
      <c r="DKZ678" s="107"/>
      <c r="DLA678" s="107"/>
      <c r="DLB678" s="107"/>
      <c r="DLC678" s="107"/>
      <c r="DLD678" s="107"/>
      <c r="DLE678" s="107"/>
      <c r="DLF678" s="107"/>
      <c r="DLG678" s="107"/>
      <c r="DLH678" s="107"/>
      <c r="DLI678" s="107"/>
      <c r="DLJ678" s="107"/>
      <c r="DLK678" s="107"/>
      <c r="DLL678" s="107"/>
      <c r="DLM678" s="107"/>
      <c r="DLN678" s="107"/>
      <c r="DLO678" s="107"/>
      <c r="DLP678" s="107"/>
      <c r="DLQ678" s="107"/>
      <c r="DLR678" s="107"/>
      <c r="DLS678" s="107"/>
      <c r="DLT678" s="107"/>
      <c r="DLU678" s="107"/>
      <c r="DLV678" s="107"/>
      <c r="DLW678" s="107"/>
      <c r="DLX678" s="107"/>
      <c r="DLY678" s="107"/>
      <c r="DLZ678" s="107"/>
      <c r="DMA678" s="107"/>
      <c r="DMB678" s="107"/>
      <c r="DMC678" s="107"/>
      <c r="DMD678" s="107"/>
      <c r="DME678" s="107"/>
      <c r="DMF678" s="107"/>
      <c r="DMG678" s="107"/>
      <c r="DMH678" s="107"/>
      <c r="DMI678" s="107"/>
      <c r="DMJ678" s="107"/>
      <c r="DMK678" s="107"/>
      <c r="DML678" s="107"/>
      <c r="DMM678" s="107"/>
      <c r="DMN678" s="107"/>
      <c r="DMO678" s="107"/>
      <c r="DMP678" s="107"/>
      <c r="DMQ678" s="107"/>
      <c r="DMR678" s="107"/>
      <c r="DMS678" s="107"/>
      <c r="DMT678" s="107"/>
      <c r="DMU678" s="107"/>
      <c r="DMV678" s="107"/>
      <c r="DMW678" s="107"/>
      <c r="DMX678" s="107"/>
      <c r="DMY678" s="107"/>
      <c r="DMZ678" s="107"/>
      <c r="DNA678" s="107"/>
      <c r="DNB678" s="107"/>
      <c r="DNC678" s="107"/>
      <c r="DND678" s="107"/>
      <c r="DNE678" s="107"/>
      <c r="DNF678" s="107"/>
      <c r="DNG678" s="107"/>
      <c r="DNH678" s="107"/>
      <c r="DNI678" s="107"/>
      <c r="DNJ678" s="107"/>
      <c r="DNK678" s="107"/>
      <c r="DNL678" s="107"/>
      <c r="DNM678" s="107"/>
      <c r="DNN678" s="107"/>
      <c r="DNO678" s="107"/>
      <c r="DNP678" s="107"/>
      <c r="DNQ678" s="107"/>
      <c r="DNR678" s="107"/>
      <c r="DNS678" s="107"/>
      <c r="DNT678" s="107"/>
      <c r="DNU678" s="107"/>
      <c r="DNV678" s="107"/>
      <c r="DNW678" s="107"/>
      <c r="DNX678" s="107"/>
      <c r="DNY678" s="107"/>
      <c r="DNZ678" s="107"/>
      <c r="DOA678" s="107"/>
      <c r="DOB678" s="107"/>
      <c r="DOC678" s="107"/>
      <c r="DOD678" s="107"/>
      <c r="DOE678" s="107"/>
      <c r="DOF678" s="107"/>
      <c r="DOG678" s="107"/>
      <c r="DOH678" s="107"/>
      <c r="DOI678" s="107"/>
      <c r="DOJ678" s="107"/>
      <c r="DOK678" s="107"/>
      <c r="DOL678" s="107"/>
      <c r="DOM678" s="107"/>
      <c r="DON678" s="107"/>
      <c r="DOO678" s="107"/>
      <c r="DOP678" s="107"/>
      <c r="DOQ678" s="107"/>
      <c r="DOR678" s="107"/>
      <c r="DOS678" s="107"/>
      <c r="DOT678" s="107"/>
      <c r="DOU678" s="107"/>
      <c r="DOV678" s="107"/>
      <c r="DOW678" s="107"/>
      <c r="DOX678" s="107"/>
      <c r="DOY678" s="107"/>
      <c r="DOZ678" s="107"/>
      <c r="DPA678" s="107"/>
      <c r="DPB678" s="107"/>
      <c r="DPC678" s="107"/>
      <c r="DPD678" s="107"/>
      <c r="DPE678" s="107"/>
      <c r="DPF678" s="107"/>
      <c r="DPG678" s="107"/>
      <c r="DPH678" s="107"/>
      <c r="DPI678" s="107"/>
      <c r="DPJ678" s="107"/>
      <c r="DPK678" s="107"/>
      <c r="DPL678" s="107"/>
      <c r="DPM678" s="107"/>
      <c r="DPN678" s="107"/>
      <c r="DPO678" s="107"/>
      <c r="DPP678" s="107"/>
      <c r="DPQ678" s="107"/>
      <c r="DPR678" s="107"/>
      <c r="DPS678" s="107"/>
      <c r="DPT678" s="107"/>
      <c r="DPU678" s="107"/>
      <c r="DPV678" s="107"/>
      <c r="DPW678" s="107"/>
      <c r="DPX678" s="107"/>
      <c r="DPY678" s="107"/>
      <c r="DPZ678" s="107"/>
      <c r="DQA678" s="107"/>
      <c r="DQB678" s="107"/>
      <c r="DQC678" s="107"/>
      <c r="DQD678" s="107"/>
      <c r="DQE678" s="107"/>
      <c r="DQF678" s="107"/>
      <c r="DQG678" s="107"/>
      <c r="DQH678" s="107"/>
      <c r="DQI678" s="107"/>
      <c r="DQJ678" s="107"/>
      <c r="DQK678" s="107"/>
      <c r="DQL678" s="107"/>
      <c r="DQM678" s="107"/>
      <c r="DQN678" s="107"/>
      <c r="DQO678" s="107"/>
      <c r="DQP678" s="107"/>
      <c r="DQQ678" s="107"/>
      <c r="DQR678" s="107"/>
      <c r="DQS678" s="107"/>
      <c r="DQT678" s="107"/>
      <c r="DQU678" s="107"/>
      <c r="DQV678" s="107"/>
      <c r="DQW678" s="107"/>
      <c r="DQX678" s="107"/>
      <c r="DQY678" s="107"/>
      <c r="DQZ678" s="107"/>
      <c r="DRA678" s="107"/>
      <c r="DRB678" s="107"/>
      <c r="DRC678" s="107"/>
      <c r="DRD678" s="107"/>
      <c r="DRE678" s="107"/>
      <c r="DRF678" s="107"/>
      <c r="DRG678" s="107"/>
      <c r="DRH678" s="107"/>
      <c r="DRI678" s="107"/>
      <c r="DRJ678" s="107"/>
      <c r="DRK678" s="107"/>
      <c r="DRL678" s="107"/>
      <c r="DRM678" s="107"/>
      <c r="DRN678" s="107"/>
      <c r="DRO678" s="107"/>
      <c r="DRP678" s="107"/>
      <c r="DRQ678" s="107"/>
      <c r="DRR678" s="107"/>
      <c r="DRS678" s="107"/>
      <c r="DRT678" s="107"/>
      <c r="DRU678" s="107"/>
      <c r="DRV678" s="107"/>
      <c r="DRW678" s="107"/>
      <c r="DRX678" s="107"/>
      <c r="DRY678" s="107"/>
      <c r="DRZ678" s="107"/>
      <c r="DSA678" s="107"/>
      <c r="DSB678" s="107"/>
      <c r="DSC678" s="107"/>
      <c r="DSD678" s="107"/>
      <c r="DSE678" s="107"/>
      <c r="DSF678" s="107"/>
      <c r="DSG678" s="107"/>
      <c r="DSH678" s="107"/>
      <c r="DSI678" s="107"/>
      <c r="DSJ678" s="107"/>
      <c r="DSK678" s="107"/>
      <c r="DSL678" s="107"/>
      <c r="DSM678" s="107"/>
      <c r="DSN678" s="107"/>
      <c r="DSO678" s="107"/>
      <c r="DSP678" s="107"/>
      <c r="DSQ678" s="107"/>
      <c r="DSR678" s="107"/>
      <c r="DSS678" s="107"/>
      <c r="DST678" s="107"/>
      <c r="DSU678" s="107"/>
      <c r="DSV678" s="107"/>
      <c r="DSW678" s="107"/>
      <c r="DSX678" s="107"/>
      <c r="DSY678" s="107"/>
      <c r="DSZ678" s="107"/>
      <c r="DTA678" s="107"/>
      <c r="DTB678" s="107"/>
      <c r="DTC678" s="107"/>
      <c r="DTD678" s="107"/>
      <c r="DTE678" s="107"/>
      <c r="DTF678" s="107"/>
      <c r="DTG678" s="107"/>
      <c r="DTH678" s="107"/>
      <c r="DTI678" s="107"/>
      <c r="DTJ678" s="107"/>
      <c r="DTK678" s="107"/>
      <c r="DTL678" s="107"/>
      <c r="DTM678" s="107"/>
      <c r="DTN678" s="107"/>
      <c r="DTO678" s="107"/>
      <c r="DTP678" s="107"/>
      <c r="DTQ678" s="107"/>
      <c r="DTR678" s="107"/>
      <c r="DTS678" s="107"/>
      <c r="DTT678" s="107"/>
      <c r="DTU678" s="107"/>
      <c r="DTV678" s="107"/>
      <c r="DTW678" s="107"/>
      <c r="DTX678" s="107"/>
      <c r="DTY678" s="107"/>
      <c r="DTZ678" s="107"/>
      <c r="DUA678" s="107"/>
      <c r="DUB678" s="107"/>
      <c r="DUC678" s="107"/>
      <c r="DUD678" s="107"/>
      <c r="DUE678" s="107"/>
      <c r="DUF678" s="107"/>
      <c r="DUG678" s="107"/>
      <c r="DUH678" s="107"/>
      <c r="DUI678" s="107"/>
      <c r="DUJ678" s="107"/>
      <c r="DUK678" s="107"/>
      <c r="DUL678" s="107"/>
      <c r="DUM678" s="107"/>
      <c r="DUN678" s="107"/>
      <c r="DUO678" s="107"/>
      <c r="DUP678" s="107"/>
      <c r="DUQ678" s="107"/>
      <c r="DUR678" s="107"/>
      <c r="DUS678" s="107"/>
      <c r="DUT678" s="107"/>
      <c r="DUU678" s="107"/>
      <c r="DUV678" s="107"/>
      <c r="DUW678" s="107"/>
      <c r="DUX678" s="107"/>
      <c r="DUY678" s="107"/>
      <c r="DUZ678" s="107"/>
      <c r="DVA678" s="107"/>
      <c r="DVB678" s="107"/>
      <c r="DVC678" s="107"/>
      <c r="DVD678" s="107"/>
      <c r="DVE678" s="107"/>
      <c r="DVF678" s="107"/>
      <c r="DVG678" s="107"/>
      <c r="DVH678" s="107"/>
      <c r="DVI678" s="107"/>
      <c r="DVJ678" s="107"/>
      <c r="DVK678" s="107"/>
      <c r="DVL678" s="107"/>
      <c r="DVM678" s="107"/>
      <c r="DVN678" s="107"/>
      <c r="DVO678" s="107"/>
      <c r="DVP678" s="107"/>
      <c r="DVQ678" s="107"/>
      <c r="DVR678" s="107"/>
      <c r="DVS678" s="107"/>
      <c r="DVT678" s="107"/>
      <c r="DVU678" s="107"/>
      <c r="DVV678" s="107"/>
      <c r="DVW678" s="107"/>
      <c r="DVX678" s="107"/>
      <c r="DVY678" s="107"/>
      <c r="DVZ678" s="107"/>
      <c r="DWA678" s="107"/>
      <c r="DWB678" s="107"/>
      <c r="DWC678" s="107"/>
      <c r="DWD678" s="107"/>
      <c r="DWE678" s="107"/>
      <c r="DWF678" s="107"/>
      <c r="DWG678" s="107"/>
      <c r="DWH678" s="107"/>
      <c r="DWI678" s="107"/>
      <c r="DWJ678" s="107"/>
      <c r="DWK678" s="107"/>
      <c r="DWL678" s="107"/>
      <c r="DWM678" s="107"/>
      <c r="DWN678" s="107"/>
      <c r="DWO678" s="107"/>
      <c r="DWP678" s="107"/>
      <c r="DWQ678" s="107"/>
      <c r="DWR678" s="107"/>
      <c r="DWS678" s="107"/>
      <c r="DWT678" s="107"/>
      <c r="DWU678" s="107"/>
      <c r="DWV678" s="107"/>
      <c r="DWW678" s="107"/>
      <c r="DWX678" s="107"/>
      <c r="DWY678" s="107"/>
      <c r="DWZ678" s="107"/>
      <c r="DXA678" s="107"/>
      <c r="DXB678" s="107"/>
      <c r="DXC678" s="107"/>
      <c r="DXD678" s="107"/>
      <c r="DXE678" s="107"/>
      <c r="DXF678" s="107"/>
      <c r="DXG678" s="107"/>
      <c r="DXH678" s="107"/>
      <c r="DXI678" s="107"/>
      <c r="DXJ678" s="107"/>
      <c r="DXK678" s="107"/>
      <c r="DXL678" s="107"/>
      <c r="DXM678" s="107"/>
      <c r="DXN678" s="107"/>
      <c r="DXO678" s="107"/>
      <c r="DXP678" s="107"/>
      <c r="DXQ678" s="107"/>
      <c r="DXR678" s="107"/>
      <c r="DXS678" s="107"/>
      <c r="DXT678" s="107"/>
      <c r="DXU678" s="107"/>
      <c r="DXV678" s="107"/>
      <c r="DXW678" s="107"/>
      <c r="DXX678" s="107"/>
      <c r="DXY678" s="107"/>
      <c r="DXZ678" s="107"/>
      <c r="DYA678" s="107"/>
      <c r="DYB678" s="107"/>
      <c r="DYC678" s="107"/>
      <c r="DYD678" s="107"/>
      <c r="DYE678" s="107"/>
      <c r="DYF678" s="107"/>
      <c r="DYG678" s="107"/>
      <c r="DYH678" s="107"/>
      <c r="DYI678" s="107"/>
      <c r="DYJ678" s="107"/>
      <c r="DYK678" s="107"/>
      <c r="DYL678" s="107"/>
      <c r="DYM678" s="107"/>
      <c r="DYN678" s="107"/>
      <c r="DYO678" s="107"/>
      <c r="DYP678" s="107"/>
      <c r="DYQ678" s="107"/>
      <c r="DYR678" s="107"/>
      <c r="DYS678" s="107"/>
      <c r="DYT678" s="107"/>
      <c r="DYU678" s="107"/>
      <c r="DYV678" s="107"/>
      <c r="DYW678" s="107"/>
      <c r="DYX678" s="107"/>
      <c r="DYY678" s="107"/>
      <c r="DYZ678" s="107"/>
      <c r="DZA678" s="107"/>
      <c r="DZB678" s="107"/>
      <c r="DZC678" s="107"/>
      <c r="DZD678" s="107"/>
      <c r="DZE678" s="107"/>
      <c r="DZF678" s="107"/>
      <c r="DZG678" s="107"/>
      <c r="DZH678" s="107"/>
      <c r="DZI678" s="107"/>
      <c r="DZJ678" s="107"/>
      <c r="DZK678" s="107"/>
      <c r="DZL678" s="107"/>
      <c r="DZM678" s="107"/>
      <c r="DZN678" s="107"/>
      <c r="DZO678" s="107"/>
      <c r="DZP678" s="107"/>
      <c r="DZQ678" s="107"/>
      <c r="DZR678" s="107"/>
      <c r="DZS678" s="107"/>
      <c r="DZT678" s="107"/>
      <c r="DZU678" s="107"/>
      <c r="DZV678" s="107"/>
      <c r="DZW678" s="107"/>
      <c r="DZX678" s="107"/>
      <c r="DZY678" s="107"/>
      <c r="DZZ678" s="107"/>
      <c r="EAA678" s="107"/>
      <c r="EAB678" s="107"/>
      <c r="EAC678" s="107"/>
      <c r="EAD678" s="107"/>
      <c r="EAE678" s="107"/>
      <c r="EAF678" s="107"/>
      <c r="EAG678" s="107"/>
      <c r="EAH678" s="107"/>
      <c r="EAI678" s="107"/>
      <c r="EAJ678" s="107"/>
      <c r="EAK678" s="107"/>
      <c r="EAL678" s="107"/>
      <c r="EAM678" s="107"/>
      <c r="EAN678" s="107"/>
      <c r="EAO678" s="107"/>
      <c r="EAP678" s="107"/>
      <c r="EAQ678" s="107"/>
      <c r="EAR678" s="107"/>
      <c r="EAS678" s="107"/>
      <c r="EAT678" s="107"/>
      <c r="EAU678" s="107"/>
      <c r="EAV678" s="107"/>
      <c r="EAW678" s="107"/>
      <c r="EAX678" s="107"/>
      <c r="EAY678" s="107"/>
      <c r="EAZ678" s="107"/>
      <c r="EBA678" s="107"/>
      <c r="EBB678" s="107"/>
      <c r="EBC678" s="107"/>
      <c r="EBD678" s="107"/>
      <c r="EBE678" s="107"/>
      <c r="EBF678" s="107"/>
      <c r="EBG678" s="107"/>
      <c r="EBH678" s="107"/>
      <c r="EBI678" s="107"/>
      <c r="EBJ678" s="107"/>
      <c r="EBK678" s="107"/>
      <c r="EBL678" s="107"/>
      <c r="EBM678" s="107"/>
      <c r="EBN678" s="107"/>
      <c r="EBO678" s="107"/>
      <c r="EBP678" s="107"/>
      <c r="EBQ678" s="107"/>
      <c r="EBR678" s="107"/>
      <c r="EBS678" s="107"/>
      <c r="EBT678" s="107"/>
      <c r="EBU678" s="107"/>
      <c r="EBV678" s="107"/>
      <c r="EBW678" s="107"/>
      <c r="EBX678" s="107"/>
      <c r="EBY678" s="107"/>
      <c r="EBZ678" s="107"/>
      <c r="ECA678" s="107"/>
      <c r="ECB678" s="107"/>
      <c r="ECC678" s="107"/>
      <c r="ECD678" s="107"/>
      <c r="ECE678" s="107"/>
      <c r="ECF678" s="107"/>
      <c r="ECG678" s="107"/>
      <c r="ECH678" s="107"/>
      <c r="ECI678" s="107"/>
      <c r="ECJ678" s="107"/>
      <c r="ECK678" s="107"/>
      <c r="ECL678" s="107"/>
      <c r="ECM678" s="107"/>
      <c r="ECN678" s="107"/>
      <c r="ECO678" s="107"/>
      <c r="ECP678" s="107"/>
      <c r="ECQ678" s="107"/>
      <c r="ECR678" s="107"/>
      <c r="ECS678" s="107"/>
      <c r="ECT678" s="107"/>
      <c r="ECU678" s="107"/>
      <c r="ECV678" s="107"/>
      <c r="ECW678" s="107"/>
      <c r="ECX678" s="107"/>
      <c r="ECY678" s="107"/>
      <c r="ECZ678" s="107"/>
      <c r="EDA678" s="107"/>
      <c r="EDB678" s="107"/>
      <c r="EDC678" s="107"/>
      <c r="EDD678" s="107"/>
      <c r="EDE678" s="107"/>
      <c r="EDF678" s="107"/>
      <c r="EDG678" s="107"/>
      <c r="EDH678" s="107"/>
      <c r="EDI678" s="107"/>
      <c r="EDJ678" s="107"/>
      <c r="EDK678" s="107"/>
      <c r="EDL678" s="107"/>
      <c r="EDM678" s="107"/>
      <c r="EDN678" s="107"/>
      <c r="EDO678" s="107"/>
      <c r="EDP678" s="107"/>
      <c r="EDQ678" s="107"/>
      <c r="EDR678" s="107"/>
      <c r="EDS678" s="107"/>
      <c r="EDT678" s="107"/>
      <c r="EDU678" s="107"/>
      <c r="EDV678" s="107"/>
      <c r="EDW678" s="107"/>
      <c r="EDX678" s="107"/>
      <c r="EDY678" s="107"/>
      <c r="EDZ678" s="107"/>
      <c r="EEA678" s="107"/>
      <c r="EEB678" s="107"/>
      <c r="EEC678" s="107"/>
      <c r="EED678" s="107"/>
      <c r="EEE678" s="107"/>
      <c r="EEF678" s="107"/>
      <c r="EEG678" s="107"/>
      <c r="EEH678" s="107"/>
      <c r="EEI678" s="107"/>
      <c r="EEJ678" s="107"/>
      <c r="EEK678" s="107"/>
      <c r="EEL678" s="107"/>
      <c r="EEM678" s="107"/>
      <c r="EEN678" s="107"/>
      <c r="EEO678" s="107"/>
      <c r="EEP678" s="107"/>
      <c r="EEQ678" s="107"/>
      <c r="EER678" s="107"/>
      <c r="EES678" s="107"/>
      <c r="EET678" s="107"/>
      <c r="EEU678" s="107"/>
      <c r="EEV678" s="107"/>
      <c r="EEW678" s="107"/>
      <c r="EEX678" s="107"/>
      <c r="EEY678" s="107"/>
      <c r="EEZ678" s="107"/>
      <c r="EFA678" s="107"/>
      <c r="EFB678" s="107"/>
      <c r="EFC678" s="107"/>
      <c r="EFD678" s="107"/>
      <c r="EFE678" s="107"/>
      <c r="EFF678" s="107"/>
      <c r="EFG678" s="107"/>
      <c r="EFH678" s="107"/>
      <c r="EFI678" s="107"/>
      <c r="EFJ678" s="107"/>
      <c r="EFK678" s="107"/>
      <c r="EFL678" s="107"/>
      <c r="EFM678" s="107"/>
      <c r="EFN678" s="107"/>
      <c r="EFO678" s="107"/>
      <c r="EFP678" s="107"/>
      <c r="EFQ678" s="107"/>
      <c r="EFR678" s="107"/>
      <c r="EFS678" s="107"/>
      <c r="EFT678" s="107"/>
      <c r="EFU678" s="107"/>
      <c r="EFV678" s="107"/>
      <c r="EFW678" s="107"/>
      <c r="EFX678" s="107"/>
      <c r="EFY678" s="107"/>
      <c r="EFZ678" s="107"/>
      <c r="EGA678" s="107"/>
      <c r="EGB678" s="107"/>
      <c r="EGC678" s="107"/>
      <c r="EGD678" s="107"/>
      <c r="EGE678" s="107"/>
      <c r="EGF678" s="107"/>
      <c r="EGG678" s="107"/>
      <c r="EGH678" s="107"/>
      <c r="EGI678" s="107"/>
      <c r="EGJ678" s="107"/>
      <c r="EGK678" s="107"/>
      <c r="EGL678" s="107"/>
      <c r="EGM678" s="107"/>
      <c r="EGN678" s="107"/>
      <c r="EGO678" s="107"/>
      <c r="EGP678" s="107"/>
      <c r="EGQ678" s="107"/>
      <c r="EGR678" s="107"/>
      <c r="EGS678" s="107"/>
      <c r="EGT678" s="107"/>
      <c r="EGU678" s="107"/>
      <c r="EGV678" s="107"/>
      <c r="EGW678" s="107"/>
      <c r="EGX678" s="107"/>
      <c r="EGY678" s="107"/>
      <c r="EGZ678" s="107"/>
      <c r="EHA678" s="107"/>
      <c r="EHB678" s="107"/>
      <c r="EHC678" s="107"/>
      <c r="EHD678" s="107"/>
      <c r="EHE678" s="107"/>
      <c r="EHF678" s="107"/>
      <c r="EHG678" s="107"/>
      <c r="EHH678" s="107"/>
      <c r="EHI678" s="107"/>
      <c r="EHJ678" s="107"/>
      <c r="EHK678" s="107"/>
      <c r="EHL678" s="107"/>
      <c r="EHM678" s="107"/>
      <c r="EHN678" s="107"/>
      <c r="EHO678" s="107"/>
      <c r="EHP678" s="107"/>
      <c r="EHQ678" s="107"/>
      <c r="EHR678" s="107"/>
      <c r="EHS678" s="107"/>
      <c r="EHT678" s="107"/>
      <c r="EHU678" s="107"/>
      <c r="EHV678" s="107"/>
      <c r="EHW678" s="107"/>
      <c r="EHX678" s="107"/>
      <c r="EHY678" s="107"/>
      <c r="EHZ678" s="107"/>
      <c r="EIA678" s="107"/>
      <c r="EIB678" s="107"/>
      <c r="EIC678" s="107"/>
      <c r="EID678" s="107"/>
      <c r="EIE678" s="107"/>
      <c r="EIF678" s="107"/>
      <c r="EIG678" s="107"/>
      <c r="EIH678" s="107"/>
      <c r="EII678" s="107"/>
      <c r="EIJ678" s="107"/>
      <c r="EIK678" s="107"/>
      <c r="EIL678" s="107"/>
      <c r="EIM678" s="107"/>
      <c r="EIN678" s="107"/>
      <c r="EIO678" s="107"/>
      <c r="EIP678" s="107"/>
      <c r="EIQ678" s="107"/>
      <c r="EIR678" s="107"/>
      <c r="EIS678" s="107"/>
      <c r="EIT678" s="107"/>
      <c r="EIU678" s="107"/>
      <c r="EIV678" s="107"/>
      <c r="EIW678" s="107"/>
      <c r="EIX678" s="107"/>
      <c r="EIY678" s="107"/>
      <c r="EIZ678" s="107"/>
      <c r="EJA678" s="107"/>
      <c r="EJB678" s="107"/>
      <c r="EJC678" s="107"/>
      <c r="EJD678" s="107"/>
      <c r="EJE678" s="107"/>
      <c r="EJF678" s="107"/>
      <c r="EJG678" s="107"/>
      <c r="EJH678" s="107"/>
      <c r="EJI678" s="107"/>
      <c r="EJJ678" s="107"/>
      <c r="EJK678" s="107"/>
      <c r="EJL678" s="107"/>
      <c r="EJM678" s="107"/>
      <c r="EJN678" s="107"/>
      <c r="EJO678" s="107"/>
      <c r="EJP678" s="107"/>
      <c r="EJQ678" s="107"/>
      <c r="EJR678" s="107"/>
      <c r="EJS678" s="107"/>
      <c r="EJT678" s="107"/>
      <c r="EJU678" s="107"/>
      <c r="EJV678" s="107"/>
      <c r="EJW678" s="107"/>
      <c r="EJX678" s="107"/>
      <c r="EJY678" s="107"/>
      <c r="EJZ678" s="107"/>
      <c r="EKA678" s="107"/>
      <c r="EKB678" s="107"/>
      <c r="EKC678" s="107"/>
      <c r="EKD678" s="107"/>
      <c r="EKE678" s="107"/>
      <c r="EKF678" s="107"/>
      <c r="EKG678" s="107"/>
      <c r="EKH678" s="107"/>
      <c r="EKI678" s="107"/>
      <c r="EKJ678" s="107"/>
      <c r="EKK678" s="107"/>
      <c r="EKL678" s="107"/>
      <c r="EKM678" s="107"/>
      <c r="EKN678" s="107"/>
      <c r="EKO678" s="107"/>
      <c r="EKP678" s="107"/>
      <c r="EKQ678" s="107"/>
      <c r="EKR678" s="107"/>
      <c r="EKS678" s="107"/>
      <c r="EKT678" s="107"/>
      <c r="EKU678" s="107"/>
      <c r="EKV678" s="107"/>
      <c r="EKW678" s="107"/>
      <c r="EKX678" s="107"/>
      <c r="EKY678" s="107"/>
      <c r="EKZ678" s="107"/>
      <c r="ELA678" s="107"/>
      <c r="ELB678" s="107"/>
      <c r="ELC678" s="107"/>
      <c r="ELD678" s="107"/>
      <c r="ELE678" s="107"/>
      <c r="ELF678" s="107"/>
      <c r="ELG678" s="107"/>
      <c r="ELH678" s="107"/>
      <c r="ELI678" s="107"/>
      <c r="ELJ678" s="107"/>
      <c r="ELK678" s="107"/>
      <c r="ELL678" s="107"/>
      <c r="ELM678" s="107"/>
      <c r="ELN678" s="107"/>
      <c r="ELO678" s="107"/>
      <c r="ELP678" s="107"/>
      <c r="ELQ678" s="107"/>
      <c r="ELR678" s="107"/>
      <c r="ELS678" s="107"/>
      <c r="ELT678" s="107"/>
      <c r="ELU678" s="107"/>
      <c r="ELV678" s="107"/>
      <c r="ELW678" s="107"/>
      <c r="ELX678" s="107"/>
      <c r="ELY678" s="107"/>
      <c r="ELZ678" s="107"/>
      <c r="EMA678" s="107"/>
      <c r="EMB678" s="107"/>
      <c r="EMC678" s="107"/>
      <c r="EMD678" s="107"/>
      <c r="EME678" s="107"/>
      <c r="EMF678" s="107"/>
      <c r="EMG678" s="107"/>
      <c r="EMH678" s="107"/>
      <c r="EMI678" s="107"/>
      <c r="EMJ678" s="107"/>
      <c r="EMK678" s="107"/>
      <c r="EML678" s="107"/>
      <c r="EMM678" s="107"/>
      <c r="EMN678" s="107"/>
      <c r="EMO678" s="107"/>
      <c r="EMP678" s="107"/>
      <c r="EMQ678" s="107"/>
      <c r="EMR678" s="107"/>
      <c r="EMS678" s="107"/>
      <c r="EMT678" s="107"/>
      <c r="EMU678" s="107"/>
      <c r="EMV678" s="107"/>
      <c r="EMW678" s="107"/>
      <c r="EMX678" s="107"/>
      <c r="EMY678" s="107"/>
      <c r="EMZ678" s="107"/>
      <c r="ENA678" s="107"/>
      <c r="ENB678" s="107"/>
      <c r="ENC678" s="107"/>
      <c r="END678" s="107"/>
      <c r="ENE678" s="107"/>
      <c r="ENF678" s="107"/>
      <c r="ENG678" s="107"/>
      <c r="ENH678" s="107"/>
      <c r="ENI678" s="107"/>
      <c r="ENJ678" s="107"/>
      <c r="ENK678" s="107"/>
      <c r="ENL678" s="107"/>
      <c r="ENM678" s="107"/>
      <c r="ENN678" s="107"/>
      <c r="ENO678" s="107"/>
      <c r="ENP678" s="107"/>
      <c r="ENQ678" s="107"/>
      <c r="ENR678" s="107"/>
      <c r="ENS678" s="107"/>
      <c r="ENT678" s="107"/>
      <c r="ENU678" s="107"/>
      <c r="ENV678" s="107"/>
      <c r="ENW678" s="107"/>
      <c r="ENX678" s="107"/>
      <c r="ENY678" s="107"/>
      <c r="ENZ678" s="107"/>
      <c r="EOA678" s="107"/>
      <c r="EOB678" s="107"/>
      <c r="EOC678" s="107"/>
      <c r="EOD678" s="107"/>
      <c r="EOE678" s="107"/>
      <c r="EOF678" s="107"/>
      <c r="EOG678" s="107"/>
      <c r="EOH678" s="107"/>
      <c r="EOI678" s="107"/>
      <c r="EOJ678" s="107"/>
      <c r="EOK678" s="107"/>
      <c r="EOL678" s="107"/>
      <c r="EOM678" s="107"/>
      <c r="EON678" s="107"/>
      <c r="EOO678" s="107"/>
      <c r="EOP678" s="107"/>
      <c r="EOQ678" s="107"/>
      <c r="EOR678" s="107"/>
      <c r="EOS678" s="107"/>
      <c r="EOT678" s="107"/>
      <c r="EOU678" s="107"/>
      <c r="EOV678" s="107"/>
      <c r="EOW678" s="107"/>
      <c r="EOX678" s="107"/>
      <c r="EOY678" s="107"/>
      <c r="EOZ678" s="107"/>
      <c r="EPA678" s="107"/>
      <c r="EPB678" s="107"/>
      <c r="EPC678" s="107"/>
      <c r="EPD678" s="107"/>
      <c r="EPE678" s="107"/>
      <c r="EPF678" s="107"/>
      <c r="EPG678" s="107"/>
      <c r="EPH678" s="107"/>
      <c r="EPI678" s="107"/>
      <c r="EPJ678" s="107"/>
      <c r="EPK678" s="107"/>
      <c r="EPL678" s="107"/>
      <c r="EPM678" s="107"/>
      <c r="EPN678" s="107"/>
      <c r="EPO678" s="107"/>
      <c r="EPP678" s="107"/>
      <c r="EPQ678" s="107"/>
      <c r="EPR678" s="107"/>
      <c r="EPS678" s="107"/>
      <c r="EPT678" s="107"/>
      <c r="EPU678" s="107"/>
      <c r="EPV678" s="107"/>
      <c r="EPW678" s="107"/>
      <c r="EPX678" s="107"/>
      <c r="EPY678" s="107"/>
      <c r="EPZ678" s="107"/>
      <c r="EQA678" s="107"/>
      <c r="EQB678" s="107"/>
      <c r="EQC678" s="107"/>
      <c r="EQD678" s="107"/>
      <c r="EQE678" s="107"/>
      <c r="EQF678" s="107"/>
      <c r="EQG678" s="107"/>
      <c r="EQH678" s="107"/>
      <c r="EQI678" s="107"/>
      <c r="EQJ678" s="107"/>
      <c r="EQK678" s="107"/>
      <c r="EQL678" s="107"/>
      <c r="EQM678" s="107"/>
      <c r="EQN678" s="107"/>
      <c r="EQO678" s="107"/>
      <c r="EQP678" s="107"/>
      <c r="EQQ678" s="107"/>
      <c r="EQR678" s="107"/>
      <c r="EQS678" s="107"/>
      <c r="EQT678" s="107"/>
      <c r="EQU678" s="107"/>
      <c r="EQV678" s="107"/>
      <c r="EQW678" s="107"/>
      <c r="EQX678" s="107"/>
      <c r="EQY678" s="107"/>
      <c r="EQZ678" s="107"/>
      <c r="ERA678" s="107"/>
      <c r="ERB678" s="107"/>
      <c r="ERC678" s="107"/>
      <c r="ERD678" s="107"/>
      <c r="ERE678" s="107"/>
      <c r="ERF678" s="107"/>
      <c r="ERG678" s="107"/>
      <c r="ERH678" s="107"/>
      <c r="ERI678" s="107"/>
      <c r="ERJ678" s="107"/>
      <c r="ERK678" s="107"/>
      <c r="ERL678" s="107"/>
      <c r="ERM678" s="107"/>
      <c r="ERN678" s="107"/>
      <c r="ERO678" s="107"/>
      <c r="ERP678" s="107"/>
      <c r="ERQ678" s="107"/>
      <c r="ERR678" s="107"/>
      <c r="ERS678" s="107"/>
      <c r="ERT678" s="107"/>
      <c r="ERU678" s="107"/>
      <c r="ERV678" s="107"/>
      <c r="ERW678" s="107"/>
      <c r="ERX678" s="107"/>
      <c r="ERY678" s="107"/>
      <c r="ERZ678" s="107"/>
      <c r="ESA678" s="107"/>
      <c r="ESB678" s="107"/>
      <c r="ESC678" s="107"/>
      <c r="ESD678" s="107"/>
      <c r="ESE678" s="107"/>
      <c r="ESF678" s="107"/>
      <c r="ESG678" s="107"/>
      <c r="ESH678" s="107"/>
      <c r="ESI678" s="107"/>
      <c r="ESJ678" s="107"/>
      <c r="ESK678" s="107"/>
      <c r="ESL678" s="107"/>
      <c r="ESM678" s="107"/>
      <c r="ESN678" s="107"/>
      <c r="ESO678" s="107"/>
      <c r="ESP678" s="107"/>
      <c r="ESQ678" s="107"/>
      <c r="ESR678" s="107"/>
      <c r="ESS678" s="107"/>
      <c r="EST678" s="107"/>
      <c r="ESU678" s="107"/>
      <c r="ESV678" s="107"/>
      <c r="ESW678" s="107"/>
      <c r="ESX678" s="107"/>
      <c r="ESY678" s="107"/>
      <c r="ESZ678" s="107"/>
      <c r="ETA678" s="107"/>
      <c r="ETB678" s="107"/>
      <c r="ETC678" s="107"/>
      <c r="ETD678" s="107"/>
      <c r="ETE678" s="107"/>
      <c r="ETF678" s="107"/>
      <c r="ETG678" s="107"/>
      <c r="ETH678" s="107"/>
      <c r="ETI678" s="107"/>
      <c r="ETJ678" s="107"/>
      <c r="ETK678" s="107"/>
      <c r="ETL678" s="107"/>
      <c r="ETM678" s="107"/>
      <c r="ETN678" s="107"/>
      <c r="ETO678" s="107"/>
      <c r="ETP678" s="107"/>
      <c r="ETQ678" s="107"/>
      <c r="ETR678" s="107"/>
      <c r="ETS678" s="107"/>
      <c r="ETT678" s="107"/>
      <c r="ETU678" s="107"/>
      <c r="ETV678" s="107"/>
      <c r="ETW678" s="107"/>
      <c r="ETX678" s="107"/>
      <c r="ETY678" s="107"/>
      <c r="ETZ678" s="107"/>
      <c r="EUA678" s="107"/>
      <c r="EUB678" s="107"/>
      <c r="EUC678" s="107"/>
      <c r="EUD678" s="107"/>
      <c r="EUE678" s="107"/>
      <c r="EUF678" s="107"/>
      <c r="EUG678" s="107"/>
      <c r="EUH678" s="107"/>
      <c r="EUI678" s="107"/>
      <c r="EUJ678" s="107"/>
      <c r="EUK678" s="107"/>
      <c r="EUL678" s="107"/>
      <c r="EUM678" s="107"/>
      <c r="EUN678" s="107"/>
      <c r="EUO678" s="107"/>
      <c r="EUP678" s="107"/>
      <c r="EUQ678" s="107"/>
      <c r="EUR678" s="107"/>
      <c r="EUS678" s="107"/>
      <c r="EUT678" s="107"/>
      <c r="EUU678" s="107"/>
      <c r="EUV678" s="107"/>
      <c r="EUW678" s="107"/>
      <c r="EUX678" s="107"/>
      <c r="EUY678" s="107"/>
      <c r="EUZ678" s="107"/>
      <c r="EVA678" s="107"/>
      <c r="EVB678" s="107"/>
      <c r="EVC678" s="107"/>
      <c r="EVD678" s="107"/>
      <c r="EVE678" s="107"/>
      <c r="EVF678" s="107"/>
      <c r="EVG678" s="107"/>
      <c r="EVH678" s="107"/>
      <c r="EVI678" s="107"/>
      <c r="EVJ678" s="107"/>
      <c r="EVK678" s="107"/>
      <c r="EVL678" s="107"/>
      <c r="EVM678" s="107"/>
      <c r="EVN678" s="107"/>
      <c r="EVO678" s="107"/>
      <c r="EVP678" s="107"/>
      <c r="EVQ678" s="107"/>
      <c r="EVR678" s="107"/>
      <c r="EVS678" s="107"/>
      <c r="EVT678" s="107"/>
      <c r="EVU678" s="107"/>
      <c r="EVV678" s="107"/>
      <c r="EVW678" s="107"/>
      <c r="EVX678" s="107"/>
      <c r="EVY678" s="107"/>
      <c r="EVZ678" s="107"/>
      <c r="EWA678" s="107"/>
      <c r="EWB678" s="107"/>
      <c r="EWC678" s="107"/>
      <c r="EWD678" s="107"/>
      <c r="EWE678" s="107"/>
      <c r="EWF678" s="107"/>
      <c r="EWG678" s="107"/>
      <c r="EWH678" s="107"/>
      <c r="EWI678" s="107"/>
      <c r="EWJ678" s="107"/>
      <c r="EWK678" s="107"/>
      <c r="EWL678" s="107"/>
      <c r="EWM678" s="107"/>
      <c r="EWN678" s="107"/>
      <c r="EWO678" s="107"/>
      <c r="EWP678" s="107"/>
      <c r="EWQ678" s="107"/>
      <c r="EWR678" s="107"/>
      <c r="EWS678" s="107"/>
      <c r="EWT678" s="107"/>
      <c r="EWU678" s="107"/>
      <c r="EWV678" s="107"/>
      <c r="EWW678" s="107"/>
      <c r="EWX678" s="107"/>
      <c r="EWY678" s="107"/>
      <c r="EWZ678" s="107"/>
      <c r="EXA678" s="107"/>
      <c r="EXB678" s="107"/>
      <c r="EXC678" s="107"/>
      <c r="EXD678" s="107"/>
      <c r="EXE678" s="107"/>
      <c r="EXF678" s="107"/>
      <c r="EXG678" s="107"/>
      <c r="EXH678" s="107"/>
      <c r="EXI678" s="107"/>
      <c r="EXJ678" s="107"/>
      <c r="EXK678" s="107"/>
      <c r="EXL678" s="107"/>
      <c r="EXM678" s="107"/>
      <c r="EXN678" s="107"/>
      <c r="EXO678" s="107"/>
      <c r="EXP678" s="107"/>
      <c r="EXQ678" s="107"/>
      <c r="EXR678" s="107"/>
      <c r="EXS678" s="107"/>
      <c r="EXT678" s="107"/>
      <c r="EXU678" s="107"/>
      <c r="EXV678" s="107"/>
      <c r="EXW678" s="107"/>
      <c r="EXX678" s="107"/>
      <c r="EXY678" s="107"/>
      <c r="EXZ678" s="107"/>
      <c r="EYA678" s="107"/>
      <c r="EYB678" s="107"/>
      <c r="EYC678" s="107"/>
      <c r="EYD678" s="107"/>
      <c r="EYE678" s="107"/>
      <c r="EYF678" s="107"/>
      <c r="EYG678" s="107"/>
      <c r="EYH678" s="107"/>
      <c r="EYI678" s="107"/>
      <c r="EYJ678" s="107"/>
      <c r="EYK678" s="107"/>
      <c r="EYL678" s="107"/>
      <c r="EYM678" s="107"/>
      <c r="EYN678" s="107"/>
      <c r="EYO678" s="107"/>
      <c r="EYP678" s="107"/>
      <c r="EYQ678" s="107"/>
      <c r="EYR678" s="107"/>
      <c r="EYS678" s="107"/>
      <c r="EYT678" s="107"/>
      <c r="EYU678" s="107"/>
      <c r="EYV678" s="107"/>
      <c r="EYW678" s="107"/>
      <c r="EYX678" s="107"/>
      <c r="EYY678" s="107"/>
      <c r="EYZ678" s="107"/>
      <c r="EZA678" s="107"/>
      <c r="EZB678" s="107"/>
      <c r="EZC678" s="107"/>
      <c r="EZD678" s="107"/>
      <c r="EZE678" s="107"/>
      <c r="EZF678" s="107"/>
      <c r="EZG678" s="107"/>
      <c r="EZH678" s="107"/>
      <c r="EZI678" s="107"/>
      <c r="EZJ678" s="107"/>
      <c r="EZK678" s="107"/>
      <c r="EZL678" s="107"/>
      <c r="EZM678" s="107"/>
      <c r="EZN678" s="107"/>
      <c r="EZO678" s="107"/>
      <c r="EZP678" s="107"/>
      <c r="EZQ678" s="107"/>
      <c r="EZR678" s="107"/>
      <c r="EZS678" s="107"/>
      <c r="EZT678" s="107"/>
      <c r="EZU678" s="107"/>
      <c r="EZV678" s="107"/>
      <c r="EZW678" s="107"/>
      <c r="EZX678" s="107"/>
      <c r="EZY678" s="107"/>
      <c r="EZZ678" s="107"/>
      <c r="FAA678" s="107"/>
      <c r="FAB678" s="107"/>
      <c r="FAC678" s="107"/>
      <c r="FAD678" s="107"/>
      <c r="FAE678" s="107"/>
      <c r="FAF678" s="107"/>
      <c r="FAG678" s="107"/>
      <c r="FAH678" s="107"/>
      <c r="FAI678" s="107"/>
      <c r="FAJ678" s="107"/>
      <c r="FAK678" s="107"/>
      <c r="FAL678" s="107"/>
      <c r="FAM678" s="107"/>
      <c r="FAN678" s="107"/>
      <c r="FAO678" s="107"/>
      <c r="FAP678" s="107"/>
      <c r="FAQ678" s="107"/>
      <c r="FAR678" s="107"/>
      <c r="FAS678" s="107"/>
      <c r="FAT678" s="107"/>
      <c r="FAU678" s="107"/>
      <c r="FAV678" s="107"/>
      <c r="FAW678" s="107"/>
      <c r="FAX678" s="107"/>
      <c r="FAY678" s="107"/>
      <c r="FAZ678" s="107"/>
      <c r="FBA678" s="107"/>
      <c r="FBB678" s="107"/>
      <c r="FBC678" s="107"/>
      <c r="FBD678" s="107"/>
      <c r="FBE678" s="107"/>
      <c r="FBF678" s="107"/>
      <c r="FBG678" s="107"/>
      <c r="FBH678" s="107"/>
      <c r="FBI678" s="107"/>
      <c r="FBJ678" s="107"/>
      <c r="FBK678" s="107"/>
      <c r="FBL678" s="107"/>
      <c r="FBM678" s="107"/>
      <c r="FBN678" s="107"/>
      <c r="FBO678" s="107"/>
      <c r="FBP678" s="107"/>
      <c r="FBQ678" s="107"/>
      <c r="FBR678" s="107"/>
      <c r="FBS678" s="107"/>
      <c r="FBT678" s="107"/>
      <c r="FBU678" s="107"/>
      <c r="FBV678" s="107"/>
      <c r="FBW678" s="107"/>
      <c r="FBX678" s="107"/>
      <c r="FBY678" s="107"/>
      <c r="FBZ678" s="107"/>
      <c r="FCA678" s="107"/>
      <c r="FCB678" s="107"/>
      <c r="FCC678" s="107"/>
      <c r="FCD678" s="107"/>
      <c r="FCE678" s="107"/>
      <c r="FCF678" s="107"/>
      <c r="FCG678" s="107"/>
      <c r="FCH678" s="107"/>
      <c r="FCI678" s="107"/>
      <c r="FCJ678" s="107"/>
      <c r="FCK678" s="107"/>
      <c r="FCL678" s="107"/>
      <c r="FCM678" s="107"/>
      <c r="FCN678" s="107"/>
      <c r="FCO678" s="107"/>
      <c r="FCP678" s="107"/>
      <c r="FCQ678" s="107"/>
      <c r="FCR678" s="107"/>
      <c r="FCS678" s="107"/>
      <c r="FCT678" s="107"/>
      <c r="FCU678" s="107"/>
      <c r="FCV678" s="107"/>
      <c r="FCW678" s="107"/>
      <c r="FCX678" s="107"/>
      <c r="FCY678" s="107"/>
      <c r="FCZ678" s="107"/>
      <c r="FDA678" s="107"/>
      <c r="FDB678" s="107"/>
      <c r="FDC678" s="107"/>
      <c r="FDD678" s="107"/>
      <c r="FDE678" s="107"/>
      <c r="FDF678" s="107"/>
      <c r="FDG678" s="107"/>
      <c r="FDH678" s="107"/>
      <c r="FDI678" s="107"/>
      <c r="FDJ678" s="107"/>
      <c r="FDK678" s="107"/>
      <c r="FDL678" s="107"/>
      <c r="FDM678" s="107"/>
      <c r="FDN678" s="107"/>
      <c r="FDO678" s="107"/>
      <c r="FDP678" s="107"/>
      <c r="FDQ678" s="107"/>
      <c r="FDR678" s="107"/>
      <c r="FDS678" s="107"/>
      <c r="FDT678" s="107"/>
      <c r="FDU678" s="107"/>
      <c r="FDV678" s="107"/>
      <c r="FDW678" s="107"/>
      <c r="FDX678" s="107"/>
      <c r="FDY678" s="107"/>
      <c r="FDZ678" s="107"/>
      <c r="FEA678" s="107"/>
      <c r="FEB678" s="107"/>
      <c r="FEC678" s="107"/>
      <c r="FED678" s="107"/>
      <c r="FEE678" s="107"/>
      <c r="FEF678" s="107"/>
      <c r="FEG678" s="107"/>
      <c r="FEH678" s="107"/>
      <c r="FEI678" s="107"/>
      <c r="FEJ678" s="107"/>
      <c r="FEK678" s="107"/>
      <c r="FEL678" s="107"/>
      <c r="FEM678" s="107"/>
      <c r="FEN678" s="107"/>
      <c r="FEO678" s="107"/>
      <c r="FEP678" s="107"/>
      <c r="FEQ678" s="107"/>
      <c r="FER678" s="107"/>
      <c r="FES678" s="107"/>
      <c r="FET678" s="107"/>
      <c r="FEU678" s="107"/>
      <c r="FEV678" s="107"/>
      <c r="FEW678" s="107"/>
      <c r="FEX678" s="107"/>
      <c r="FEY678" s="107"/>
      <c r="FEZ678" s="107"/>
      <c r="FFA678" s="107"/>
      <c r="FFB678" s="107"/>
      <c r="FFC678" s="107"/>
      <c r="FFD678" s="107"/>
      <c r="FFE678" s="107"/>
      <c r="FFF678" s="107"/>
      <c r="FFG678" s="107"/>
      <c r="FFH678" s="107"/>
      <c r="FFI678" s="107"/>
      <c r="FFJ678" s="107"/>
      <c r="FFK678" s="107"/>
      <c r="FFL678" s="107"/>
      <c r="FFM678" s="107"/>
      <c r="FFN678" s="107"/>
      <c r="FFO678" s="107"/>
      <c r="FFP678" s="107"/>
      <c r="FFQ678" s="107"/>
      <c r="FFR678" s="107"/>
      <c r="FFS678" s="107"/>
      <c r="FFT678" s="107"/>
      <c r="FFU678" s="107"/>
      <c r="FFV678" s="107"/>
      <c r="FFW678" s="107"/>
      <c r="FFX678" s="107"/>
      <c r="FFY678" s="107"/>
      <c r="FFZ678" s="107"/>
      <c r="FGA678" s="107"/>
      <c r="FGB678" s="107"/>
      <c r="FGC678" s="107"/>
      <c r="FGD678" s="107"/>
      <c r="FGE678" s="107"/>
      <c r="FGF678" s="107"/>
      <c r="FGG678" s="107"/>
      <c r="FGH678" s="107"/>
      <c r="FGI678" s="107"/>
      <c r="FGJ678" s="107"/>
      <c r="FGK678" s="107"/>
      <c r="FGL678" s="107"/>
      <c r="FGM678" s="107"/>
      <c r="FGN678" s="107"/>
      <c r="FGO678" s="107"/>
      <c r="FGP678" s="107"/>
      <c r="FGQ678" s="107"/>
      <c r="FGR678" s="107"/>
      <c r="FGS678" s="107"/>
      <c r="FGT678" s="107"/>
      <c r="FGU678" s="107"/>
      <c r="FGV678" s="107"/>
      <c r="FGW678" s="107"/>
      <c r="FGX678" s="107"/>
      <c r="FGY678" s="107"/>
      <c r="FGZ678" s="107"/>
      <c r="FHA678" s="107"/>
      <c r="FHB678" s="107"/>
      <c r="FHC678" s="107"/>
      <c r="FHD678" s="107"/>
      <c r="FHE678" s="107"/>
      <c r="FHF678" s="107"/>
      <c r="FHG678" s="107"/>
      <c r="FHH678" s="107"/>
      <c r="FHI678" s="107"/>
      <c r="FHJ678" s="107"/>
      <c r="FHK678" s="107"/>
      <c r="FHL678" s="107"/>
      <c r="FHM678" s="107"/>
      <c r="FHN678" s="107"/>
      <c r="FHO678" s="107"/>
      <c r="FHP678" s="107"/>
      <c r="FHQ678" s="107"/>
      <c r="FHR678" s="107"/>
      <c r="FHS678" s="107"/>
      <c r="FHT678" s="107"/>
      <c r="FHU678" s="107"/>
      <c r="FHV678" s="107"/>
      <c r="FHW678" s="107"/>
      <c r="FHX678" s="107"/>
      <c r="FHY678" s="107"/>
      <c r="FHZ678" s="107"/>
      <c r="FIA678" s="107"/>
      <c r="FIB678" s="107"/>
      <c r="FIC678" s="107"/>
      <c r="FID678" s="107"/>
      <c r="FIE678" s="107"/>
      <c r="FIF678" s="107"/>
      <c r="FIG678" s="107"/>
      <c r="FIH678" s="107"/>
      <c r="FII678" s="107"/>
      <c r="FIJ678" s="107"/>
      <c r="FIK678" s="107"/>
      <c r="FIL678" s="107"/>
      <c r="FIM678" s="107"/>
      <c r="FIN678" s="107"/>
      <c r="FIO678" s="107"/>
      <c r="FIP678" s="107"/>
      <c r="FIQ678" s="107"/>
      <c r="FIR678" s="107"/>
      <c r="FIS678" s="107"/>
      <c r="FIT678" s="107"/>
      <c r="FIU678" s="107"/>
      <c r="FIV678" s="107"/>
      <c r="FIW678" s="107"/>
      <c r="FIX678" s="107"/>
      <c r="FIY678" s="107"/>
      <c r="FIZ678" s="107"/>
      <c r="FJA678" s="107"/>
      <c r="FJB678" s="107"/>
      <c r="FJC678" s="107"/>
      <c r="FJD678" s="107"/>
      <c r="FJE678" s="107"/>
      <c r="FJF678" s="107"/>
      <c r="FJG678" s="107"/>
      <c r="FJH678" s="107"/>
      <c r="FJI678" s="107"/>
      <c r="FJJ678" s="107"/>
      <c r="FJK678" s="107"/>
      <c r="FJL678" s="107"/>
      <c r="FJM678" s="107"/>
      <c r="FJN678" s="107"/>
      <c r="FJO678" s="107"/>
      <c r="FJP678" s="107"/>
      <c r="FJQ678" s="107"/>
      <c r="FJR678" s="107"/>
      <c r="FJS678" s="107"/>
      <c r="FJT678" s="107"/>
      <c r="FJU678" s="107"/>
      <c r="FJV678" s="107"/>
      <c r="FJW678" s="107"/>
      <c r="FJX678" s="107"/>
      <c r="FJY678" s="107"/>
      <c r="FJZ678" s="107"/>
      <c r="FKA678" s="107"/>
      <c r="FKB678" s="107"/>
      <c r="FKC678" s="107"/>
      <c r="FKD678" s="107"/>
      <c r="FKE678" s="107"/>
      <c r="FKF678" s="107"/>
      <c r="FKG678" s="107"/>
      <c r="FKH678" s="107"/>
      <c r="FKI678" s="107"/>
      <c r="FKJ678" s="107"/>
      <c r="FKK678" s="107"/>
      <c r="FKL678" s="107"/>
      <c r="FKM678" s="107"/>
      <c r="FKN678" s="107"/>
      <c r="FKO678" s="107"/>
      <c r="FKP678" s="107"/>
      <c r="FKQ678" s="107"/>
      <c r="FKR678" s="107"/>
      <c r="FKS678" s="107"/>
      <c r="FKT678" s="107"/>
      <c r="FKU678" s="107"/>
      <c r="FKV678" s="107"/>
      <c r="FKW678" s="107"/>
      <c r="FKX678" s="107"/>
      <c r="FKY678" s="107"/>
      <c r="FKZ678" s="107"/>
      <c r="FLA678" s="107"/>
      <c r="FLB678" s="107"/>
      <c r="FLC678" s="107"/>
      <c r="FLD678" s="107"/>
      <c r="FLE678" s="107"/>
      <c r="FLF678" s="107"/>
      <c r="FLG678" s="107"/>
      <c r="FLH678" s="107"/>
      <c r="FLI678" s="107"/>
      <c r="FLJ678" s="107"/>
      <c r="FLK678" s="107"/>
      <c r="FLL678" s="107"/>
      <c r="FLM678" s="107"/>
      <c r="FLN678" s="107"/>
      <c r="FLO678" s="107"/>
      <c r="FLP678" s="107"/>
      <c r="FLQ678" s="107"/>
      <c r="FLR678" s="107"/>
      <c r="FLS678" s="107"/>
      <c r="FLT678" s="107"/>
      <c r="FLU678" s="107"/>
      <c r="FLV678" s="107"/>
      <c r="FLW678" s="107"/>
      <c r="FLX678" s="107"/>
      <c r="FLY678" s="107"/>
      <c r="FLZ678" s="107"/>
      <c r="FMA678" s="107"/>
      <c r="FMB678" s="107"/>
      <c r="FMC678" s="107"/>
      <c r="FMD678" s="107"/>
      <c r="FME678" s="107"/>
      <c r="FMF678" s="107"/>
      <c r="FMG678" s="107"/>
      <c r="FMH678" s="107"/>
      <c r="FMI678" s="107"/>
      <c r="FMJ678" s="107"/>
      <c r="FMK678" s="107"/>
      <c r="FML678" s="107"/>
      <c r="FMM678" s="107"/>
      <c r="FMN678" s="107"/>
      <c r="FMO678" s="107"/>
      <c r="FMP678" s="107"/>
      <c r="FMQ678" s="107"/>
      <c r="FMR678" s="107"/>
      <c r="FMS678" s="107"/>
      <c r="FMT678" s="107"/>
      <c r="FMU678" s="107"/>
      <c r="FMV678" s="107"/>
      <c r="FMW678" s="107"/>
      <c r="FMX678" s="107"/>
      <c r="FMY678" s="107"/>
      <c r="FMZ678" s="107"/>
      <c r="FNA678" s="107"/>
      <c r="FNB678" s="107"/>
      <c r="FNC678" s="107"/>
      <c r="FND678" s="107"/>
      <c r="FNE678" s="107"/>
      <c r="FNF678" s="107"/>
      <c r="FNG678" s="107"/>
      <c r="FNH678" s="107"/>
      <c r="FNI678" s="107"/>
      <c r="FNJ678" s="107"/>
      <c r="FNK678" s="107"/>
      <c r="FNL678" s="107"/>
      <c r="FNM678" s="107"/>
      <c r="FNN678" s="107"/>
      <c r="FNO678" s="107"/>
      <c r="FNP678" s="107"/>
      <c r="FNQ678" s="107"/>
      <c r="FNR678" s="107"/>
      <c r="FNS678" s="107"/>
      <c r="FNT678" s="107"/>
      <c r="FNU678" s="107"/>
      <c r="FNV678" s="107"/>
      <c r="FNW678" s="107"/>
      <c r="FNX678" s="107"/>
      <c r="FNY678" s="107"/>
      <c r="FNZ678" s="107"/>
      <c r="FOA678" s="107"/>
      <c r="FOB678" s="107"/>
      <c r="FOC678" s="107"/>
      <c r="FOD678" s="107"/>
      <c r="FOE678" s="107"/>
      <c r="FOF678" s="107"/>
      <c r="FOG678" s="107"/>
      <c r="FOH678" s="107"/>
      <c r="FOI678" s="107"/>
      <c r="FOJ678" s="107"/>
      <c r="FOK678" s="107"/>
      <c r="FOL678" s="107"/>
      <c r="FOM678" s="107"/>
      <c r="FON678" s="107"/>
      <c r="FOO678" s="107"/>
      <c r="FOP678" s="107"/>
      <c r="FOQ678" s="107"/>
      <c r="FOR678" s="107"/>
      <c r="FOS678" s="107"/>
      <c r="FOT678" s="107"/>
      <c r="FOU678" s="107"/>
      <c r="FOV678" s="107"/>
      <c r="FOW678" s="107"/>
      <c r="FOX678" s="107"/>
      <c r="FOY678" s="107"/>
      <c r="FOZ678" s="107"/>
      <c r="FPA678" s="107"/>
      <c r="FPB678" s="107"/>
      <c r="FPC678" s="107"/>
      <c r="FPD678" s="107"/>
      <c r="FPE678" s="107"/>
      <c r="FPF678" s="107"/>
      <c r="FPG678" s="107"/>
      <c r="FPH678" s="107"/>
      <c r="FPI678" s="107"/>
      <c r="FPJ678" s="107"/>
      <c r="FPK678" s="107"/>
      <c r="FPL678" s="107"/>
      <c r="FPM678" s="107"/>
      <c r="FPN678" s="107"/>
      <c r="FPO678" s="107"/>
      <c r="FPP678" s="107"/>
      <c r="FPQ678" s="107"/>
      <c r="FPR678" s="107"/>
      <c r="FPS678" s="107"/>
      <c r="FPT678" s="107"/>
      <c r="FPU678" s="107"/>
      <c r="FPV678" s="107"/>
      <c r="FPW678" s="107"/>
      <c r="FPX678" s="107"/>
      <c r="FPY678" s="107"/>
      <c r="FPZ678" s="107"/>
      <c r="FQA678" s="107"/>
      <c r="FQB678" s="107"/>
      <c r="FQC678" s="107"/>
      <c r="FQD678" s="107"/>
      <c r="FQE678" s="107"/>
      <c r="FQF678" s="107"/>
      <c r="FQG678" s="107"/>
      <c r="FQH678" s="107"/>
      <c r="FQI678" s="107"/>
      <c r="FQJ678" s="107"/>
      <c r="FQK678" s="107"/>
      <c r="FQL678" s="107"/>
      <c r="FQM678" s="107"/>
      <c r="FQN678" s="107"/>
      <c r="FQO678" s="107"/>
      <c r="FQP678" s="107"/>
      <c r="FQQ678" s="107"/>
      <c r="FQR678" s="107"/>
      <c r="FQS678" s="107"/>
      <c r="FQT678" s="107"/>
      <c r="FQU678" s="107"/>
      <c r="FQV678" s="107"/>
      <c r="FQW678" s="107"/>
      <c r="FQX678" s="107"/>
      <c r="FQY678" s="107"/>
      <c r="FQZ678" s="107"/>
      <c r="FRA678" s="107"/>
      <c r="FRB678" s="107"/>
      <c r="FRC678" s="107"/>
      <c r="FRD678" s="107"/>
      <c r="FRE678" s="107"/>
      <c r="FRF678" s="107"/>
      <c r="FRG678" s="107"/>
      <c r="FRH678" s="107"/>
      <c r="FRI678" s="107"/>
      <c r="FRJ678" s="107"/>
      <c r="FRK678" s="107"/>
      <c r="FRL678" s="107"/>
      <c r="FRM678" s="107"/>
      <c r="FRN678" s="107"/>
      <c r="FRO678" s="107"/>
      <c r="FRP678" s="107"/>
      <c r="FRQ678" s="107"/>
      <c r="FRR678" s="107"/>
      <c r="FRS678" s="107"/>
      <c r="FRT678" s="107"/>
      <c r="FRU678" s="107"/>
      <c r="FRV678" s="107"/>
      <c r="FRW678" s="107"/>
      <c r="FRX678" s="107"/>
      <c r="FRY678" s="107"/>
      <c r="FRZ678" s="107"/>
      <c r="FSA678" s="107"/>
      <c r="FSB678" s="107"/>
      <c r="FSC678" s="107"/>
      <c r="FSD678" s="107"/>
      <c r="FSE678" s="107"/>
      <c r="FSF678" s="107"/>
      <c r="FSG678" s="107"/>
      <c r="FSH678" s="107"/>
      <c r="FSI678" s="107"/>
      <c r="FSJ678" s="107"/>
      <c r="FSK678" s="107"/>
      <c r="FSL678" s="107"/>
      <c r="FSM678" s="107"/>
      <c r="FSN678" s="107"/>
      <c r="FSO678" s="107"/>
      <c r="FSP678" s="107"/>
      <c r="FSQ678" s="107"/>
      <c r="FSR678" s="107"/>
      <c r="FSS678" s="107"/>
      <c r="FST678" s="107"/>
      <c r="FSU678" s="107"/>
      <c r="FSV678" s="107"/>
      <c r="FSW678" s="107"/>
      <c r="FSX678" s="107"/>
      <c r="FSY678" s="107"/>
      <c r="FSZ678" s="107"/>
      <c r="FTA678" s="107"/>
      <c r="FTB678" s="107"/>
      <c r="FTC678" s="107"/>
      <c r="FTD678" s="107"/>
      <c r="FTE678" s="107"/>
      <c r="FTF678" s="107"/>
      <c r="FTG678" s="107"/>
      <c r="FTH678" s="107"/>
      <c r="FTI678" s="107"/>
      <c r="FTJ678" s="107"/>
      <c r="FTK678" s="107"/>
      <c r="FTL678" s="107"/>
      <c r="FTM678" s="107"/>
      <c r="FTN678" s="107"/>
      <c r="FTO678" s="107"/>
      <c r="FTP678" s="107"/>
      <c r="FTQ678" s="107"/>
      <c r="FTR678" s="107"/>
      <c r="FTS678" s="107"/>
      <c r="FTT678" s="107"/>
      <c r="FTU678" s="107"/>
      <c r="FTV678" s="107"/>
      <c r="FTW678" s="107"/>
      <c r="FTX678" s="107"/>
      <c r="FTY678" s="107"/>
      <c r="FTZ678" s="107"/>
      <c r="FUA678" s="107"/>
      <c r="FUB678" s="107"/>
      <c r="FUC678" s="107"/>
      <c r="FUD678" s="107"/>
      <c r="FUE678" s="107"/>
      <c r="FUF678" s="107"/>
      <c r="FUG678" s="107"/>
      <c r="FUH678" s="107"/>
      <c r="FUI678" s="107"/>
      <c r="FUJ678" s="107"/>
      <c r="FUK678" s="107"/>
      <c r="FUL678" s="107"/>
      <c r="FUM678" s="107"/>
      <c r="FUN678" s="107"/>
      <c r="FUO678" s="107"/>
      <c r="FUP678" s="107"/>
      <c r="FUQ678" s="107"/>
      <c r="FUR678" s="107"/>
      <c r="FUS678" s="107"/>
      <c r="FUT678" s="107"/>
      <c r="FUU678" s="107"/>
      <c r="FUV678" s="107"/>
      <c r="FUW678" s="107"/>
      <c r="FUX678" s="107"/>
      <c r="FUY678" s="107"/>
      <c r="FUZ678" s="107"/>
      <c r="FVA678" s="107"/>
      <c r="FVB678" s="107"/>
      <c r="FVC678" s="107"/>
      <c r="FVD678" s="107"/>
      <c r="FVE678" s="107"/>
      <c r="FVF678" s="107"/>
      <c r="FVG678" s="107"/>
      <c r="FVH678" s="107"/>
      <c r="FVI678" s="107"/>
      <c r="FVJ678" s="107"/>
      <c r="FVK678" s="107"/>
      <c r="FVL678" s="107"/>
      <c r="FVM678" s="107"/>
      <c r="FVN678" s="107"/>
      <c r="FVO678" s="107"/>
      <c r="FVP678" s="107"/>
      <c r="FVQ678" s="107"/>
      <c r="FVR678" s="107"/>
      <c r="FVS678" s="107"/>
      <c r="FVT678" s="107"/>
      <c r="FVU678" s="107"/>
      <c r="FVV678" s="107"/>
      <c r="FVW678" s="107"/>
      <c r="FVX678" s="107"/>
      <c r="FVY678" s="107"/>
      <c r="FVZ678" s="107"/>
      <c r="FWA678" s="107"/>
      <c r="FWB678" s="107"/>
      <c r="FWC678" s="107"/>
      <c r="FWD678" s="107"/>
      <c r="FWE678" s="107"/>
      <c r="FWF678" s="107"/>
      <c r="FWG678" s="107"/>
      <c r="FWH678" s="107"/>
      <c r="FWI678" s="107"/>
      <c r="FWJ678" s="107"/>
      <c r="FWK678" s="107"/>
      <c r="FWL678" s="107"/>
      <c r="FWM678" s="107"/>
      <c r="FWN678" s="107"/>
      <c r="FWO678" s="107"/>
      <c r="FWP678" s="107"/>
      <c r="FWQ678" s="107"/>
      <c r="FWR678" s="107"/>
      <c r="FWS678" s="107"/>
      <c r="FWT678" s="107"/>
      <c r="FWU678" s="107"/>
      <c r="FWV678" s="107"/>
      <c r="FWW678" s="107"/>
      <c r="FWX678" s="107"/>
      <c r="FWY678" s="107"/>
      <c r="FWZ678" s="107"/>
      <c r="FXA678" s="107"/>
      <c r="FXB678" s="107"/>
      <c r="FXC678" s="107"/>
      <c r="FXD678" s="107"/>
      <c r="FXE678" s="107"/>
      <c r="FXF678" s="107"/>
      <c r="FXG678" s="107"/>
      <c r="FXH678" s="107"/>
      <c r="FXI678" s="107"/>
      <c r="FXJ678" s="107"/>
      <c r="FXK678" s="107"/>
      <c r="FXL678" s="107"/>
      <c r="FXM678" s="107"/>
      <c r="FXN678" s="107"/>
      <c r="FXO678" s="107"/>
      <c r="FXP678" s="107"/>
      <c r="FXQ678" s="107"/>
      <c r="FXR678" s="107"/>
      <c r="FXS678" s="107"/>
      <c r="FXT678" s="107"/>
      <c r="FXU678" s="107"/>
      <c r="FXV678" s="107"/>
      <c r="FXW678" s="107"/>
      <c r="FXX678" s="107"/>
      <c r="FXY678" s="107"/>
      <c r="FXZ678" s="107"/>
      <c r="FYA678" s="107"/>
      <c r="FYB678" s="107"/>
      <c r="FYC678" s="107"/>
      <c r="FYD678" s="107"/>
      <c r="FYE678" s="107"/>
      <c r="FYF678" s="107"/>
      <c r="FYG678" s="107"/>
      <c r="FYH678" s="107"/>
      <c r="FYI678" s="107"/>
      <c r="FYJ678" s="107"/>
      <c r="FYK678" s="107"/>
      <c r="FYL678" s="107"/>
      <c r="FYM678" s="107"/>
      <c r="FYN678" s="107"/>
      <c r="FYO678" s="107"/>
      <c r="FYP678" s="107"/>
      <c r="FYQ678" s="107"/>
      <c r="FYR678" s="107"/>
      <c r="FYS678" s="107"/>
      <c r="FYT678" s="107"/>
      <c r="FYU678" s="107"/>
      <c r="FYV678" s="107"/>
      <c r="FYW678" s="107"/>
      <c r="FYX678" s="107"/>
      <c r="FYY678" s="107"/>
      <c r="FYZ678" s="107"/>
      <c r="FZA678" s="107"/>
      <c r="FZB678" s="107"/>
      <c r="FZC678" s="107"/>
      <c r="FZD678" s="107"/>
      <c r="FZE678" s="107"/>
      <c r="FZF678" s="107"/>
      <c r="FZG678" s="107"/>
      <c r="FZH678" s="107"/>
      <c r="FZI678" s="107"/>
      <c r="FZJ678" s="107"/>
      <c r="FZK678" s="107"/>
      <c r="FZL678" s="107"/>
      <c r="FZM678" s="107"/>
      <c r="FZN678" s="107"/>
      <c r="FZO678" s="107"/>
      <c r="FZP678" s="107"/>
      <c r="FZQ678" s="107"/>
      <c r="FZR678" s="107"/>
      <c r="FZS678" s="107"/>
      <c r="FZT678" s="107"/>
      <c r="FZU678" s="107"/>
      <c r="FZV678" s="107"/>
      <c r="FZW678" s="107"/>
      <c r="FZX678" s="107"/>
      <c r="FZY678" s="107"/>
      <c r="FZZ678" s="107"/>
      <c r="GAA678" s="107"/>
      <c r="GAB678" s="107"/>
      <c r="GAC678" s="107"/>
      <c r="GAD678" s="107"/>
      <c r="GAE678" s="107"/>
      <c r="GAF678" s="107"/>
      <c r="GAG678" s="107"/>
      <c r="GAH678" s="107"/>
      <c r="GAI678" s="107"/>
      <c r="GAJ678" s="107"/>
      <c r="GAK678" s="107"/>
      <c r="GAL678" s="107"/>
      <c r="GAM678" s="107"/>
      <c r="GAN678" s="107"/>
      <c r="GAO678" s="107"/>
      <c r="GAP678" s="107"/>
      <c r="GAQ678" s="107"/>
      <c r="GAR678" s="107"/>
      <c r="GAS678" s="107"/>
      <c r="GAT678" s="107"/>
      <c r="GAU678" s="107"/>
      <c r="GAV678" s="107"/>
      <c r="GAW678" s="107"/>
      <c r="GAX678" s="107"/>
      <c r="GAY678" s="107"/>
      <c r="GAZ678" s="107"/>
      <c r="GBA678" s="107"/>
      <c r="GBB678" s="107"/>
      <c r="GBC678" s="107"/>
      <c r="GBD678" s="107"/>
      <c r="GBE678" s="107"/>
      <c r="GBF678" s="107"/>
      <c r="GBG678" s="107"/>
      <c r="GBH678" s="107"/>
      <c r="GBI678" s="107"/>
      <c r="GBJ678" s="107"/>
      <c r="GBK678" s="107"/>
      <c r="GBL678" s="107"/>
      <c r="GBM678" s="107"/>
      <c r="GBN678" s="107"/>
      <c r="GBO678" s="107"/>
      <c r="GBP678" s="107"/>
      <c r="GBQ678" s="107"/>
      <c r="GBR678" s="107"/>
      <c r="GBS678" s="107"/>
      <c r="GBT678" s="107"/>
      <c r="GBU678" s="107"/>
      <c r="GBV678" s="107"/>
      <c r="GBW678" s="107"/>
      <c r="GBX678" s="107"/>
      <c r="GBY678" s="107"/>
      <c r="GBZ678" s="107"/>
      <c r="GCA678" s="107"/>
      <c r="GCB678" s="107"/>
      <c r="GCC678" s="107"/>
      <c r="GCD678" s="107"/>
      <c r="GCE678" s="107"/>
      <c r="GCF678" s="107"/>
      <c r="GCG678" s="107"/>
      <c r="GCH678" s="107"/>
      <c r="GCI678" s="107"/>
      <c r="GCJ678" s="107"/>
      <c r="GCK678" s="107"/>
      <c r="GCL678" s="107"/>
      <c r="GCM678" s="107"/>
      <c r="GCN678" s="107"/>
      <c r="GCO678" s="107"/>
      <c r="GCP678" s="107"/>
      <c r="GCQ678" s="107"/>
      <c r="GCR678" s="107"/>
      <c r="GCS678" s="107"/>
      <c r="GCT678" s="107"/>
      <c r="GCU678" s="107"/>
      <c r="GCV678" s="107"/>
      <c r="GCW678" s="107"/>
      <c r="GCX678" s="107"/>
      <c r="GCY678" s="107"/>
      <c r="GCZ678" s="107"/>
      <c r="GDA678" s="107"/>
      <c r="GDB678" s="107"/>
      <c r="GDC678" s="107"/>
      <c r="GDD678" s="107"/>
      <c r="GDE678" s="107"/>
      <c r="GDF678" s="107"/>
      <c r="GDG678" s="107"/>
      <c r="GDH678" s="107"/>
      <c r="GDI678" s="107"/>
      <c r="GDJ678" s="107"/>
      <c r="GDK678" s="107"/>
      <c r="GDL678" s="107"/>
      <c r="GDM678" s="107"/>
      <c r="GDN678" s="107"/>
      <c r="GDO678" s="107"/>
      <c r="GDP678" s="107"/>
      <c r="GDQ678" s="107"/>
      <c r="GDR678" s="107"/>
      <c r="GDS678" s="107"/>
      <c r="GDT678" s="107"/>
      <c r="GDU678" s="107"/>
      <c r="GDV678" s="107"/>
      <c r="GDW678" s="107"/>
      <c r="GDX678" s="107"/>
      <c r="GDY678" s="107"/>
      <c r="GDZ678" s="107"/>
      <c r="GEA678" s="107"/>
      <c r="GEB678" s="107"/>
      <c r="GEC678" s="107"/>
      <c r="GED678" s="107"/>
      <c r="GEE678" s="107"/>
      <c r="GEF678" s="107"/>
      <c r="GEG678" s="107"/>
      <c r="GEH678" s="107"/>
      <c r="GEI678" s="107"/>
      <c r="GEJ678" s="107"/>
      <c r="GEK678" s="107"/>
      <c r="GEL678" s="107"/>
      <c r="GEM678" s="107"/>
      <c r="GEN678" s="107"/>
      <c r="GEO678" s="107"/>
      <c r="GEP678" s="107"/>
      <c r="GEQ678" s="107"/>
      <c r="GER678" s="107"/>
      <c r="GES678" s="107"/>
      <c r="GET678" s="107"/>
      <c r="GEU678" s="107"/>
      <c r="GEV678" s="107"/>
      <c r="GEW678" s="107"/>
      <c r="GEX678" s="107"/>
      <c r="GEY678" s="107"/>
      <c r="GEZ678" s="107"/>
      <c r="GFA678" s="107"/>
      <c r="GFB678" s="107"/>
      <c r="GFC678" s="107"/>
      <c r="GFD678" s="107"/>
      <c r="GFE678" s="107"/>
      <c r="GFF678" s="107"/>
      <c r="GFG678" s="107"/>
      <c r="GFH678" s="107"/>
      <c r="GFI678" s="107"/>
      <c r="GFJ678" s="107"/>
      <c r="GFK678" s="107"/>
      <c r="GFL678" s="107"/>
      <c r="GFM678" s="107"/>
      <c r="GFN678" s="107"/>
      <c r="GFO678" s="107"/>
      <c r="GFP678" s="107"/>
      <c r="GFQ678" s="107"/>
      <c r="GFR678" s="107"/>
      <c r="GFS678" s="107"/>
      <c r="GFT678" s="107"/>
      <c r="GFU678" s="107"/>
      <c r="GFV678" s="107"/>
      <c r="GFW678" s="107"/>
      <c r="GFX678" s="107"/>
      <c r="GFY678" s="107"/>
      <c r="GFZ678" s="107"/>
      <c r="GGA678" s="107"/>
      <c r="GGB678" s="107"/>
      <c r="GGC678" s="107"/>
      <c r="GGD678" s="107"/>
      <c r="GGE678" s="107"/>
      <c r="GGF678" s="107"/>
      <c r="GGG678" s="107"/>
      <c r="GGH678" s="107"/>
      <c r="GGI678" s="107"/>
      <c r="GGJ678" s="107"/>
      <c r="GGK678" s="107"/>
      <c r="GGL678" s="107"/>
      <c r="GGM678" s="107"/>
      <c r="GGN678" s="107"/>
      <c r="GGO678" s="107"/>
      <c r="GGP678" s="107"/>
      <c r="GGQ678" s="107"/>
      <c r="GGR678" s="107"/>
      <c r="GGS678" s="107"/>
      <c r="GGT678" s="107"/>
      <c r="GGU678" s="107"/>
      <c r="GGV678" s="107"/>
      <c r="GGW678" s="107"/>
      <c r="GGX678" s="107"/>
      <c r="GGY678" s="107"/>
      <c r="GGZ678" s="107"/>
      <c r="GHA678" s="107"/>
      <c r="GHB678" s="107"/>
      <c r="GHC678" s="107"/>
      <c r="GHD678" s="107"/>
      <c r="GHE678" s="107"/>
      <c r="GHF678" s="107"/>
      <c r="GHG678" s="107"/>
      <c r="GHH678" s="107"/>
      <c r="GHI678" s="107"/>
      <c r="GHJ678" s="107"/>
      <c r="GHK678" s="107"/>
      <c r="GHL678" s="107"/>
      <c r="GHM678" s="107"/>
      <c r="GHN678" s="107"/>
      <c r="GHO678" s="107"/>
      <c r="GHP678" s="107"/>
      <c r="GHQ678" s="107"/>
      <c r="GHR678" s="107"/>
      <c r="GHS678" s="107"/>
      <c r="GHT678" s="107"/>
      <c r="GHU678" s="107"/>
      <c r="GHV678" s="107"/>
      <c r="GHW678" s="107"/>
      <c r="GHX678" s="107"/>
      <c r="GHY678" s="107"/>
      <c r="GHZ678" s="107"/>
      <c r="GIA678" s="107"/>
      <c r="GIB678" s="107"/>
      <c r="GIC678" s="107"/>
      <c r="GID678" s="107"/>
      <c r="GIE678" s="107"/>
      <c r="GIF678" s="107"/>
      <c r="GIG678" s="107"/>
      <c r="GIH678" s="107"/>
      <c r="GII678" s="107"/>
      <c r="GIJ678" s="107"/>
      <c r="GIK678" s="107"/>
      <c r="GIL678" s="107"/>
      <c r="GIM678" s="107"/>
      <c r="GIN678" s="107"/>
      <c r="GIO678" s="107"/>
      <c r="GIP678" s="107"/>
      <c r="GIQ678" s="107"/>
      <c r="GIR678" s="107"/>
      <c r="GIS678" s="107"/>
      <c r="GIT678" s="107"/>
      <c r="GIU678" s="107"/>
      <c r="GIV678" s="107"/>
      <c r="GIW678" s="107"/>
      <c r="GIX678" s="107"/>
      <c r="GIY678" s="107"/>
      <c r="GIZ678" s="107"/>
      <c r="GJA678" s="107"/>
      <c r="GJB678" s="107"/>
      <c r="GJC678" s="107"/>
      <c r="GJD678" s="107"/>
      <c r="GJE678" s="107"/>
      <c r="GJF678" s="107"/>
      <c r="GJG678" s="107"/>
      <c r="GJH678" s="107"/>
      <c r="GJI678" s="107"/>
      <c r="GJJ678" s="107"/>
      <c r="GJK678" s="107"/>
      <c r="GJL678" s="107"/>
      <c r="GJM678" s="107"/>
      <c r="GJN678" s="107"/>
      <c r="GJO678" s="107"/>
      <c r="GJP678" s="107"/>
      <c r="GJQ678" s="107"/>
      <c r="GJR678" s="107"/>
      <c r="GJS678" s="107"/>
      <c r="GJT678" s="107"/>
      <c r="GJU678" s="107"/>
      <c r="GJV678" s="107"/>
      <c r="GJW678" s="107"/>
      <c r="GJX678" s="107"/>
      <c r="GJY678" s="107"/>
      <c r="GJZ678" s="107"/>
      <c r="GKA678" s="107"/>
      <c r="GKB678" s="107"/>
      <c r="GKC678" s="107"/>
      <c r="GKD678" s="107"/>
      <c r="GKE678" s="107"/>
      <c r="GKF678" s="107"/>
      <c r="GKG678" s="107"/>
      <c r="GKH678" s="107"/>
      <c r="GKI678" s="107"/>
      <c r="GKJ678" s="107"/>
      <c r="GKK678" s="107"/>
      <c r="GKL678" s="107"/>
      <c r="GKM678" s="107"/>
      <c r="GKN678" s="107"/>
      <c r="GKO678" s="107"/>
      <c r="GKP678" s="107"/>
      <c r="GKQ678" s="107"/>
      <c r="GKR678" s="107"/>
      <c r="GKS678" s="107"/>
      <c r="GKT678" s="107"/>
      <c r="GKU678" s="107"/>
      <c r="GKV678" s="107"/>
      <c r="GKW678" s="107"/>
      <c r="GKX678" s="107"/>
      <c r="GKY678" s="107"/>
      <c r="GKZ678" s="107"/>
      <c r="GLA678" s="107"/>
      <c r="GLB678" s="107"/>
      <c r="GLC678" s="107"/>
      <c r="GLD678" s="107"/>
      <c r="GLE678" s="107"/>
      <c r="GLF678" s="107"/>
      <c r="GLG678" s="107"/>
      <c r="GLH678" s="107"/>
      <c r="GLI678" s="107"/>
      <c r="GLJ678" s="107"/>
      <c r="GLK678" s="107"/>
      <c r="GLL678" s="107"/>
      <c r="GLM678" s="107"/>
      <c r="GLN678" s="107"/>
      <c r="GLO678" s="107"/>
      <c r="GLP678" s="107"/>
      <c r="GLQ678" s="107"/>
      <c r="GLR678" s="107"/>
      <c r="GLS678" s="107"/>
      <c r="GLT678" s="107"/>
      <c r="GLU678" s="107"/>
      <c r="GLV678" s="107"/>
      <c r="GLW678" s="107"/>
      <c r="GLX678" s="107"/>
      <c r="GLY678" s="107"/>
      <c r="GLZ678" s="107"/>
      <c r="GMA678" s="107"/>
      <c r="GMB678" s="107"/>
      <c r="GMC678" s="107"/>
      <c r="GMD678" s="107"/>
      <c r="GME678" s="107"/>
      <c r="GMF678" s="107"/>
      <c r="GMG678" s="107"/>
      <c r="GMH678" s="107"/>
      <c r="GMI678" s="107"/>
      <c r="GMJ678" s="107"/>
      <c r="GMK678" s="107"/>
      <c r="GML678" s="107"/>
      <c r="GMM678" s="107"/>
      <c r="GMN678" s="107"/>
      <c r="GMO678" s="107"/>
      <c r="GMP678" s="107"/>
      <c r="GMQ678" s="107"/>
      <c r="GMR678" s="107"/>
      <c r="GMS678" s="107"/>
      <c r="GMT678" s="107"/>
      <c r="GMU678" s="107"/>
      <c r="GMV678" s="107"/>
      <c r="GMW678" s="107"/>
      <c r="GMX678" s="107"/>
      <c r="GMY678" s="107"/>
      <c r="GMZ678" s="107"/>
      <c r="GNA678" s="107"/>
      <c r="GNB678" s="107"/>
      <c r="GNC678" s="107"/>
      <c r="GND678" s="107"/>
      <c r="GNE678" s="107"/>
      <c r="GNF678" s="107"/>
      <c r="GNG678" s="107"/>
      <c r="GNH678" s="107"/>
      <c r="GNI678" s="107"/>
      <c r="GNJ678" s="107"/>
      <c r="GNK678" s="107"/>
      <c r="GNL678" s="107"/>
      <c r="GNM678" s="107"/>
      <c r="GNN678" s="107"/>
      <c r="GNO678" s="107"/>
      <c r="GNP678" s="107"/>
      <c r="GNQ678" s="107"/>
      <c r="GNR678" s="107"/>
      <c r="GNS678" s="107"/>
      <c r="GNT678" s="107"/>
      <c r="GNU678" s="107"/>
      <c r="GNV678" s="107"/>
      <c r="GNW678" s="107"/>
      <c r="GNX678" s="107"/>
      <c r="GNY678" s="107"/>
      <c r="GNZ678" s="107"/>
      <c r="GOA678" s="107"/>
      <c r="GOB678" s="107"/>
      <c r="GOC678" s="107"/>
      <c r="GOD678" s="107"/>
      <c r="GOE678" s="107"/>
      <c r="GOF678" s="107"/>
      <c r="GOG678" s="107"/>
      <c r="GOH678" s="107"/>
      <c r="GOI678" s="107"/>
      <c r="GOJ678" s="107"/>
      <c r="GOK678" s="107"/>
      <c r="GOL678" s="107"/>
      <c r="GOM678" s="107"/>
      <c r="GON678" s="107"/>
      <c r="GOO678" s="107"/>
      <c r="GOP678" s="107"/>
      <c r="GOQ678" s="107"/>
      <c r="GOR678" s="107"/>
      <c r="GOS678" s="107"/>
      <c r="GOT678" s="107"/>
      <c r="GOU678" s="107"/>
      <c r="GOV678" s="107"/>
      <c r="GOW678" s="107"/>
      <c r="GOX678" s="107"/>
      <c r="GOY678" s="107"/>
      <c r="GOZ678" s="107"/>
      <c r="GPA678" s="107"/>
      <c r="GPB678" s="107"/>
      <c r="GPC678" s="107"/>
      <c r="GPD678" s="107"/>
      <c r="GPE678" s="107"/>
      <c r="GPF678" s="107"/>
      <c r="GPG678" s="107"/>
      <c r="GPH678" s="107"/>
      <c r="GPI678" s="107"/>
      <c r="GPJ678" s="107"/>
      <c r="GPK678" s="107"/>
      <c r="GPL678" s="107"/>
      <c r="GPM678" s="107"/>
      <c r="GPN678" s="107"/>
      <c r="GPO678" s="107"/>
      <c r="GPP678" s="107"/>
      <c r="GPQ678" s="107"/>
      <c r="GPR678" s="107"/>
      <c r="GPS678" s="107"/>
      <c r="GPT678" s="107"/>
      <c r="GPU678" s="107"/>
      <c r="GPV678" s="107"/>
      <c r="GPW678" s="107"/>
      <c r="GPX678" s="107"/>
      <c r="GPY678" s="107"/>
      <c r="GPZ678" s="107"/>
      <c r="GQA678" s="107"/>
      <c r="GQB678" s="107"/>
      <c r="GQC678" s="107"/>
      <c r="GQD678" s="107"/>
      <c r="GQE678" s="107"/>
      <c r="GQF678" s="107"/>
      <c r="GQG678" s="107"/>
      <c r="GQH678" s="107"/>
      <c r="GQI678" s="107"/>
      <c r="GQJ678" s="107"/>
      <c r="GQK678" s="107"/>
      <c r="GQL678" s="107"/>
      <c r="GQM678" s="107"/>
      <c r="GQN678" s="107"/>
      <c r="GQO678" s="107"/>
      <c r="GQP678" s="107"/>
      <c r="GQQ678" s="107"/>
      <c r="GQR678" s="107"/>
      <c r="GQS678" s="107"/>
      <c r="GQT678" s="107"/>
      <c r="GQU678" s="107"/>
      <c r="GQV678" s="107"/>
      <c r="GQW678" s="107"/>
      <c r="GQX678" s="107"/>
      <c r="GQY678" s="107"/>
      <c r="GQZ678" s="107"/>
      <c r="GRA678" s="107"/>
      <c r="GRB678" s="107"/>
      <c r="GRC678" s="107"/>
      <c r="GRD678" s="107"/>
      <c r="GRE678" s="107"/>
      <c r="GRF678" s="107"/>
      <c r="GRG678" s="107"/>
      <c r="GRH678" s="107"/>
      <c r="GRI678" s="107"/>
      <c r="GRJ678" s="107"/>
      <c r="GRK678" s="107"/>
      <c r="GRL678" s="107"/>
      <c r="GRM678" s="107"/>
      <c r="GRN678" s="107"/>
      <c r="GRO678" s="107"/>
      <c r="GRP678" s="107"/>
      <c r="GRQ678" s="107"/>
      <c r="GRR678" s="107"/>
      <c r="GRS678" s="107"/>
      <c r="GRT678" s="107"/>
      <c r="GRU678" s="107"/>
      <c r="GRV678" s="107"/>
      <c r="GRW678" s="107"/>
      <c r="GRX678" s="107"/>
      <c r="GRY678" s="107"/>
      <c r="GRZ678" s="107"/>
      <c r="GSA678" s="107"/>
      <c r="GSB678" s="107"/>
      <c r="GSC678" s="107"/>
      <c r="GSD678" s="107"/>
      <c r="GSE678" s="107"/>
      <c r="GSF678" s="107"/>
      <c r="GSG678" s="107"/>
      <c r="GSH678" s="107"/>
      <c r="GSI678" s="107"/>
      <c r="GSJ678" s="107"/>
      <c r="GSK678" s="107"/>
      <c r="GSL678" s="107"/>
      <c r="GSM678" s="107"/>
      <c r="GSN678" s="107"/>
      <c r="GSO678" s="107"/>
      <c r="GSP678" s="107"/>
      <c r="GSQ678" s="107"/>
      <c r="GSR678" s="107"/>
      <c r="GSS678" s="107"/>
      <c r="GST678" s="107"/>
      <c r="GSU678" s="107"/>
      <c r="GSV678" s="107"/>
      <c r="GSW678" s="107"/>
      <c r="GSX678" s="107"/>
      <c r="GSY678" s="107"/>
      <c r="GSZ678" s="107"/>
      <c r="GTA678" s="107"/>
      <c r="GTB678" s="107"/>
      <c r="GTC678" s="107"/>
      <c r="GTD678" s="107"/>
      <c r="GTE678" s="107"/>
      <c r="GTF678" s="107"/>
      <c r="GTG678" s="107"/>
      <c r="GTH678" s="107"/>
      <c r="GTI678" s="107"/>
      <c r="GTJ678" s="107"/>
      <c r="GTK678" s="107"/>
      <c r="GTL678" s="107"/>
      <c r="GTM678" s="107"/>
      <c r="GTN678" s="107"/>
      <c r="GTO678" s="107"/>
      <c r="GTP678" s="107"/>
      <c r="GTQ678" s="107"/>
      <c r="GTR678" s="107"/>
      <c r="GTS678" s="107"/>
      <c r="GTT678" s="107"/>
      <c r="GTU678" s="107"/>
      <c r="GTV678" s="107"/>
      <c r="GTW678" s="107"/>
      <c r="GTX678" s="107"/>
      <c r="GTY678" s="107"/>
      <c r="GTZ678" s="107"/>
      <c r="GUA678" s="107"/>
      <c r="GUB678" s="107"/>
      <c r="GUC678" s="107"/>
      <c r="GUD678" s="107"/>
      <c r="GUE678" s="107"/>
      <c r="GUF678" s="107"/>
      <c r="GUG678" s="107"/>
      <c r="GUH678" s="107"/>
      <c r="GUI678" s="107"/>
      <c r="GUJ678" s="107"/>
      <c r="GUK678" s="107"/>
      <c r="GUL678" s="107"/>
      <c r="GUM678" s="107"/>
      <c r="GUN678" s="107"/>
      <c r="GUO678" s="107"/>
      <c r="GUP678" s="107"/>
      <c r="GUQ678" s="107"/>
      <c r="GUR678" s="107"/>
      <c r="GUS678" s="107"/>
      <c r="GUT678" s="107"/>
      <c r="GUU678" s="107"/>
      <c r="GUV678" s="107"/>
      <c r="GUW678" s="107"/>
      <c r="GUX678" s="107"/>
      <c r="GUY678" s="107"/>
      <c r="GUZ678" s="107"/>
      <c r="GVA678" s="107"/>
      <c r="GVB678" s="107"/>
      <c r="GVC678" s="107"/>
      <c r="GVD678" s="107"/>
      <c r="GVE678" s="107"/>
      <c r="GVF678" s="107"/>
      <c r="GVG678" s="107"/>
      <c r="GVH678" s="107"/>
      <c r="GVI678" s="107"/>
      <c r="GVJ678" s="107"/>
      <c r="GVK678" s="107"/>
      <c r="GVL678" s="107"/>
      <c r="GVM678" s="107"/>
      <c r="GVN678" s="107"/>
      <c r="GVO678" s="107"/>
      <c r="GVP678" s="107"/>
      <c r="GVQ678" s="107"/>
      <c r="GVR678" s="107"/>
      <c r="GVS678" s="107"/>
      <c r="GVT678" s="107"/>
      <c r="GVU678" s="107"/>
      <c r="GVV678" s="107"/>
      <c r="GVW678" s="107"/>
      <c r="GVX678" s="107"/>
      <c r="GVY678" s="107"/>
      <c r="GVZ678" s="107"/>
      <c r="GWA678" s="107"/>
      <c r="GWB678" s="107"/>
      <c r="GWC678" s="107"/>
      <c r="GWD678" s="107"/>
      <c r="GWE678" s="107"/>
      <c r="GWF678" s="107"/>
      <c r="GWG678" s="107"/>
      <c r="GWH678" s="107"/>
      <c r="GWI678" s="107"/>
      <c r="GWJ678" s="107"/>
      <c r="GWK678" s="107"/>
      <c r="GWL678" s="107"/>
      <c r="GWM678" s="107"/>
      <c r="GWN678" s="107"/>
      <c r="GWO678" s="107"/>
      <c r="GWP678" s="107"/>
      <c r="GWQ678" s="107"/>
      <c r="GWR678" s="107"/>
      <c r="GWS678" s="107"/>
      <c r="GWT678" s="107"/>
      <c r="GWU678" s="107"/>
      <c r="GWV678" s="107"/>
      <c r="GWW678" s="107"/>
      <c r="GWX678" s="107"/>
      <c r="GWY678" s="107"/>
      <c r="GWZ678" s="107"/>
      <c r="GXA678" s="107"/>
      <c r="GXB678" s="107"/>
      <c r="GXC678" s="107"/>
      <c r="GXD678" s="107"/>
      <c r="GXE678" s="107"/>
      <c r="GXF678" s="107"/>
      <c r="GXG678" s="107"/>
      <c r="GXH678" s="107"/>
      <c r="GXI678" s="107"/>
      <c r="GXJ678" s="107"/>
      <c r="GXK678" s="107"/>
      <c r="GXL678" s="107"/>
      <c r="GXM678" s="107"/>
      <c r="GXN678" s="107"/>
      <c r="GXO678" s="107"/>
      <c r="GXP678" s="107"/>
      <c r="GXQ678" s="107"/>
      <c r="GXR678" s="107"/>
      <c r="GXS678" s="107"/>
      <c r="GXT678" s="107"/>
      <c r="GXU678" s="107"/>
      <c r="GXV678" s="107"/>
      <c r="GXW678" s="107"/>
      <c r="GXX678" s="107"/>
      <c r="GXY678" s="107"/>
      <c r="GXZ678" s="107"/>
      <c r="GYA678" s="107"/>
      <c r="GYB678" s="107"/>
      <c r="GYC678" s="107"/>
      <c r="GYD678" s="107"/>
      <c r="GYE678" s="107"/>
      <c r="GYF678" s="107"/>
      <c r="GYG678" s="107"/>
      <c r="GYH678" s="107"/>
      <c r="GYI678" s="107"/>
      <c r="GYJ678" s="107"/>
      <c r="GYK678" s="107"/>
      <c r="GYL678" s="107"/>
      <c r="GYM678" s="107"/>
      <c r="GYN678" s="107"/>
      <c r="GYO678" s="107"/>
      <c r="GYP678" s="107"/>
      <c r="GYQ678" s="107"/>
      <c r="GYR678" s="107"/>
      <c r="GYS678" s="107"/>
      <c r="GYT678" s="107"/>
      <c r="GYU678" s="107"/>
      <c r="GYV678" s="107"/>
      <c r="GYW678" s="107"/>
      <c r="GYX678" s="107"/>
      <c r="GYY678" s="107"/>
      <c r="GYZ678" s="107"/>
      <c r="GZA678" s="107"/>
      <c r="GZB678" s="107"/>
      <c r="GZC678" s="107"/>
      <c r="GZD678" s="107"/>
      <c r="GZE678" s="107"/>
      <c r="GZF678" s="107"/>
      <c r="GZG678" s="107"/>
      <c r="GZH678" s="107"/>
      <c r="GZI678" s="107"/>
      <c r="GZJ678" s="107"/>
      <c r="GZK678" s="107"/>
      <c r="GZL678" s="107"/>
      <c r="GZM678" s="107"/>
      <c r="GZN678" s="107"/>
      <c r="GZO678" s="107"/>
      <c r="GZP678" s="107"/>
      <c r="GZQ678" s="107"/>
      <c r="GZR678" s="107"/>
      <c r="GZS678" s="107"/>
      <c r="GZT678" s="107"/>
      <c r="GZU678" s="107"/>
      <c r="GZV678" s="107"/>
      <c r="GZW678" s="107"/>
      <c r="GZX678" s="107"/>
      <c r="GZY678" s="107"/>
      <c r="GZZ678" s="107"/>
      <c r="HAA678" s="107"/>
      <c r="HAB678" s="107"/>
      <c r="HAC678" s="107"/>
      <c r="HAD678" s="107"/>
      <c r="HAE678" s="107"/>
      <c r="HAF678" s="107"/>
      <c r="HAG678" s="107"/>
      <c r="HAH678" s="107"/>
      <c r="HAI678" s="107"/>
      <c r="HAJ678" s="107"/>
      <c r="HAK678" s="107"/>
      <c r="HAL678" s="107"/>
      <c r="HAM678" s="107"/>
      <c r="HAN678" s="107"/>
      <c r="HAO678" s="107"/>
      <c r="HAP678" s="107"/>
      <c r="HAQ678" s="107"/>
      <c r="HAR678" s="107"/>
      <c r="HAS678" s="107"/>
      <c r="HAT678" s="107"/>
      <c r="HAU678" s="107"/>
      <c r="HAV678" s="107"/>
      <c r="HAW678" s="107"/>
      <c r="HAX678" s="107"/>
      <c r="HAY678" s="107"/>
      <c r="HAZ678" s="107"/>
      <c r="HBA678" s="107"/>
      <c r="HBB678" s="107"/>
      <c r="HBC678" s="107"/>
      <c r="HBD678" s="107"/>
      <c r="HBE678" s="107"/>
      <c r="HBF678" s="107"/>
      <c r="HBG678" s="107"/>
      <c r="HBH678" s="107"/>
      <c r="HBI678" s="107"/>
      <c r="HBJ678" s="107"/>
      <c r="HBK678" s="107"/>
      <c r="HBL678" s="107"/>
      <c r="HBM678" s="107"/>
      <c r="HBN678" s="107"/>
      <c r="HBO678" s="107"/>
      <c r="HBP678" s="107"/>
      <c r="HBQ678" s="107"/>
      <c r="HBR678" s="107"/>
      <c r="HBS678" s="107"/>
      <c r="HBT678" s="107"/>
      <c r="HBU678" s="107"/>
      <c r="HBV678" s="107"/>
      <c r="HBW678" s="107"/>
      <c r="HBX678" s="107"/>
      <c r="HBY678" s="107"/>
      <c r="HBZ678" s="107"/>
      <c r="HCA678" s="107"/>
      <c r="HCB678" s="107"/>
      <c r="HCC678" s="107"/>
      <c r="HCD678" s="107"/>
      <c r="HCE678" s="107"/>
      <c r="HCF678" s="107"/>
      <c r="HCG678" s="107"/>
      <c r="HCH678" s="107"/>
      <c r="HCI678" s="107"/>
      <c r="HCJ678" s="107"/>
      <c r="HCK678" s="107"/>
      <c r="HCL678" s="107"/>
      <c r="HCM678" s="107"/>
      <c r="HCN678" s="107"/>
      <c r="HCO678" s="107"/>
      <c r="HCP678" s="107"/>
      <c r="HCQ678" s="107"/>
      <c r="HCR678" s="107"/>
      <c r="HCS678" s="107"/>
      <c r="HCT678" s="107"/>
      <c r="HCU678" s="107"/>
      <c r="HCV678" s="107"/>
      <c r="HCW678" s="107"/>
      <c r="HCX678" s="107"/>
      <c r="HCY678" s="107"/>
      <c r="HCZ678" s="107"/>
      <c r="HDA678" s="107"/>
      <c r="HDB678" s="107"/>
      <c r="HDC678" s="107"/>
      <c r="HDD678" s="107"/>
      <c r="HDE678" s="107"/>
      <c r="HDF678" s="107"/>
      <c r="HDG678" s="107"/>
      <c r="HDH678" s="107"/>
      <c r="HDI678" s="107"/>
      <c r="HDJ678" s="107"/>
      <c r="HDK678" s="107"/>
      <c r="HDL678" s="107"/>
      <c r="HDM678" s="107"/>
      <c r="HDN678" s="107"/>
      <c r="HDO678" s="107"/>
      <c r="HDP678" s="107"/>
      <c r="HDQ678" s="107"/>
      <c r="HDR678" s="107"/>
      <c r="HDS678" s="107"/>
      <c r="HDT678" s="107"/>
      <c r="HDU678" s="107"/>
      <c r="HDV678" s="107"/>
      <c r="HDW678" s="107"/>
      <c r="HDX678" s="107"/>
      <c r="HDY678" s="107"/>
      <c r="HDZ678" s="107"/>
      <c r="HEA678" s="107"/>
      <c r="HEB678" s="107"/>
      <c r="HEC678" s="107"/>
      <c r="HED678" s="107"/>
      <c r="HEE678" s="107"/>
      <c r="HEF678" s="107"/>
      <c r="HEG678" s="107"/>
      <c r="HEH678" s="107"/>
      <c r="HEI678" s="107"/>
      <c r="HEJ678" s="107"/>
      <c r="HEK678" s="107"/>
      <c r="HEL678" s="107"/>
      <c r="HEM678" s="107"/>
      <c r="HEN678" s="107"/>
      <c r="HEO678" s="107"/>
      <c r="HEP678" s="107"/>
      <c r="HEQ678" s="107"/>
      <c r="HER678" s="107"/>
      <c r="HES678" s="107"/>
      <c r="HET678" s="107"/>
      <c r="HEU678" s="107"/>
      <c r="HEV678" s="107"/>
      <c r="HEW678" s="107"/>
      <c r="HEX678" s="107"/>
      <c r="HEY678" s="107"/>
      <c r="HEZ678" s="107"/>
      <c r="HFA678" s="107"/>
      <c r="HFB678" s="107"/>
      <c r="HFC678" s="107"/>
      <c r="HFD678" s="107"/>
      <c r="HFE678" s="107"/>
      <c r="HFF678" s="107"/>
      <c r="HFG678" s="107"/>
      <c r="HFH678" s="107"/>
      <c r="HFI678" s="107"/>
      <c r="HFJ678" s="107"/>
      <c r="HFK678" s="107"/>
      <c r="HFL678" s="107"/>
      <c r="HFM678" s="107"/>
      <c r="HFN678" s="107"/>
      <c r="HFO678" s="107"/>
      <c r="HFP678" s="107"/>
      <c r="HFQ678" s="107"/>
      <c r="HFR678" s="107"/>
      <c r="HFS678" s="107"/>
      <c r="HFT678" s="107"/>
      <c r="HFU678" s="107"/>
      <c r="HFV678" s="107"/>
      <c r="HFW678" s="107"/>
      <c r="HFX678" s="107"/>
      <c r="HFY678" s="107"/>
      <c r="HFZ678" s="107"/>
      <c r="HGA678" s="107"/>
      <c r="HGB678" s="107"/>
      <c r="HGC678" s="107"/>
      <c r="HGD678" s="107"/>
      <c r="HGE678" s="107"/>
      <c r="HGF678" s="107"/>
      <c r="HGG678" s="107"/>
      <c r="HGH678" s="107"/>
      <c r="HGI678" s="107"/>
      <c r="HGJ678" s="107"/>
      <c r="HGK678" s="107"/>
      <c r="HGL678" s="107"/>
      <c r="HGM678" s="107"/>
      <c r="HGN678" s="107"/>
      <c r="HGO678" s="107"/>
      <c r="HGP678" s="107"/>
      <c r="HGQ678" s="107"/>
      <c r="HGR678" s="107"/>
      <c r="HGS678" s="107"/>
      <c r="HGT678" s="107"/>
      <c r="HGU678" s="107"/>
      <c r="HGV678" s="107"/>
      <c r="HGW678" s="107"/>
      <c r="HGX678" s="107"/>
      <c r="HGY678" s="107"/>
      <c r="HGZ678" s="107"/>
      <c r="HHA678" s="107"/>
      <c r="HHB678" s="107"/>
      <c r="HHC678" s="107"/>
      <c r="HHD678" s="107"/>
      <c r="HHE678" s="107"/>
      <c r="HHF678" s="107"/>
      <c r="HHG678" s="107"/>
      <c r="HHH678" s="107"/>
      <c r="HHI678" s="107"/>
      <c r="HHJ678" s="107"/>
      <c r="HHK678" s="107"/>
      <c r="HHL678" s="107"/>
      <c r="HHM678" s="107"/>
      <c r="HHN678" s="107"/>
      <c r="HHO678" s="107"/>
      <c r="HHP678" s="107"/>
      <c r="HHQ678" s="107"/>
      <c r="HHR678" s="107"/>
      <c r="HHS678" s="107"/>
      <c r="HHT678" s="107"/>
      <c r="HHU678" s="107"/>
      <c r="HHV678" s="107"/>
      <c r="HHW678" s="107"/>
      <c r="HHX678" s="107"/>
      <c r="HHY678" s="107"/>
      <c r="HHZ678" s="107"/>
      <c r="HIA678" s="107"/>
      <c r="HIB678" s="107"/>
      <c r="HIC678" s="107"/>
      <c r="HID678" s="107"/>
      <c r="HIE678" s="107"/>
      <c r="HIF678" s="107"/>
      <c r="HIG678" s="107"/>
      <c r="HIH678" s="107"/>
      <c r="HII678" s="107"/>
      <c r="HIJ678" s="107"/>
      <c r="HIK678" s="107"/>
      <c r="HIL678" s="107"/>
      <c r="HIM678" s="107"/>
      <c r="HIN678" s="107"/>
      <c r="HIO678" s="107"/>
      <c r="HIP678" s="107"/>
      <c r="HIQ678" s="107"/>
      <c r="HIR678" s="107"/>
      <c r="HIS678" s="107"/>
      <c r="HIT678" s="107"/>
      <c r="HIU678" s="107"/>
      <c r="HIV678" s="107"/>
      <c r="HIW678" s="107"/>
      <c r="HIX678" s="107"/>
      <c r="HIY678" s="107"/>
      <c r="HIZ678" s="107"/>
      <c r="HJA678" s="107"/>
      <c r="HJB678" s="107"/>
      <c r="HJC678" s="107"/>
      <c r="HJD678" s="107"/>
      <c r="HJE678" s="107"/>
      <c r="HJF678" s="107"/>
      <c r="HJG678" s="107"/>
      <c r="HJH678" s="107"/>
      <c r="HJI678" s="107"/>
      <c r="HJJ678" s="107"/>
      <c r="HJK678" s="107"/>
      <c r="HJL678" s="107"/>
      <c r="HJM678" s="107"/>
      <c r="HJN678" s="107"/>
      <c r="HJO678" s="107"/>
      <c r="HJP678" s="107"/>
      <c r="HJQ678" s="107"/>
      <c r="HJR678" s="107"/>
      <c r="HJS678" s="107"/>
      <c r="HJT678" s="107"/>
      <c r="HJU678" s="107"/>
      <c r="HJV678" s="107"/>
      <c r="HJW678" s="107"/>
      <c r="HJX678" s="107"/>
      <c r="HJY678" s="107"/>
      <c r="HJZ678" s="107"/>
      <c r="HKA678" s="107"/>
      <c r="HKB678" s="107"/>
      <c r="HKC678" s="107"/>
      <c r="HKD678" s="107"/>
      <c r="HKE678" s="107"/>
      <c r="HKF678" s="107"/>
      <c r="HKG678" s="107"/>
      <c r="HKH678" s="107"/>
      <c r="HKI678" s="107"/>
      <c r="HKJ678" s="107"/>
      <c r="HKK678" s="107"/>
      <c r="HKL678" s="107"/>
      <c r="HKM678" s="107"/>
      <c r="HKN678" s="107"/>
      <c r="HKO678" s="107"/>
      <c r="HKP678" s="107"/>
      <c r="HKQ678" s="107"/>
      <c r="HKR678" s="107"/>
      <c r="HKS678" s="107"/>
      <c r="HKT678" s="107"/>
      <c r="HKU678" s="107"/>
      <c r="HKV678" s="107"/>
      <c r="HKW678" s="107"/>
      <c r="HKX678" s="107"/>
      <c r="HKY678" s="107"/>
      <c r="HKZ678" s="107"/>
      <c r="HLA678" s="107"/>
      <c r="HLB678" s="107"/>
      <c r="HLC678" s="107"/>
      <c r="HLD678" s="107"/>
      <c r="HLE678" s="107"/>
      <c r="HLF678" s="107"/>
      <c r="HLG678" s="107"/>
      <c r="HLH678" s="107"/>
      <c r="HLI678" s="107"/>
      <c r="HLJ678" s="107"/>
      <c r="HLK678" s="107"/>
      <c r="HLL678" s="107"/>
      <c r="HLM678" s="107"/>
      <c r="HLN678" s="107"/>
      <c r="HLO678" s="107"/>
      <c r="HLP678" s="107"/>
      <c r="HLQ678" s="107"/>
      <c r="HLR678" s="107"/>
      <c r="HLS678" s="107"/>
      <c r="HLT678" s="107"/>
      <c r="HLU678" s="107"/>
      <c r="HLV678" s="107"/>
      <c r="HLW678" s="107"/>
      <c r="HLX678" s="107"/>
      <c r="HLY678" s="107"/>
      <c r="HLZ678" s="107"/>
      <c r="HMA678" s="107"/>
      <c r="HMB678" s="107"/>
      <c r="HMC678" s="107"/>
      <c r="HMD678" s="107"/>
      <c r="HME678" s="107"/>
      <c r="HMF678" s="107"/>
      <c r="HMG678" s="107"/>
      <c r="HMH678" s="107"/>
      <c r="HMI678" s="107"/>
      <c r="HMJ678" s="107"/>
      <c r="HMK678" s="107"/>
      <c r="HML678" s="107"/>
      <c r="HMM678" s="107"/>
      <c r="HMN678" s="107"/>
      <c r="HMO678" s="107"/>
      <c r="HMP678" s="107"/>
      <c r="HMQ678" s="107"/>
      <c r="HMR678" s="107"/>
      <c r="HMS678" s="107"/>
      <c r="HMT678" s="107"/>
      <c r="HMU678" s="107"/>
      <c r="HMV678" s="107"/>
      <c r="HMW678" s="107"/>
      <c r="HMX678" s="107"/>
      <c r="HMY678" s="107"/>
      <c r="HMZ678" s="107"/>
      <c r="HNA678" s="107"/>
      <c r="HNB678" s="107"/>
      <c r="HNC678" s="107"/>
      <c r="HND678" s="107"/>
      <c r="HNE678" s="107"/>
      <c r="HNF678" s="107"/>
      <c r="HNG678" s="107"/>
      <c r="HNH678" s="107"/>
      <c r="HNI678" s="107"/>
      <c r="HNJ678" s="107"/>
      <c r="HNK678" s="107"/>
      <c r="HNL678" s="107"/>
      <c r="HNM678" s="107"/>
      <c r="HNN678" s="107"/>
      <c r="HNO678" s="107"/>
      <c r="HNP678" s="107"/>
      <c r="HNQ678" s="107"/>
      <c r="HNR678" s="107"/>
      <c r="HNS678" s="107"/>
      <c r="HNT678" s="107"/>
      <c r="HNU678" s="107"/>
      <c r="HNV678" s="107"/>
      <c r="HNW678" s="107"/>
      <c r="HNX678" s="107"/>
      <c r="HNY678" s="107"/>
      <c r="HNZ678" s="107"/>
      <c r="HOA678" s="107"/>
      <c r="HOB678" s="107"/>
      <c r="HOC678" s="107"/>
      <c r="HOD678" s="107"/>
      <c r="HOE678" s="107"/>
      <c r="HOF678" s="107"/>
      <c r="HOG678" s="107"/>
      <c r="HOH678" s="107"/>
      <c r="HOI678" s="107"/>
      <c r="HOJ678" s="107"/>
      <c r="HOK678" s="107"/>
      <c r="HOL678" s="107"/>
      <c r="HOM678" s="107"/>
      <c r="HON678" s="107"/>
      <c r="HOO678" s="107"/>
      <c r="HOP678" s="107"/>
      <c r="HOQ678" s="107"/>
      <c r="HOR678" s="107"/>
      <c r="HOS678" s="107"/>
      <c r="HOT678" s="107"/>
      <c r="HOU678" s="107"/>
      <c r="HOV678" s="107"/>
      <c r="HOW678" s="107"/>
      <c r="HOX678" s="107"/>
      <c r="HOY678" s="107"/>
      <c r="HOZ678" s="107"/>
      <c r="HPA678" s="107"/>
      <c r="HPB678" s="107"/>
      <c r="HPC678" s="107"/>
      <c r="HPD678" s="107"/>
      <c r="HPE678" s="107"/>
      <c r="HPF678" s="107"/>
      <c r="HPG678" s="107"/>
      <c r="HPH678" s="107"/>
      <c r="HPI678" s="107"/>
      <c r="HPJ678" s="107"/>
      <c r="HPK678" s="107"/>
      <c r="HPL678" s="107"/>
      <c r="HPM678" s="107"/>
      <c r="HPN678" s="107"/>
      <c r="HPO678" s="107"/>
      <c r="HPP678" s="107"/>
      <c r="HPQ678" s="107"/>
      <c r="HPR678" s="107"/>
      <c r="HPS678" s="107"/>
      <c r="HPT678" s="107"/>
      <c r="HPU678" s="107"/>
      <c r="HPV678" s="107"/>
      <c r="HPW678" s="107"/>
      <c r="HPX678" s="107"/>
      <c r="HPY678" s="107"/>
      <c r="HPZ678" s="107"/>
      <c r="HQA678" s="107"/>
      <c r="HQB678" s="107"/>
      <c r="HQC678" s="107"/>
      <c r="HQD678" s="107"/>
      <c r="HQE678" s="107"/>
      <c r="HQF678" s="107"/>
      <c r="HQG678" s="107"/>
      <c r="HQH678" s="107"/>
      <c r="HQI678" s="107"/>
      <c r="HQJ678" s="107"/>
      <c r="HQK678" s="107"/>
      <c r="HQL678" s="107"/>
      <c r="HQM678" s="107"/>
      <c r="HQN678" s="107"/>
      <c r="HQO678" s="107"/>
      <c r="HQP678" s="107"/>
      <c r="HQQ678" s="107"/>
      <c r="HQR678" s="107"/>
      <c r="HQS678" s="107"/>
      <c r="HQT678" s="107"/>
      <c r="HQU678" s="107"/>
      <c r="HQV678" s="107"/>
      <c r="HQW678" s="107"/>
      <c r="HQX678" s="107"/>
      <c r="HQY678" s="107"/>
      <c r="HQZ678" s="107"/>
      <c r="HRA678" s="107"/>
      <c r="HRB678" s="107"/>
      <c r="HRC678" s="107"/>
      <c r="HRD678" s="107"/>
      <c r="HRE678" s="107"/>
      <c r="HRF678" s="107"/>
      <c r="HRG678" s="107"/>
      <c r="HRH678" s="107"/>
      <c r="HRI678" s="107"/>
      <c r="HRJ678" s="107"/>
      <c r="HRK678" s="107"/>
      <c r="HRL678" s="107"/>
      <c r="HRM678" s="107"/>
      <c r="HRN678" s="107"/>
      <c r="HRO678" s="107"/>
      <c r="HRP678" s="107"/>
      <c r="HRQ678" s="107"/>
      <c r="HRR678" s="107"/>
      <c r="HRS678" s="107"/>
      <c r="HRT678" s="107"/>
      <c r="HRU678" s="107"/>
      <c r="HRV678" s="107"/>
      <c r="HRW678" s="107"/>
      <c r="HRX678" s="107"/>
      <c r="HRY678" s="107"/>
      <c r="HRZ678" s="107"/>
      <c r="HSA678" s="107"/>
      <c r="HSB678" s="107"/>
      <c r="HSC678" s="107"/>
      <c r="HSD678" s="107"/>
      <c r="HSE678" s="107"/>
      <c r="HSF678" s="107"/>
      <c r="HSG678" s="107"/>
      <c r="HSH678" s="107"/>
      <c r="HSI678" s="107"/>
      <c r="HSJ678" s="107"/>
      <c r="HSK678" s="107"/>
      <c r="HSL678" s="107"/>
      <c r="HSM678" s="107"/>
      <c r="HSN678" s="107"/>
      <c r="HSO678" s="107"/>
      <c r="HSP678" s="107"/>
      <c r="HSQ678" s="107"/>
      <c r="HSR678" s="107"/>
      <c r="HSS678" s="107"/>
      <c r="HST678" s="107"/>
      <c r="HSU678" s="107"/>
      <c r="HSV678" s="107"/>
      <c r="HSW678" s="107"/>
      <c r="HSX678" s="107"/>
      <c r="HSY678" s="107"/>
      <c r="HSZ678" s="107"/>
      <c r="HTA678" s="107"/>
      <c r="HTB678" s="107"/>
      <c r="HTC678" s="107"/>
      <c r="HTD678" s="107"/>
      <c r="HTE678" s="107"/>
      <c r="HTF678" s="107"/>
      <c r="HTG678" s="107"/>
      <c r="HTH678" s="107"/>
      <c r="HTI678" s="107"/>
      <c r="HTJ678" s="107"/>
      <c r="HTK678" s="107"/>
      <c r="HTL678" s="107"/>
      <c r="HTM678" s="107"/>
      <c r="HTN678" s="107"/>
      <c r="HTO678" s="107"/>
      <c r="HTP678" s="107"/>
      <c r="HTQ678" s="107"/>
      <c r="HTR678" s="107"/>
      <c r="HTS678" s="107"/>
      <c r="HTT678" s="107"/>
      <c r="HTU678" s="107"/>
      <c r="HTV678" s="107"/>
      <c r="HTW678" s="107"/>
      <c r="HTX678" s="107"/>
      <c r="HTY678" s="107"/>
      <c r="HTZ678" s="107"/>
      <c r="HUA678" s="107"/>
      <c r="HUB678" s="107"/>
      <c r="HUC678" s="107"/>
      <c r="HUD678" s="107"/>
      <c r="HUE678" s="107"/>
      <c r="HUF678" s="107"/>
      <c r="HUG678" s="107"/>
      <c r="HUH678" s="107"/>
      <c r="HUI678" s="107"/>
      <c r="HUJ678" s="107"/>
      <c r="HUK678" s="107"/>
      <c r="HUL678" s="107"/>
      <c r="HUM678" s="107"/>
      <c r="HUN678" s="107"/>
      <c r="HUO678" s="107"/>
      <c r="HUP678" s="107"/>
      <c r="HUQ678" s="107"/>
      <c r="HUR678" s="107"/>
      <c r="HUS678" s="107"/>
      <c r="HUT678" s="107"/>
      <c r="HUU678" s="107"/>
      <c r="HUV678" s="107"/>
      <c r="HUW678" s="107"/>
      <c r="HUX678" s="107"/>
      <c r="HUY678" s="107"/>
      <c r="HUZ678" s="107"/>
      <c r="HVA678" s="107"/>
      <c r="HVB678" s="107"/>
      <c r="HVC678" s="107"/>
      <c r="HVD678" s="107"/>
      <c r="HVE678" s="107"/>
      <c r="HVF678" s="107"/>
      <c r="HVG678" s="107"/>
      <c r="HVH678" s="107"/>
      <c r="HVI678" s="107"/>
      <c r="HVJ678" s="107"/>
      <c r="HVK678" s="107"/>
      <c r="HVL678" s="107"/>
      <c r="HVM678" s="107"/>
      <c r="HVN678" s="107"/>
      <c r="HVO678" s="107"/>
      <c r="HVP678" s="107"/>
      <c r="HVQ678" s="107"/>
      <c r="HVR678" s="107"/>
      <c r="HVS678" s="107"/>
      <c r="HVT678" s="107"/>
      <c r="HVU678" s="107"/>
      <c r="HVV678" s="107"/>
      <c r="HVW678" s="107"/>
      <c r="HVX678" s="107"/>
      <c r="HVY678" s="107"/>
      <c r="HVZ678" s="107"/>
      <c r="HWA678" s="107"/>
      <c r="HWB678" s="107"/>
      <c r="HWC678" s="107"/>
      <c r="HWD678" s="107"/>
      <c r="HWE678" s="107"/>
      <c r="HWF678" s="107"/>
      <c r="HWG678" s="107"/>
      <c r="HWH678" s="107"/>
      <c r="HWI678" s="107"/>
      <c r="HWJ678" s="107"/>
      <c r="HWK678" s="107"/>
      <c r="HWL678" s="107"/>
      <c r="HWM678" s="107"/>
      <c r="HWN678" s="107"/>
      <c r="HWO678" s="107"/>
      <c r="HWP678" s="107"/>
      <c r="HWQ678" s="107"/>
      <c r="HWR678" s="107"/>
      <c r="HWS678" s="107"/>
      <c r="HWT678" s="107"/>
      <c r="HWU678" s="107"/>
      <c r="HWV678" s="107"/>
      <c r="HWW678" s="107"/>
      <c r="HWX678" s="107"/>
      <c r="HWY678" s="107"/>
      <c r="HWZ678" s="107"/>
      <c r="HXA678" s="107"/>
      <c r="HXB678" s="107"/>
      <c r="HXC678" s="107"/>
      <c r="HXD678" s="107"/>
      <c r="HXE678" s="107"/>
      <c r="HXF678" s="107"/>
      <c r="HXG678" s="107"/>
      <c r="HXH678" s="107"/>
      <c r="HXI678" s="107"/>
      <c r="HXJ678" s="107"/>
      <c r="HXK678" s="107"/>
      <c r="HXL678" s="107"/>
      <c r="HXM678" s="107"/>
      <c r="HXN678" s="107"/>
      <c r="HXO678" s="107"/>
      <c r="HXP678" s="107"/>
      <c r="HXQ678" s="107"/>
      <c r="HXR678" s="107"/>
      <c r="HXS678" s="107"/>
      <c r="HXT678" s="107"/>
      <c r="HXU678" s="107"/>
      <c r="HXV678" s="107"/>
      <c r="HXW678" s="107"/>
      <c r="HXX678" s="107"/>
      <c r="HXY678" s="107"/>
      <c r="HXZ678" s="107"/>
      <c r="HYA678" s="107"/>
      <c r="HYB678" s="107"/>
      <c r="HYC678" s="107"/>
      <c r="HYD678" s="107"/>
      <c r="HYE678" s="107"/>
      <c r="HYF678" s="107"/>
      <c r="HYG678" s="107"/>
      <c r="HYH678" s="107"/>
      <c r="HYI678" s="107"/>
      <c r="HYJ678" s="107"/>
      <c r="HYK678" s="107"/>
      <c r="HYL678" s="107"/>
      <c r="HYM678" s="107"/>
      <c r="HYN678" s="107"/>
      <c r="HYO678" s="107"/>
      <c r="HYP678" s="107"/>
      <c r="HYQ678" s="107"/>
      <c r="HYR678" s="107"/>
      <c r="HYS678" s="107"/>
      <c r="HYT678" s="107"/>
      <c r="HYU678" s="107"/>
      <c r="HYV678" s="107"/>
      <c r="HYW678" s="107"/>
      <c r="HYX678" s="107"/>
      <c r="HYY678" s="107"/>
      <c r="HYZ678" s="107"/>
      <c r="HZA678" s="107"/>
      <c r="HZB678" s="107"/>
      <c r="HZC678" s="107"/>
      <c r="HZD678" s="107"/>
      <c r="HZE678" s="107"/>
      <c r="HZF678" s="107"/>
      <c r="HZG678" s="107"/>
      <c r="HZH678" s="107"/>
      <c r="HZI678" s="107"/>
      <c r="HZJ678" s="107"/>
      <c r="HZK678" s="107"/>
      <c r="HZL678" s="107"/>
      <c r="HZM678" s="107"/>
      <c r="HZN678" s="107"/>
      <c r="HZO678" s="107"/>
      <c r="HZP678" s="107"/>
      <c r="HZQ678" s="107"/>
      <c r="HZR678" s="107"/>
      <c r="HZS678" s="107"/>
      <c r="HZT678" s="107"/>
      <c r="HZU678" s="107"/>
      <c r="HZV678" s="107"/>
      <c r="HZW678" s="107"/>
      <c r="HZX678" s="107"/>
      <c r="HZY678" s="107"/>
      <c r="HZZ678" s="107"/>
      <c r="IAA678" s="107"/>
      <c r="IAB678" s="107"/>
      <c r="IAC678" s="107"/>
      <c r="IAD678" s="107"/>
      <c r="IAE678" s="107"/>
      <c r="IAF678" s="107"/>
      <c r="IAG678" s="107"/>
      <c r="IAH678" s="107"/>
      <c r="IAI678" s="107"/>
      <c r="IAJ678" s="107"/>
      <c r="IAK678" s="107"/>
      <c r="IAL678" s="107"/>
      <c r="IAM678" s="107"/>
      <c r="IAN678" s="107"/>
      <c r="IAO678" s="107"/>
      <c r="IAP678" s="107"/>
      <c r="IAQ678" s="107"/>
      <c r="IAR678" s="107"/>
      <c r="IAS678" s="107"/>
      <c r="IAT678" s="107"/>
      <c r="IAU678" s="107"/>
      <c r="IAV678" s="107"/>
      <c r="IAW678" s="107"/>
      <c r="IAX678" s="107"/>
      <c r="IAY678" s="107"/>
      <c r="IAZ678" s="107"/>
      <c r="IBA678" s="107"/>
      <c r="IBB678" s="107"/>
      <c r="IBC678" s="107"/>
      <c r="IBD678" s="107"/>
      <c r="IBE678" s="107"/>
      <c r="IBF678" s="107"/>
      <c r="IBG678" s="107"/>
      <c r="IBH678" s="107"/>
      <c r="IBI678" s="107"/>
      <c r="IBJ678" s="107"/>
      <c r="IBK678" s="107"/>
      <c r="IBL678" s="107"/>
      <c r="IBM678" s="107"/>
      <c r="IBN678" s="107"/>
      <c r="IBO678" s="107"/>
      <c r="IBP678" s="107"/>
      <c r="IBQ678" s="107"/>
      <c r="IBR678" s="107"/>
      <c r="IBS678" s="107"/>
      <c r="IBT678" s="107"/>
      <c r="IBU678" s="107"/>
      <c r="IBV678" s="107"/>
      <c r="IBW678" s="107"/>
      <c r="IBX678" s="107"/>
      <c r="IBY678" s="107"/>
      <c r="IBZ678" s="107"/>
      <c r="ICA678" s="107"/>
      <c r="ICB678" s="107"/>
      <c r="ICC678" s="107"/>
      <c r="ICD678" s="107"/>
      <c r="ICE678" s="107"/>
      <c r="ICF678" s="107"/>
      <c r="ICG678" s="107"/>
      <c r="ICH678" s="107"/>
      <c r="ICI678" s="107"/>
      <c r="ICJ678" s="107"/>
      <c r="ICK678" s="107"/>
      <c r="ICL678" s="107"/>
      <c r="ICM678" s="107"/>
      <c r="ICN678" s="107"/>
      <c r="ICO678" s="107"/>
      <c r="ICP678" s="107"/>
      <c r="ICQ678" s="107"/>
      <c r="ICR678" s="107"/>
      <c r="ICS678" s="107"/>
      <c r="ICT678" s="107"/>
      <c r="ICU678" s="107"/>
      <c r="ICV678" s="107"/>
      <c r="ICW678" s="107"/>
      <c r="ICX678" s="107"/>
      <c r="ICY678" s="107"/>
      <c r="ICZ678" s="107"/>
      <c r="IDA678" s="107"/>
      <c r="IDB678" s="107"/>
      <c r="IDC678" s="107"/>
      <c r="IDD678" s="107"/>
      <c r="IDE678" s="107"/>
      <c r="IDF678" s="107"/>
      <c r="IDG678" s="107"/>
      <c r="IDH678" s="107"/>
      <c r="IDI678" s="107"/>
      <c r="IDJ678" s="107"/>
      <c r="IDK678" s="107"/>
      <c r="IDL678" s="107"/>
      <c r="IDM678" s="107"/>
      <c r="IDN678" s="107"/>
      <c r="IDO678" s="107"/>
      <c r="IDP678" s="107"/>
      <c r="IDQ678" s="107"/>
      <c r="IDR678" s="107"/>
      <c r="IDS678" s="107"/>
      <c r="IDT678" s="107"/>
      <c r="IDU678" s="107"/>
      <c r="IDV678" s="107"/>
      <c r="IDW678" s="107"/>
      <c r="IDX678" s="107"/>
      <c r="IDY678" s="107"/>
      <c r="IDZ678" s="107"/>
      <c r="IEA678" s="107"/>
      <c r="IEB678" s="107"/>
      <c r="IEC678" s="107"/>
      <c r="IED678" s="107"/>
      <c r="IEE678" s="107"/>
      <c r="IEF678" s="107"/>
      <c r="IEG678" s="107"/>
      <c r="IEH678" s="107"/>
      <c r="IEI678" s="107"/>
      <c r="IEJ678" s="107"/>
      <c r="IEK678" s="107"/>
      <c r="IEL678" s="107"/>
      <c r="IEM678" s="107"/>
      <c r="IEN678" s="107"/>
      <c r="IEO678" s="107"/>
      <c r="IEP678" s="107"/>
      <c r="IEQ678" s="107"/>
      <c r="IER678" s="107"/>
      <c r="IES678" s="107"/>
      <c r="IET678" s="107"/>
      <c r="IEU678" s="107"/>
      <c r="IEV678" s="107"/>
      <c r="IEW678" s="107"/>
      <c r="IEX678" s="107"/>
      <c r="IEY678" s="107"/>
      <c r="IEZ678" s="107"/>
      <c r="IFA678" s="107"/>
      <c r="IFB678" s="107"/>
      <c r="IFC678" s="107"/>
      <c r="IFD678" s="107"/>
      <c r="IFE678" s="107"/>
      <c r="IFF678" s="107"/>
      <c r="IFG678" s="107"/>
      <c r="IFH678" s="107"/>
      <c r="IFI678" s="107"/>
      <c r="IFJ678" s="107"/>
      <c r="IFK678" s="107"/>
      <c r="IFL678" s="107"/>
      <c r="IFM678" s="107"/>
      <c r="IFN678" s="107"/>
      <c r="IFO678" s="107"/>
      <c r="IFP678" s="107"/>
      <c r="IFQ678" s="107"/>
      <c r="IFR678" s="107"/>
      <c r="IFS678" s="107"/>
      <c r="IFT678" s="107"/>
      <c r="IFU678" s="107"/>
      <c r="IFV678" s="107"/>
      <c r="IFW678" s="107"/>
      <c r="IFX678" s="107"/>
      <c r="IFY678" s="107"/>
      <c r="IFZ678" s="107"/>
      <c r="IGA678" s="107"/>
      <c r="IGB678" s="107"/>
      <c r="IGC678" s="107"/>
      <c r="IGD678" s="107"/>
      <c r="IGE678" s="107"/>
      <c r="IGF678" s="107"/>
      <c r="IGG678" s="107"/>
      <c r="IGH678" s="107"/>
      <c r="IGI678" s="107"/>
      <c r="IGJ678" s="107"/>
      <c r="IGK678" s="107"/>
      <c r="IGL678" s="107"/>
      <c r="IGM678" s="107"/>
      <c r="IGN678" s="107"/>
      <c r="IGO678" s="107"/>
      <c r="IGP678" s="107"/>
      <c r="IGQ678" s="107"/>
      <c r="IGR678" s="107"/>
      <c r="IGS678" s="107"/>
      <c r="IGT678" s="107"/>
      <c r="IGU678" s="107"/>
      <c r="IGV678" s="107"/>
      <c r="IGW678" s="107"/>
      <c r="IGX678" s="107"/>
      <c r="IGY678" s="107"/>
      <c r="IGZ678" s="107"/>
      <c r="IHA678" s="107"/>
      <c r="IHB678" s="107"/>
      <c r="IHC678" s="107"/>
      <c r="IHD678" s="107"/>
      <c r="IHE678" s="107"/>
      <c r="IHF678" s="107"/>
      <c r="IHG678" s="107"/>
      <c r="IHH678" s="107"/>
      <c r="IHI678" s="107"/>
      <c r="IHJ678" s="107"/>
      <c r="IHK678" s="107"/>
      <c r="IHL678" s="107"/>
      <c r="IHM678" s="107"/>
      <c r="IHN678" s="107"/>
      <c r="IHO678" s="107"/>
      <c r="IHP678" s="107"/>
      <c r="IHQ678" s="107"/>
      <c r="IHR678" s="107"/>
      <c r="IHS678" s="107"/>
      <c r="IHT678" s="107"/>
      <c r="IHU678" s="107"/>
      <c r="IHV678" s="107"/>
      <c r="IHW678" s="107"/>
      <c r="IHX678" s="107"/>
      <c r="IHY678" s="107"/>
      <c r="IHZ678" s="107"/>
      <c r="IIA678" s="107"/>
      <c r="IIB678" s="107"/>
      <c r="IIC678" s="107"/>
      <c r="IID678" s="107"/>
      <c r="IIE678" s="107"/>
      <c r="IIF678" s="107"/>
      <c r="IIG678" s="107"/>
      <c r="IIH678" s="107"/>
      <c r="III678" s="107"/>
      <c r="IIJ678" s="107"/>
      <c r="IIK678" s="107"/>
      <c r="IIL678" s="107"/>
      <c r="IIM678" s="107"/>
      <c r="IIN678" s="107"/>
      <c r="IIO678" s="107"/>
      <c r="IIP678" s="107"/>
      <c r="IIQ678" s="107"/>
      <c r="IIR678" s="107"/>
      <c r="IIS678" s="107"/>
      <c r="IIT678" s="107"/>
      <c r="IIU678" s="107"/>
      <c r="IIV678" s="107"/>
      <c r="IIW678" s="107"/>
      <c r="IIX678" s="107"/>
      <c r="IIY678" s="107"/>
      <c r="IIZ678" s="107"/>
      <c r="IJA678" s="107"/>
      <c r="IJB678" s="107"/>
      <c r="IJC678" s="107"/>
      <c r="IJD678" s="107"/>
      <c r="IJE678" s="107"/>
      <c r="IJF678" s="107"/>
      <c r="IJG678" s="107"/>
      <c r="IJH678" s="107"/>
      <c r="IJI678" s="107"/>
      <c r="IJJ678" s="107"/>
      <c r="IJK678" s="107"/>
      <c r="IJL678" s="107"/>
      <c r="IJM678" s="107"/>
      <c r="IJN678" s="107"/>
      <c r="IJO678" s="107"/>
      <c r="IJP678" s="107"/>
      <c r="IJQ678" s="107"/>
      <c r="IJR678" s="107"/>
      <c r="IJS678" s="107"/>
      <c r="IJT678" s="107"/>
      <c r="IJU678" s="107"/>
      <c r="IJV678" s="107"/>
      <c r="IJW678" s="107"/>
      <c r="IJX678" s="107"/>
      <c r="IJY678" s="107"/>
      <c r="IJZ678" s="107"/>
      <c r="IKA678" s="107"/>
      <c r="IKB678" s="107"/>
      <c r="IKC678" s="107"/>
      <c r="IKD678" s="107"/>
      <c r="IKE678" s="107"/>
      <c r="IKF678" s="107"/>
      <c r="IKG678" s="107"/>
      <c r="IKH678" s="107"/>
      <c r="IKI678" s="107"/>
      <c r="IKJ678" s="107"/>
      <c r="IKK678" s="107"/>
      <c r="IKL678" s="107"/>
      <c r="IKM678" s="107"/>
      <c r="IKN678" s="107"/>
      <c r="IKO678" s="107"/>
      <c r="IKP678" s="107"/>
      <c r="IKQ678" s="107"/>
      <c r="IKR678" s="107"/>
      <c r="IKS678" s="107"/>
      <c r="IKT678" s="107"/>
      <c r="IKU678" s="107"/>
      <c r="IKV678" s="107"/>
      <c r="IKW678" s="107"/>
      <c r="IKX678" s="107"/>
      <c r="IKY678" s="107"/>
      <c r="IKZ678" s="107"/>
      <c r="ILA678" s="107"/>
      <c r="ILB678" s="107"/>
      <c r="ILC678" s="107"/>
      <c r="ILD678" s="107"/>
      <c r="ILE678" s="107"/>
      <c r="ILF678" s="107"/>
      <c r="ILG678" s="107"/>
      <c r="ILH678" s="107"/>
      <c r="ILI678" s="107"/>
      <c r="ILJ678" s="107"/>
      <c r="ILK678" s="107"/>
      <c r="ILL678" s="107"/>
      <c r="ILM678" s="107"/>
      <c r="ILN678" s="107"/>
      <c r="ILO678" s="107"/>
      <c r="ILP678" s="107"/>
      <c r="ILQ678" s="107"/>
      <c r="ILR678" s="107"/>
      <c r="ILS678" s="107"/>
      <c r="ILT678" s="107"/>
      <c r="ILU678" s="107"/>
      <c r="ILV678" s="107"/>
      <c r="ILW678" s="107"/>
      <c r="ILX678" s="107"/>
      <c r="ILY678" s="107"/>
      <c r="ILZ678" s="107"/>
      <c r="IMA678" s="107"/>
      <c r="IMB678" s="107"/>
      <c r="IMC678" s="107"/>
      <c r="IMD678" s="107"/>
      <c r="IME678" s="107"/>
      <c r="IMF678" s="107"/>
      <c r="IMG678" s="107"/>
      <c r="IMH678" s="107"/>
      <c r="IMI678" s="107"/>
      <c r="IMJ678" s="107"/>
      <c r="IMK678" s="107"/>
      <c r="IML678" s="107"/>
      <c r="IMM678" s="107"/>
      <c r="IMN678" s="107"/>
      <c r="IMO678" s="107"/>
      <c r="IMP678" s="107"/>
      <c r="IMQ678" s="107"/>
      <c r="IMR678" s="107"/>
      <c r="IMS678" s="107"/>
      <c r="IMT678" s="107"/>
      <c r="IMU678" s="107"/>
      <c r="IMV678" s="107"/>
      <c r="IMW678" s="107"/>
      <c r="IMX678" s="107"/>
      <c r="IMY678" s="107"/>
      <c r="IMZ678" s="107"/>
      <c r="INA678" s="107"/>
      <c r="INB678" s="107"/>
      <c r="INC678" s="107"/>
      <c r="IND678" s="107"/>
      <c r="INE678" s="107"/>
      <c r="INF678" s="107"/>
      <c r="ING678" s="107"/>
      <c r="INH678" s="107"/>
      <c r="INI678" s="107"/>
      <c r="INJ678" s="107"/>
      <c r="INK678" s="107"/>
      <c r="INL678" s="107"/>
      <c r="INM678" s="107"/>
      <c r="INN678" s="107"/>
      <c r="INO678" s="107"/>
      <c r="INP678" s="107"/>
      <c r="INQ678" s="107"/>
      <c r="INR678" s="107"/>
      <c r="INS678" s="107"/>
      <c r="INT678" s="107"/>
      <c r="INU678" s="107"/>
      <c r="INV678" s="107"/>
      <c r="INW678" s="107"/>
      <c r="INX678" s="107"/>
      <c r="INY678" s="107"/>
      <c r="INZ678" s="107"/>
      <c r="IOA678" s="107"/>
      <c r="IOB678" s="107"/>
      <c r="IOC678" s="107"/>
      <c r="IOD678" s="107"/>
      <c r="IOE678" s="107"/>
      <c r="IOF678" s="107"/>
      <c r="IOG678" s="107"/>
      <c r="IOH678" s="107"/>
      <c r="IOI678" s="107"/>
      <c r="IOJ678" s="107"/>
      <c r="IOK678" s="107"/>
      <c r="IOL678" s="107"/>
      <c r="IOM678" s="107"/>
      <c r="ION678" s="107"/>
      <c r="IOO678" s="107"/>
      <c r="IOP678" s="107"/>
      <c r="IOQ678" s="107"/>
      <c r="IOR678" s="107"/>
      <c r="IOS678" s="107"/>
      <c r="IOT678" s="107"/>
      <c r="IOU678" s="107"/>
      <c r="IOV678" s="107"/>
      <c r="IOW678" s="107"/>
      <c r="IOX678" s="107"/>
      <c r="IOY678" s="107"/>
      <c r="IOZ678" s="107"/>
      <c r="IPA678" s="107"/>
      <c r="IPB678" s="107"/>
      <c r="IPC678" s="107"/>
      <c r="IPD678" s="107"/>
      <c r="IPE678" s="107"/>
      <c r="IPF678" s="107"/>
      <c r="IPG678" s="107"/>
      <c r="IPH678" s="107"/>
      <c r="IPI678" s="107"/>
      <c r="IPJ678" s="107"/>
      <c r="IPK678" s="107"/>
      <c r="IPL678" s="107"/>
      <c r="IPM678" s="107"/>
      <c r="IPN678" s="107"/>
      <c r="IPO678" s="107"/>
      <c r="IPP678" s="107"/>
      <c r="IPQ678" s="107"/>
      <c r="IPR678" s="107"/>
      <c r="IPS678" s="107"/>
      <c r="IPT678" s="107"/>
      <c r="IPU678" s="107"/>
      <c r="IPV678" s="107"/>
      <c r="IPW678" s="107"/>
      <c r="IPX678" s="107"/>
      <c r="IPY678" s="107"/>
      <c r="IPZ678" s="107"/>
      <c r="IQA678" s="107"/>
      <c r="IQB678" s="107"/>
      <c r="IQC678" s="107"/>
      <c r="IQD678" s="107"/>
      <c r="IQE678" s="107"/>
      <c r="IQF678" s="107"/>
      <c r="IQG678" s="107"/>
      <c r="IQH678" s="107"/>
      <c r="IQI678" s="107"/>
      <c r="IQJ678" s="107"/>
      <c r="IQK678" s="107"/>
      <c r="IQL678" s="107"/>
      <c r="IQM678" s="107"/>
      <c r="IQN678" s="107"/>
      <c r="IQO678" s="107"/>
      <c r="IQP678" s="107"/>
      <c r="IQQ678" s="107"/>
      <c r="IQR678" s="107"/>
      <c r="IQS678" s="107"/>
      <c r="IQT678" s="107"/>
      <c r="IQU678" s="107"/>
      <c r="IQV678" s="107"/>
      <c r="IQW678" s="107"/>
      <c r="IQX678" s="107"/>
      <c r="IQY678" s="107"/>
      <c r="IQZ678" s="107"/>
      <c r="IRA678" s="107"/>
      <c r="IRB678" s="107"/>
      <c r="IRC678" s="107"/>
      <c r="IRD678" s="107"/>
      <c r="IRE678" s="107"/>
      <c r="IRF678" s="107"/>
      <c r="IRG678" s="107"/>
      <c r="IRH678" s="107"/>
      <c r="IRI678" s="107"/>
      <c r="IRJ678" s="107"/>
      <c r="IRK678" s="107"/>
      <c r="IRL678" s="107"/>
      <c r="IRM678" s="107"/>
      <c r="IRN678" s="107"/>
      <c r="IRO678" s="107"/>
      <c r="IRP678" s="107"/>
      <c r="IRQ678" s="107"/>
      <c r="IRR678" s="107"/>
      <c r="IRS678" s="107"/>
      <c r="IRT678" s="107"/>
      <c r="IRU678" s="107"/>
      <c r="IRV678" s="107"/>
      <c r="IRW678" s="107"/>
      <c r="IRX678" s="107"/>
      <c r="IRY678" s="107"/>
      <c r="IRZ678" s="107"/>
      <c r="ISA678" s="107"/>
      <c r="ISB678" s="107"/>
      <c r="ISC678" s="107"/>
      <c r="ISD678" s="107"/>
      <c r="ISE678" s="107"/>
      <c r="ISF678" s="107"/>
      <c r="ISG678" s="107"/>
      <c r="ISH678" s="107"/>
      <c r="ISI678" s="107"/>
      <c r="ISJ678" s="107"/>
      <c r="ISK678" s="107"/>
      <c r="ISL678" s="107"/>
      <c r="ISM678" s="107"/>
      <c r="ISN678" s="107"/>
      <c r="ISO678" s="107"/>
      <c r="ISP678" s="107"/>
      <c r="ISQ678" s="107"/>
      <c r="ISR678" s="107"/>
      <c r="ISS678" s="107"/>
      <c r="IST678" s="107"/>
      <c r="ISU678" s="107"/>
      <c r="ISV678" s="107"/>
      <c r="ISW678" s="107"/>
      <c r="ISX678" s="107"/>
      <c r="ISY678" s="107"/>
      <c r="ISZ678" s="107"/>
      <c r="ITA678" s="107"/>
      <c r="ITB678" s="107"/>
      <c r="ITC678" s="107"/>
      <c r="ITD678" s="107"/>
      <c r="ITE678" s="107"/>
      <c r="ITF678" s="107"/>
      <c r="ITG678" s="107"/>
      <c r="ITH678" s="107"/>
      <c r="ITI678" s="107"/>
      <c r="ITJ678" s="107"/>
      <c r="ITK678" s="107"/>
      <c r="ITL678" s="107"/>
      <c r="ITM678" s="107"/>
      <c r="ITN678" s="107"/>
      <c r="ITO678" s="107"/>
      <c r="ITP678" s="107"/>
      <c r="ITQ678" s="107"/>
      <c r="ITR678" s="107"/>
      <c r="ITS678" s="107"/>
      <c r="ITT678" s="107"/>
      <c r="ITU678" s="107"/>
      <c r="ITV678" s="107"/>
      <c r="ITW678" s="107"/>
      <c r="ITX678" s="107"/>
      <c r="ITY678" s="107"/>
      <c r="ITZ678" s="107"/>
      <c r="IUA678" s="107"/>
      <c r="IUB678" s="107"/>
      <c r="IUC678" s="107"/>
      <c r="IUD678" s="107"/>
      <c r="IUE678" s="107"/>
      <c r="IUF678" s="107"/>
      <c r="IUG678" s="107"/>
      <c r="IUH678" s="107"/>
      <c r="IUI678" s="107"/>
      <c r="IUJ678" s="107"/>
      <c r="IUK678" s="107"/>
      <c r="IUL678" s="107"/>
      <c r="IUM678" s="107"/>
      <c r="IUN678" s="107"/>
      <c r="IUO678" s="107"/>
      <c r="IUP678" s="107"/>
      <c r="IUQ678" s="107"/>
      <c r="IUR678" s="107"/>
      <c r="IUS678" s="107"/>
      <c r="IUT678" s="107"/>
      <c r="IUU678" s="107"/>
      <c r="IUV678" s="107"/>
      <c r="IUW678" s="107"/>
      <c r="IUX678" s="107"/>
      <c r="IUY678" s="107"/>
      <c r="IUZ678" s="107"/>
      <c r="IVA678" s="107"/>
      <c r="IVB678" s="107"/>
      <c r="IVC678" s="107"/>
      <c r="IVD678" s="107"/>
      <c r="IVE678" s="107"/>
      <c r="IVF678" s="107"/>
      <c r="IVG678" s="107"/>
      <c r="IVH678" s="107"/>
      <c r="IVI678" s="107"/>
      <c r="IVJ678" s="107"/>
      <c r="IVK678" s="107"/>
      <c r="IVL678" s="107"/>
      <c r="IVM678" s="107"/>
      <c r="IVN678" s="107"/>
      <c r="IVO678" s="107"/>
      <c r="IVP678" s="107"/>
      <c r="IVQ678" s="107"/>
      <c r="IVR678" s="107"/>
      <c r="IVS678" s="107"/>
      <c r="IVT678" s="107"/>
      <c r="IVU678" s="107"/>
      <c r="IVV678" s="107"/>
      <c r="IVW678" s="107"/>
      <c r="IVX678" s="107"/>
      <c r="IVY678" s="107"/>
      <c r="IVZ678" s="107"/>
      <c r="IWA678" s="107"/>
      <c r="IWB678" s="107"/>
      <c r="IWC678" s="107"/>
      <c r="IWD678" s="107"/>
      <c r="IWE678" s="107"/>
      <c r="IWF678" s="107"/>
      <c r="IWG678" s="107"/>
      <c r="IWH678" s="107"/>
      <c r="IWI678" s="107"/>
      <c r="IWJ678" s="107"/>
      <c r="IWK678" s="107"/>
      <c r="IWL678" s="107"/>
      <c r="IWM678" s="107"/>
      <c r="IWN678" s="107"/>
      <c r="IWO678" s="107"/>
      <c r="IWP678" s="107"/>
      <c r="IWQ678" s="107"/>
      <c r="IWR678" s="107"/>
      <c r="IWS678" s="107"/>
      <c r="IWT678" s="107"/>
      <c r="IWU678" s="107"/>
      <c r="IWV678" s="107"/>
      <c r="IWW678" s="107"/>
      <c r="IWX678" s="107"/>
      <c r="IWY678" s="107"/>
      <c r="IWZ678" s="107"/>
      <c r="IXA678" s="107"/>
      <c r="IXB678" s="107"/>
      <c r="IXC678" s="107"/>
      <c r="IXD678" s="107"/>
      <c r="IXE678" s="107"/>
      <c r="IXF678" s="107"/>
      <c r="IXG678" s="107"/>
      <c r="IXH678" s="107"/>
      <c r="IXI678" s="107"/>
      <c r="IXJ678" s="107"/>
      <c r="IXK678" s="107"/>
      <c r="IXL678" s="107"/>
      <c r="IXM678" s="107"/>
      <c r="IXN678" s="107"/>
      <c r="IXO678" s="107"/>
      <c r="IXP678" s="107"/>
      <c r="IXQ678" s="107"/>
      <c r="IXR678" s="107"/>
      <c r="IXS678" s="107"/>
      <c r="IXT678" s="107"/>
      <c r="IXU678" s="107"/>
      <c r="IXV678" s="107"/>
      <c r="IXW678" s="107"/>
      <c r="IXX678" s="107"/>
      <c r="IXY678" s="107"/>
      <c r="IXZ678" s="107"/>
      <c r="IYA678" s="107"/>
      <c r="IYB678" s="107"/>
      <c r="IYC678" s="107"/>
      <c r="IYD678" s="107"/>
      <c r="IYE678" s="107"/>
      <c r="IYF678" s="107"/>
      <c r="IYG678" s="107"/>
      <c r="IYH678" s="107"/>
      <c r="IYI678" s="107"/>
      <c r="IYJ678" s="107"/>
      <c r="IYK678" s="107"/>
      <c r="IYL678" s="107"/>
      <c r="IYM678" s="107"/>
      <c r="IYN678" s="107"/>
      <c r="IYO678" s="107"/>
      <c r="IYP678" s="107"/>
      <c r="IYQ678" s="107"/>
      <c r="IYR678" s="107"/>
      <c r="IYS678" s="107"/>
      <c r="IYT678" s="107"/>
      <c r="IYU678" s="107"/>
      <c r="IYV678" s="107"/>
      <c r="IYW678" s="107"/>
      <c r="IYX678" s="107"/>
      <c r="IYY678" s="107"/>
      <c r="IYZ678" s="107"/>
      <c r="IZA678" s="107"/>
      <c r="IZB678" s="107"/>
      <c r="IZC678" s="107"/>
      <c r="IZD678" s="107"/>
      <c r="IZE678" s="107"/>
      <c r="IZF678" s="107"/>
      <c r="IZG678" s="107"/>
      <c r="IZH678" s="107"/>
      <c r="IZI678" s="107"/>
      <c r="IZJ678" s="107"/>
      <c r="IZK678" s="107"/>
      <c r="IZL678" s="107"/>
      <c r="IZM678" s="107"/>
      <c r="IZN678" s="107"/>
      <c r="IZO678" s="107"/>
      <c r="IZP678" s="107"/>
      <c r="IZQ678" s="107"/>
      <c r="IZR678" s="107"/>
      <c r="IZS678" s="107"/>
      <c r="IZT678" s="107"/>
      <c r="IZU678" s="107"/>
      <c r="IZV678" s="107"/>
      <c r="IZW678" s="107"/>
      <c r="IZX678" s="107"/>
      <c r="IZY678" s="107"/>
      <c r="IZZ678" s="107"/>
      <c r="JAA678" s="107"/>
      <c r="JAB678" s="107"/>
      <c r="JAC678" s="107"/>
      <c r="JAD678" s="107"/>
      <c r="JAE678" s="107"/>
      <c r="JAF678" s="107"/>
      <c r="JAG678" s="107"/>
      <c r="JAH678" s="107"/>
      <c r="JAI678" s="107"/>
      <c r="JAJ678" s="107"/>
      <c r="JAK678" s="107"/>
      <c r="JAL678" s="107"/>
      <c r="JAM678" s="107"/>
      <c r="JAN678" s="107"/>
      <c r="JAO678" s="107"/>
      <c r="JAP678" s="107"/>
      <c r="JAQ678" s="107"/>
      <c r="JAR678" s="107"/>
      <c r="JAS678" s="107"/>
      <c r="JAT678" s="107"/>
      <c r="JAU678" s="107"/>
      <c r="JAV678" s="107"/>
      <c r="JAW678" s="107"/>
      <c r="JAX678" s="107"/>
      <c r="JAY678" s="107"/>
      <c r="JAZ678" s="107"/>
      <c r="JBA678" s="107"/>
      <c r="JBB678" s="107"/>
      <c r="JBC678" s="107"/>
      <c r="JBD678" s="107"/>
      <c r="JBE678" s="107"/>
      <c r="JBF678" s="107"/>
      <c r="JBG678" s="107"/>
      <c r="JBH678" s="107"/>
      <c r="JBI678" s="107"/>
      <c r="JBJ678" s="107"/>
      <c r="JBK678" s="107"/>
      <c r="JBL678" s="107"/>
      <c r="JBM678" s="107"/>
      <c r="JBN678" s="107"/>
      <c r="JBO678" s="107"/>
      <c r="JBP678" s="107"/>
      <c r="JBQ678" s="107"/>
      <c r="JBR678" s="107"/>
      <c r="JBS678" s="107"/>
      <c r="JBT678" s="107"/>
      <c r="JBU678" s="107"/>
      <c r="JBV678" s="107"/>
      <c r="JBW678" s="107"/>
      <c r="JBX678" s="107"/>
      <c r="JBY678" s="107"/>
      <c r="JBZ678" s="107"/>
      <c r="JCA678" s="107"/>
      <c r="JCB678" s="107"/>
      <c r="JCC678" s="107"/>
      <c r="JCD678" s="107"/>
      <c r="JCE678" s="107"/>
      <c r="JCF678" s="107"/>
      <c r="JCG678" s="107"/>
      <c r="JCH678" s="107"/>
      <c r="JCI678" s="107"/>
      <c r="JCJ678" s="107"/>
      <c r="JCK678" s="107"/>
      <c r="JCL678" s="107"/>
      <c r="JCM678" s="107"/>
      <c r="JCN678" s="107"/>
      <c r="JCO678" s="107"/>
      <c r="JCP678" s="107"/>
      <c r="JCQ678" s="107"/>
      <c r="JCR678" s="107"/>
      <c r="JCS678" s="107"/>
      <c r="JCT678" s="107"/>
      <c r="JCU678" s="107"/>
      <c r="JCV678" s="107"/>
      <c r="JCW678" s="107"/>
      <c r="JCX678" s="107"/>
      <c r="JCY678" s="107"/>
      <c r="JCZ678" s="107"/>
      <c r="JDA678" s="107"/>
      <c r="JDB678" s="107"/>
      <c r="JDC678" s="107"/>
      <c r="JDD678" s="107"/>
      <c r="JDE678" s="107"/>
      <c r="JDF678" s="107"/>
      <c r="JDG678" s="107"/>
      <c r="JDH678" s="107"/>
      <c r="JDI678" s="107"/>
      <c r="JDJ678" s="107"/>
      <c r="JDK678" s="107"/>
      <c r="JDL678" s="107"/>
      <c r="JDM678" s="107"/>
      <c r="JDN678" s="107"/>
      <c r="JDO678" s="107"/>
      <c r="JDP678" s="107"/>
      <c r="JDQ678" s="107"/>
      <c r="JDR678" s="107"/>
      <c r="JDS678" s="107"/>
      <c r="JDT678" s="107"/>
      <c r="JDU678" s="107"/>
      <c r="JDV678" s="107"/>
      <c r="JDW678" s="107"/>
      <c r="JDX678" s="107"/>
      <c r="JDY678" s="107"/>
      <c r="JDZ678" s="107"/>
      <c r="JEA678" s="107"/>
      <c r="JEB678" s="107"/>
      <c r="JEC678" s="107"/>
      <c r="JED678" s="107"/>
      <c r="JEE678" s="107"/>
      <c r="JEF678" s="107"/>
      <c r="JEG678" s="107"/>
      <c r="JEH678" s="107"/>
      <c r="JEI678" s="107"/>
      <c r="JEJ678" s="107"/>
      <c r="JEK678" s="107"/>
      <c r="JEL678" s="107"/>
      <c r="JEM678" s="107"/>
      <c r="JEN678" s="107"/>
      <c r="JEO678" s="107"/>
      <c r="JEP678" s="107"/>
      <c r="JEQ678" s="107"/>
      <c r="JER678" s="107"/>
      <c r="JES678" s="107"/>
      <c r="JET678" s="107"/>
      <c r="JEU678" s="107"/>
      <c r="JEV678" s="107"/>
      <c r="JEW678" s="107"/>
      <c r="JEX678" s="107"/>
      <c r="JEY678" s="107"/>
      <c r="JEZ678" s="107"/>
      <c r="JFA678" s="107"/>
      <c r="JFB678" s="107"/>
      <c r="JFC678" s="107"/>
      <c r="JFD678" s="107"/>
      <c r="JFE678" s="107"/>
      <c r="JFF678" s="107"/>
      <c r="JFG678" s="107"/>
      <c r="JFH678" s="107"/>
      <c r="JFI678" s="107"/>
      <c r="JFJ678" s="107"/>
      <c r="JFK678" s="107"/>
      <c r="JFL678" s="107"/>
      <c r="JFM678" s="107"/>
      <c r="JFN678" s="107"/>
      <c r="JFO678" s="107"/>
      <c r="JFP678" s="107"/>
      <c r="JFQ678" s="107"/>
      <c r="JFR678" s="107"/>
      <c r="JFS678" s="107"/>
      <c r="JFT678" s="107"/>
      <c r="JFU678" s="107"/>
      <c r="JFV678" s="107"/>
      <c r="JFW678" s="107"/>
      <c r="JFX678" s="107"/>
      <c r="JFY678" s="107"/>
      <c r="JFZ678" s="107"/>
      <c r="JGA678" s="107"/>
      <c r="JGB678" s="107"/>
      <c r="JGC678" s="107"/>
      <c r="JGD678" s="107"/>
      <c r="JGE678" s="107"/>
      <c r="JGF678" s="107"/>
      <c r="JGG678" s="107"/>
      <c r="JGH678" s="107"/>
      <c r="JGI678" s="107"/>
      <c r="JGJ678" s="107"/>
      <c r="JGK678" s="107"/>
      <c r="JGL678" s="107"/>
      <c r="JGM678" s="107"/>
      <c r="JGN678" s="107"/>
      <c r="JGO678" s="107"/>
      <c r="JGP678" s="107"/>
      <c r="JGQ678" s="107"/>
      <c r="JGR678" s="107"/>
      <c r="JGS678" s="107"/>
      <c r="JGT678" s="107"/>
      <c r="JGU678" s="107"/>
      <c r="JGV678" s="107"/>
      <c r="JGW678" s="107"/>
      <c r="JGX678" s="107"/>
      <c r="JGY678" s="107"/>
      <c r="JGZ678" s="107"/>
      <c r="JHA678" s="107"/>
      <c r="JHB678" s="107"/>
      <c r="JHC678" s="107"/>
      <c r="JHD678" s="107"/>
      <c r="JHE678" s="107"/>
      <c r="JHF678" s="107"/>
      <c r="JHG678" s="107"/>
      <c r="JHH678" s="107"/>
      <c r="JHI678" s="107"/>
      <c r="JHJ678" s="107"/>
      <c r="JHK678" s="107"/>
      <c r="JHL678" s="107"/>
      <c r="JHM678" s="107"/>
      <c r="JHN678" s="107"/>
      <c r="JHO678" s="107"/>
      <c r="JHP678" s="107"/>
      <c r="JHQ678" s="107"/>
      <c r="JHR678" s="107"/>
      <c r="JHS678" s="107"/>
      <c r="JHT678" s="107"/>
      <c r="JHU678" s="107"/>
      <c r="JHV678" s="107"/>
      <c r="JHW678" s="107"/>
      <c r="JHX678" s="107"/>
      <c r="JHY678" s="107"/>
      <c r="JHZ678" s="107"/>
      <c r="JIA678" s="107"/>
      <c r="JIB678" s="107"/>
      <c r="JIC678" s="107"/>
      <c r="JID678" s="107"/>
      <c r="JIE678" s="107"/>
      <c r="JIF678" s="107"/>
      <c r="JIG678" s="107"/>
      <c r="JIH678" s="107"/>
      <c r="JII678" s="107"/>
      <c r="JIJ678" s="107"/>
      <c r="JIK678" s="107"/>
      <c r="JIL678" s="107"/>
      <c r="JIM678" s="107"/>
      <c r="JIN678" s="107"/>
      <c r="JIO678" s="107"/>
      <c r="JIP678" s="107"/>
      <c r="JIQ678" s="107"/>
      <c r="JIR678" s="107"/>
      <c r="JIS678" s="107"/>
      <c r="JIT678" s="107"/>
      <c r="JIU678" s="107"/>
      <c r="JIV678" s="107"/>
      <c r="JIW678" s="107"/>
      <c r="JIX678" s="107"/>
      <c r="JIY678" s="107"/>
      <c r="JIZ678" s="107"/>
      <c r="JJA678" s="107"/>
      <c r="JJB678" s="107"/>
      <c r="JJC678" s="107"/>
      <c r="JJD678" s="107"/>
      <c r="JJE678" s="107"/>
      <c r="JJF678" s="107"/>
      <c r="JJG678" s="107"/>
      <c r="JJH678" s="107"/>
      <c r="JJI678" s="107"/>
      <c r="JJJ678" s="107"/>
      <c r="JJK678" s="107"/>
      <c r="JJL678" s="107"/>
      <c r="JJM678" s="107"/>
      <c r="JJN678" s="107"/>
      <c r="JJO678" s="107"/>
      <c r="JJP678" s="107"/>
      <c r="JJQ678" s="107"/>
      <c r="JJR678" s="107"/>
      <c r="JJS678" s="107"/>
      <c r="JJT678" s="107"/>
      <c r="JJU678" s="107"/>
      <c r="JJV678" s="107"/>
      <c r="JJW678" s="107"/>
      <c r="JJX678" s="107"/>
      <c r="JJY678" s="107"/>
      <c r="JJZ678" s="107"/>
      <c r="JKA678" s="107"/>
      <c r="JKB678" s="107"/>
      <c r="JKC678" s="107"/>
      <c r="JKD678" s="107"/>
      <c r="JKE678" s="107"/>
      <c r="JKF678" s="107"/>
      <c r="JKG678" s="107"/>
      <c r="JKH678" s="107"/>
      <c r="JKI678" s="107"/>
      <c r="JKJ678" s="107"/>
      <c r="JKK678" s="107"/>
      <c r="JKL678" s="107"/>
      <c r="JKM678" s="107"/>
      <c r="JKN678" s="107"/>
      <c r="JKO678" s="107"/>
      <c r="JKP678" s="107"/>
      <c r="JKQ678" s="107"/>
      <c r="JKR678" s="107"/>
      <c r="JKS678" s="107"/>
      <c r="JKT678" s="107"/>
      <c r="JKU678" s="107"/>
      <c r="JKV678" s="107"/>
      <c r="JKW678" s="107"/>
      <c r="JKX678" s="107"/>
      <c r="JKY678" s="107"/>
      <c r="JKZ678" s="107"/>
      <c r="JLA678" s="107"/>
      <c r="JLB678" s="107"/>
      <c r="JLC678" s="107"/>
      <c r="JLD678" s="107"/>
      <c r="JLE678" s="107"/>
      <c r="JLF678" s="107"/>
      <c r="JLG678" s="107"/>
      <c r="JLH678" s="107"/>
      <c r="JLI678" s="107"/>
      <c r="JLJ678" s="107"/>
      <c r="JLK678" s="107"/>
      <c r="JLL678" s="107"/>
      <c r="JLM678" s="107"/>
      <c r="JLN678" s="107"/>
      <c r="JLO678" s="107"/>
      <c r="JLP678" s="107"/>
      <c r="JLQ678" s="107"/>
      <c r="JLR678" s="107"/>
      <c r="JLS678" s="107"/>
      <c r="JLT678" s="107"/>
      <c r="JLU678" s="107"/>
      <c r="JLV678" s="107"/>
      <c r="JLW678" s="107"/>
      <c r="JLX678" s="107"/>
      <c r="JLY678" s="107"/>
      <c r="JLZ678" s="107"/>
      <c r="JMA678" s="107"/>
      <c r="JMB678" s="107"/>
      <c r="JMC678" s="107"/>
      <c r="JMD678" s="107"/>
      <c r="JME678" s="107"/>
      <c r="JMF678" s="107"/>
      <c r="JMG678" s="107"/>
      <c r="JMH678" s="107"/>
      <c r="JMI678" s="107"/>
      <c r="JMJ678" s="107"/>
      <c r="JMK678" s="107"/>
      <c r="JML678" s="107"/>
      <c r="JMM678" s="107"/>
      <c r="JMN678" s="107"/>
      <c r="JMO678" s="107"/>
      <c r="JMP678" s="107"/>
      <c r="JMQ678" s="107"/>
      <c r="JMR678" s="107"/>
      <c r="JMS678" s="107"/>
      <c r="JMT678" s="107"/>
      <c r="JMU678" s="107"/>
      <c r="JMV678" s="107"/>
      <c r="JMW678" s="107"/>
      <c r="JMX678" s="107"/>
      <c r="JMY678" s="107"/>
      <c r="JMZ678" s="107"/>
      <c r="JNA678" s="107"/>
      <c r="JNB678" s="107"/>
      <c r="JNC678" s="107"/>
      <c r="JND678" s="107"/>
      <c r="JNE678" s="107"/>
      <c r="JNF678" s="107"/>
      <c r="JNG678" s="107"/>
      <c r="JNH678" s="107"/>
      <c r="JNI678" s="107"/>
      <c r="JNJ678" s="107"/>
      <c r="JNK678" s="107"/>
      <c r="JNL678" s="107"/>
      <c r="JNM678" s="107"/>
      <c r="JNN678" s="107"/>
      <c r="JNO678" s="107"/>
      <c r="JNP678" s="107"/>
      <c r="JNQ678" s="107"/>
      <c r="JNR678" s="107"/>
      <c r="JNS678" s="107"/>
      <c r="JNT678" s="107"/>
      <c r="JNU678" s="107"/>
      <c r="JNV678" s="107"/>
      <c r="JNW678" s="107"/>
      <c r="JNX678" s="107"/>
      <c r="JNY678" s="107"/>
      <c r="JNZ678" s="107"/>
      <c r="JOA678" s="107"/>
      <c r="JOB678" s="107"/>
      <c r="JOC678" s="107"/>
      <c r="JOD678" s="107"/>
      <c r="JOE678" s="107"/>
      <c r="JOF678" s="107"/>
      <c r="JOG678" s="107"/>
      <c r="JOH678" s="107"/>
      <c r="JOI678" s="107"/>
      <c r="JOJ678" s="107"/>
      <c r="JOK678" s="107"/>
      <c r="JOL678" s="107"/>
      <c r="JOM678" s="107"/>
      <c r="JON678" s="107"/>
      <c r="JOO678" s="107"/>
      <c r="JOP678" s="107"/>
      <c r="JOQ678" s="107"/>
      <c r="JOR678" s="107"/>
      <c r="JOS678" s="107"/>
      <c r="JOT678" s="107"/>
      <c r="JOU678" s="107"/>
      <c r="JOV678" s="107"/>
      <c r="JOW678" s="107"/>
      <c r="JOX678" s="107"/>
      <c r="JOY678" s="107"/>
      <c r="JOZ678" s="107"/>
      <c r="JPA678" s="107"/>
      <c r="JPB678" s="107"/>
      <c r="JPC678" s="107"/>
      <c r="JPD678" s="107"/>
      <c r="JPE678" s="107"/>
      <c r="JPF678" s="107"/>
      <c r="JPG678" s="107"/>
      <c r="JPH678" s="107"/>
      <c r="JPI678" s="107"/>
      <c r="JPJ678" s="107"/>
      <c r="JPK678" s="107"/>
      <c r="JPL678" s="107"/>
      <c r="JPM678" s="107"/>
      <c r="JPN678" s="107"/>
      <c r="JPO678" s="107"/>
      <c r="JPP678" s="107"/>
      <c r="JPQ678" s="107"/>
      <c r="JPR678" s="107"/>
      <c r="JPS678" s="107"/>
      <c r="JPT678" s="107"/>
      <c r="JPU678" s="107"/>
      <c r="JPV678" s="107"/>
      <c r="JPW678" s="107"/>
      <c r="JPX678" s="107"/>
      <c r="JPY678" s="107"/>
      <c r="JPZ678" s="107"/>
      <c r="JQA678" s="107"/>
      <c r="JQB678" s="107"/>
      <c r="JQC678" s="107"/>
      <c r="JQD678" s="107"/>
      <c r="JQE678" s="107"/>
      <c r="JQF678" s="107"/>
      <c r="JQG678" s="107"/>
      <c r="JQH678" s="107"/>
      <c r="JQI678" s="107"/>
      <c r="JQJ678" s="107"/>
      <c r="JQK678" s="107"/>
      <c r="JQL678" s="107"/>
      <c r="JQM678" s="107"/>
      <c r="JQN678" s="107"/>
      <c r="JQO678" s="107"/>
      <c r="JQP678" s="107"/>
      <c r="JQQ678" s="107"/>
      <c r="JQR678" s="107"/>
      <c r="JQS678" s="107"/>
      <c r="JQT678" s="107"/>
      <c r="JQU678" s="107"/>
      <c r="JQV678" s="107"/>
      <c r="JQW678" s="107"/>
      <c r="JQX678" s="107"/>
      <c r="JQY678" s="107"/>
      <c r="JQZ678" s="107"/>
      <c r="JRA678" s="107"/>
      <c r="JRB678" s="107"/>
      <c r="JRC678" s="107"/>
      <c r="JRD678" s="107"/>
      <c r="JRE678" s="107"/>
      <c r="JRF678" s="107"/>
      <c r="JRG678" s="107"/>
      <c r="JRH678" s="107"/>
      <c r="JRI678" s="107"/>
      <c r="JRJ678" s="107"/>
      <c r="JRK678" s="107"/>
      <c r="JRL678" s="107"/>
      <c r="JRM678" s="107"/>
      <c r="JRN678" s="107"/>
      <c r="JRO678" s="107"/>
      <c r="JRP678" s="107"/>
      <c r="JRQ678" s="107"/>
      <c r="JRR678" s="107"/>
      <c r="JRS678" s="107"/>
      <c r="JRT678" s="107"/>
      <c r="JRU678" s="107"/>
      <c r="JRV678" s="107"/>
      <c r="JRW678" s="107"/>
      <c r="JRX678" s="107"/>
      <c r="JRY678" s="107"/>
      <c r="JRZ678" s="107"/>
      <c r="JSA678" s="107"/>
      <c r="JSB678" s="107"/>
      <c r="JSC678" s="107"/>
      <c r="JSD678" s="107"/>
      <c r="JSE678" s="107"/>
      <c r="JSF678" s="107"/>
      <c r="JSG678" s="107"/>
      <c r="JSH678" s="107"/>
      <c r="JSI678" s="107"/>
      <c r="JSJ678" s="107"/>
      <c r="JSK678" s="107"/>
      <c r="JSL678" s="107"/>
      <c r="JSM678" s="107"/>
      <c r="JSN678" s="107"/>
      <c r="JSO678" s="107"/>
      <c r="JSP678" s="107"/>
      <c r="JSQ678" s="107"/>
      <c r="JSR678" s="107"/>
      <c r="JSS678" s="107"/>
      <c r="JST678" s="107"/>
      <c r="JSU678" s="107"/>
      <c r="JSV678" s="107"/>
      <c r="JSW678" s="107"/>
      <c r="JSX678" s="107"/>
      <c r="JSY678" s="107"/>
      <c r="JSZ678" s="107"/>
      <c r="JTA678" s="107"/>
      <c r="JTB678" s="107"/>
      <c r="JTC678" s="107"/>
      <c r="JTD678" s="107"/>
      <c r="JTE678" s="107"/>
      <c r="JTF678" s="107"/>
      <c r="JTG678" s="107"/>
      <c r="JTH678" s="107"/>
      <c r="JTI678" s="107"/>
      <c r="JTJ678" s="107"/>
      <c r="JTK678" s="107"/>
      <c r="JTL678" s="107"/>
      <c r="JTM678" s="107"/>
      <c r="JTN678" s="107"/>
      <c r="JTO678" s="107"/>
      <c r="JTP678" s="107"/>
      <c r="JTQ678" s="107"/>
      <c r="JTR678" s="107"/>
      <c r="JTS678" s="107"/>
      <c r="JTT678" s="107"/>
      <c r="JTU678" s="107"/>
      <c r="JTV678" s="107"/>
      <c r="JTW678" s="107"/>
      <c r="JTX678" s="107"/>
      <c r="JTY678" s="107"/>
      <c r="JTZ678" s="107"/>
      <c r="JUA678" s="107"/>
      <c r="JUB678" s="107"/>
      <c r="JUC678" s="107"/>
      <c r="JUD678" s="107"/>
      <c r="JUE678" s="107"/>
      <c r="JUF678" s="107"/>
      <c r="JUG678" s="107"/>
      <c r="JUH678" s="107"/>
      <c r="JUI678" s="107"/>
      <c r="JUJ678" s="107"/>
      <c r="JUK678" s="107"/>
      <c r="JUL678" s="107"/>
      <c r="JUM678" s="107"/>
      <c r="JUN678" s="107"/>
      <c r="JUO678" s="107"/>
      <c r="JUP678" s="107"/>
      <c r="JUQ678" s="107"/>
      <c r="JUR678" s="107"/>
      <c r="JUS678" s="107"/>
      <c r="JUT678" s="107"/>
      <c r="JUU678" s="107"/>
      <c r="JUV678" s="107"/>
      <c r="JUW678" s="107"/>
      <c r="JUX678" s="107"/>
      <c r="JUY678" s="107"/>
      <c r="JUZ678" s="107"/>
      <c r="JVA678" s="107"/>
      <c r="JVB678" s="107"/>
      <c r="JVC678" s="107"/>
      <c r="JVD678" s="107"/>
      <c r="JVE678" s="107"/>
      <c r="JVF678" s="107"/>
      <c r="JVG678" s="107"/>
      <c r="JVH678" s="107"/>
      <c r="JVI678" s="107"/>
      <c r="JVJ678" s="107"/>
      <c r="JVK678" s="107"/>
      <c r="JVL678" s="107"/>
      <c r="JVM678" s="107"/>
      <c r="JVN678" s="107"/>
      <c r="JVO678" s="107"/>
      <c r="JVP678" s="107"/>
      <c r="JVQ678" s="107"/>
      <c r="JVR678" s="107"/>
      <c r="JVS678" s="107"/>
      <c r="JVT678" s="107"/>
      <c r="JVU678" s="107"/>
      <c r="JVV678" s="107"/>
      <c r="JVW678" s="107"/>
      <c r="JVX678" s="107"/>
      <c r="JVY678" s="107"/>
      <c r="JVZ678" s="107"/>
      <c r="JWA678" s="107"/>
      <c r="JWB678" s="107"/>
      <c r="JWC678" s="107"/>
      <c r="JWD678" s="107"/>
      <c r="JWE678" s="107"/>
      <c r="JWF678" s="107"/>
      <c r="JWG678" s="107"/>
      <c r="JWH678" s="107"/>
      <c r="JWI678" s="107"/>
      <c r="JWJ678" s="107"/>
      <c r="JWK678" s="107"/>
      <c r="JWL678" s="107"/>
      <c r="JWM678" s="107"/>
      <c r="JWN678" s="107"/>
      <c r="JWO678" s="107"/>
      <c r="JWP678" s="107"/>
      <c r="JWQ678" s="107"/>
      <c r="JWR678" s="107"/>
      <c r="JWS678" s="107"/>
      <c r="JWT678" s="107"/>
      <c r="JWU678" s="107"/>
      <c r="JWV678" s="107"/>
      <c r="JWW678" s="107"/>
      <c r="JWX678" s="107"/>
      <c r="JWY678" s="107"/>
      <c r="JWZ678" s="107"/>
      <c r="JXA678" s="107"/>
      <c r="JXB678" s="107"/>
      <c r="JXC678" s="107"/>
      <c r="JXD678" s="107"/>
      <c r="JXE678" s="107"/>
      <c r="JXF678" s="107"/>
      <c r="JXG678" s="107"/>
      <c r="JXH678" s="107"/>
      <c r="JXI678" s="107"/>
      <c r="JXJ678" s="107"/>
      <c r="JXK678" s="107"/>
      <c r="JXL678" s="107"/>
      <c r="JXM678" s="107"/>
      <c r="JXN678" s="107"/>
      <c r="JXO678" s="107"/>
      <c r="JXP678" s="107"/>
      <c r="JXQ678" s="107"/>
      <c r="JXR678" s="107"/>
      <c r="JXS678" s="107"/>
      <c r="JXT678" s="107"/>
      <c r="JXU678" s="107"/>
      <c r="JXV678" s="107"/>
      <c r="JXW678" s="107"/>
      <c r="JXX678" s="107"/>
      <c r="JXY678" s="107"/>
      <c r="JXZ678" s="107"/>
      <c r="JYA678" s="107"/>
      <c r="JYB678" s="107"/>
      <c r="JYC678" s="107"/>
      <c r="JYD678" s="107"/>
      <c r="JYE678" s="107"/>
      <c r="JYF678" s="107"/>
      <c r="JYG678" s="107"/>
      <c r="JYH678" s="107"/>
      <c r="JYI678" s="107"/>
      <c r="JYJ678" s="107"/>
      <c r="JYK678" s="107"/>
      <c r="JYL678" s="107"/>
      <c r="JYM678" s="107"/>
      <c r="JYN678" s="107"/>
      <c r="JYO678" s="107"/>
      <c r="JYP678" s="107"/>
      <c r="JYQ678" s="107"/>
      <c r="JYR678" s="107"/>
      <c r="JYS678" s="107"/>
      <c r="JYT678" s="107"/>
      <c r="JYU678" s="107"/>
      <c r="JYV678" s="107"/>
      <c r="JYW678" s="107"/>
      <c r="JYX678" s="107"/>
      <c r="JYY678" s="107"/>
      <c r="JYZ678" s="107"/>
      <c r="JZA678" s="107"/>
      <c r="JZB678" s="107"/>
      <c r="JZC678" s="107"/>
      <c r="JZD678" s="107"/>
      <c r="JZE678" s="107"/>
      <c r="JZF678" s="107"/>
      <c r="JZG678" s="107"/>
      <c r="JZH678" s="107"/>
      <c r="JZI678" s="107"/>
      <c r="JZJ678" s="107"/>
      <c r="JZK678" s="107"/>
      <c r="JZL678" s="107"/>
      <c r="JZM678" s="107"/>
      <c r="JZN678" s="107"/>
      <c r="JZO678" s="107"/>
      <c r="JZP678" s="107"/>
      <c r="JZQ678" s="107"/>
      <c r="JZR678" s="107"/>
      <c r="JZS678" s="107"/>
      <c r="JZT678" s="107"/>
      <c r="JZU678" s="107"/>
      <c r="JZV678" s="107"/>
      <c r="JZW678" s="107"/>
      <c r="JZX678" s="107"/>
      <c r="JZY678" s="107"/>
      <c r="JZZ678" s="107"/>
      <c r="KAA678" s="107"/>
      <c r="KAB678" s="107"/>
      <c r="KAC678" s="107"/>
      <c r="KAD678" s="107"/>
      <c r="KAE678" s="107"/>
      <c r="KAF678" s="107"/>
      <c r="KAG678" s="107"/>
      <c r="KAH678" s="107"/>
      <c r="KAI678" s="107"/>
      <c r="KAJ678" s="107"/>
      <c r="KAK678" s="107"/>
      <c r="KAL678" s="107"/>
      <c r="KAM678" s="107"/>
      <c r="KAN678" s="107"/>
      <c r="KAO678" s="107"/>
      <c r="KAP678" s="107"/>
      <c r="KAQ678" s="107"/>
      <c r="KAR678" s="107"/>
      <c r="KAS678" s="107"/>
      <c r="KAT678" s="107"/>
      <c r="KAU678" s="107"/>
      <c r="KAV678" s="107"/>
      <c r="KAW678" s="107"/>
      <c r="KAX678" s="107"/>
      <c r="KAY678" s="107"/>
      <c r="KAZ678" s="107"/>
      <c r="KBA678" s="107"/>
      <c r="KBB678" s="107"/>
      <c r="KBC678" s="107"/>
      <c r="KBD678" s="107"/>
      <c r="KBE678" s="107"/>
      <c r="KBF678" s="107"/>
      <c r="KBG678" s="107"/>
      <c r="KBH678" s="107"/>
      <c r="KBI678" s="107"/>
      <c r="KBJ678" s="107"/>
      <c r="KBK678" s="107"/>
      <c r="KBL678" s="107"/>
      <c r="KBM678" s="107"/>
      <c r="KBN678" s="107"/>
      <c r="KBO678" s="107"/>
      <c r="KBP678" s="107"/>
      <c r="KBQ678" s="107"/>
      <c r="KBR678" s="107"/>
      <c r="KBS678" s="107"/>
      <c r="KBT678" s="107"/>
      <c r="KBU678" s="107"/>
      <c r="KBV678" s="107"/>
      <c r="KBW678" s="107"/>
      <c r="KBX678" s="107"/>
      <c r="KBY678" s="107"/>
      <c r="KBZ678" s="107"/>
      <c r="KCA678" s="107"/>
      <c r="KCB678" s="107"/>
      <c r="KCC678" s="107"/>
      <c r="KCD678" s="107"/>
      <c r="KCE678" s="107"/>
      <c r="KCF678" s="107"/>
      <c r="KCG678" s="107"/>
      <c r="KCH678" s="107"/>
      <c r="KCI678" s="107"/>
      <c r="KCJ678" s="107"/>
      <c r="KCK678" s="107"/>
      <c r="KCL678" s="107"/>
      <c r="KCM678" s="107"/>
      <c r="KCN678" s="107"/>
      <c r="KCO678" s="107"/>
      <c r="KCP678" s="107"/>
      <c r="KCQ678" s="107"/>
      <c r="KCR678" s="107"/>
      <c r="KCS678" s="107"/>
      <c r="KCT678" s="107"/>
      <c r="KCU678" s="107"/>
      <c r="KCV678" s="107"/>
      <c r="KCW678" s="107"/>
      <c r="KCX678" s="107"/>
      <c r="KCY678" s="107"/>
      <c r="KCZ678" s="107"/>
      <c r="KDA678" s="107"/>
      <c r="KDB678" s="107"/>
      <c r="KDC678" s="107"/>
      <c r="KDD678" s="107"/>
      <c r="KDE678" s="107"/>
      <c r="KDF678" s="107"/>
      <c r="KDG678" s="107"/>
      <c r="KDH678" s="107"/>
      <c r="KDI678" s="107"/>
      <c r="KDJ678" s="107"/>
      <c r="KDK678" s="107"/>
      <c r="KDL678" s="107"/>
      <c r="KDM678" s="107"/>
      <c r="KDN678" s="107"/>
      <c r="KDO678" s="107"/>
      <c r="KDP678" s="107"/>
      <c r="KDQ678" s="107"/>
      <c r="KDR678" s="107"/>
      <c r="KDS678" s="107"/>
      <c r="KDT678" s="107"/>
      <c r="KDU678" s="107"/>
      <c r="KDV678" s="107"/>
      <c r="KDW678" s="107"/>
      <c r="KDX678" s="107"/>
      <c r="KDY678" s="107"/>
      <c r="KDZ678" s="107"/>
      <c r="KEA678" s="107"/>
      <c r="KEB678" s="107"/>
      <c r="KEC678" s="107"/>
      <c r="KED678" s="107"/>
      <c r="KEE678" s="107"/>
      <c r="KEF678" s="107"/>
      <c r="KEG678" s="107"/>
      <c r="KEH678" s="107"/>
      <c r="KEI678" s="107"/>
      <c r="KEJ678" s="107"/>
      <c r="KEK678" s="107"/>
      <c r="KEL678" s="107"/>
      <c r="KEM678" s="107"/>
      <c r="KEN678" s="107"/>
      <c r="KEO678" s="107"/>
      <c r="KEP678" s="107"/>
      <c r="KEQ678" s="107"/>
      <c r="KER678" s="107"/>
      <c r="KES678" s="107"/>
      <c r="KET678" s="107"/>
      <c r="KEU678" s="107"/>
      <c r="KEV678" s="107"/>
      <c r="KEW678" s="107"/>
      <c r="KEX678" s="107"/>
      <c r="KEY678" s="107"/>
      <c r="KEZ678" s="107"/>
      <c r="KFA678" s="107"/>
      <c r="KFB678" s="107"/>
      <c r="KFC678" s="107"/>
      <c r="KFD678" s="107"/>
      <c r="KFE678" s="107"/>
      <c r="KFF678" s="107"/>
      <c r="KFG678" s="107"/>
      <c r="KFH678" s="107"/>
      <c r="KFI678" s="107"/>
      <c r="KFJ678" s="107"/>
      <c r="KFK678" s="107"/>
      <c r="KFL678" s="107"/>
      <c r="KFM678" s="107"/>
      <c r="KFN678" s="107"/>
      <c r="KFO678" s="107"/>
      <c r="KFP678" s="107"/>
      <c r="KFQ678" s="107"/>
      <c r="KFR678" s="107"/>
      <c r="KFS678" s="107"/>
      <c r="KFT678" s="107"/>
      <c r="KFU678" s="107"/>
      <c r="KFV678" s="107"/>
      <c r="KFW678" s="107"/>
      <c r="KFX678" s="107"/>
      <c r="KFY678" s="107"/>
      <c r="KFZ678" s="107"/>
      <c r="KGA678" s="107"/>
      <c r="KGB678" s="107"/>
      <c r="KGC678" s="107"/>
      <c r="KGD678" s="107"/>
      <c r="KGE678" s="107"/>
      <c r="KGF678" s="107"/>
      <c r="KGG678" s="107"/>
      <c r="KGH678" s="107"/>
      <c r="KGI678" s="107"/>
      <c r="KGJ678" s="107"/>
      <c r="KGK678" s="107"/>
      <c r="KGL678" s="107"/>
      <c r="KGM678" s="107"/>
      <c r="KGN678" s="107"/>
      <c r="KGO678" s="107"/>
      <c r="KGP678" s="107"/>
      <c r="KGQ678" s="107"/>
      <c r="KGR678" s="107"/>
      <c r="KGS678" s="107"/>
      <c r="KGT678" s="107"/>
      <c r="KGU678" s="107"/>
      <c r="KGV678" s="107"/>
      <c r="KGW678" s="107"/>
      <c r="KGX678" s="107"/>
      <c r="KGY678" s="107"/>
      <c r="KGZ678" s="107"/>
      <c r="KHA678" s="107"/>
      <c r="KHB678" s="107"/>
      <c r="KHC678" s="107"/>
      <c r="KHD678" s="107"/>
      <c r="KHE678" s="107"/>
      <c r="KHF678" s="107"/>
      <c r="KHG678" s="107"/>
      <c r="KHH678" s="107"/>
      <c r="KHI678" s="107"/>
      <c r="KHJ678" s="107"/>
      <c r="KHK678" s="107"/>
      <c r="KHL678" s="107"/>
      <c r="KHM678" s="107"/>
      <c r="KHN678" s="107"/>
      <c r="KHO678" s="107"/>
      <c r="KHP678" s="107"/>
      <c r="KHQ678" s="107"/>
      <c r="KHR678" s="107"/>
      <c r="KHS678" s="107"/>
      <c r="KHT678" s="107"/>
      <c r="KHU678" s="107"/>
      <c r="KHV678" s="107"/>
      <c r="KHW678" s="107"/>
      <c r="KHX678" s="107"/>
      <c r="KHY678" s="107"/>
      <c r="KHZ678" s="107"/>
      <c r="KIA678" s="107"/>
      <c r="KIB678" s="107"/>
      <c r="KIC678" s="107"/>
      <c r="KID678" s="107"/>
      <c r="KIE678" s="107"/>
      <c r="KIF678" s="107"/>
      <c r="KIG678" s="107"/>
      <c r="KIH678" s="107"/>
      <c r="KII678" s="107"/>
      <c r="KIJ678" s="107"/>
      <c r="KIK678" s="107"/>
      <c r="KIL678" s="107"/>
      <c r="KIM678" s="107"/>
      <c r="KIN678" s="107"/>
      <c r="KIO678" s="107"/>
      <c r="KIP678" s="107"/>
      <c r="KIQ678" s="107"/>
      <c r="KIR678" s="107"/>
      <c r="KIS678" s="107"/>
      <c r="KIT678" s="107"/>
      <c r="KIU678" s="107"/>
      <c r="KIV678" s="107"/>
      <c r="KIW678" s="107"/>
      <c r="KIX678" s="107"/>
      <c r="KIY678" s="107"/>
      <c r="KIZ678" s="107"/>
      <c r="KJA678" s="107"/>
      <c r="KJB678" s="107"/>
      <c r="KJC678" s="107"/>
      <c r="KJD678" s="107"/>
      <c r="KJE678" s="107"/>
      <c r="KJF678" s="107"/>
      <c r="KJG678" s="107"/>
      <c r="KJH678" s="107"/>
      <c r="KJI678" s="107"/>
      <c r="KJJ678" s="107"/>
      <c r="KJK678" s="107"/>
      <c r="KJL678" s="107"/>
      <c r="KJM678" s="107"/>
      <c r="KJN678" s="107"/>
      <c r="KJO678" s="107"/>
      <c r="KJP678" s="107"/>
      <c r="KJQ678" s="107"/>
      <c r="KJR678" s="107"/>
      <c r="KJS678" s="107"/>
      <c r="KJT678" s="107"/>
      <c r="KJU678" s="107"/>
      <c r="KJV678" s="107"/>
      <c r="KJW678" s="107"/>
      <c r="KJX678" s="107"/>
      <c r="KJY678" s="107"/>
      <c r="KJZ678" s="107"/>
      <c r="KKA678" s="107"/>
      <c r="KKB678" s="107"/>
      <c r="KKC678" s="107"/>
      <c r="KKD678" s="107"/>
      <c r="KKE678" s="107"/>
      <c r="KKF678" s="107"/>
      <c r="KKG678" s="107"/>
      <c r="KKH678" s="107"/>
      <c r="KKI678" s="107"/>
      <c r="KKJ678" s="107"/>
      <c r="KKK678" s="107"/>
      <c r="KKL678" s="107"/>
      <c r="KKM678" s="107"/>
      <c r="KKN678" s="107"/>
      <c r="KKO678" s="107"/>
      <c r="KKP678" s="107"/>
      <c r="KKQ678" s="107"/>
      <c r="KKR678" s="107"/>
      <c r="KKS678" s="107"/>
      <c r="KKT678" s="107"/>
      <c r="KKU678" s="107"/>
      <c r="KKV678" s="107"/>
      <c r="KKW678" s="107"/>
      <c r="KKX678" s="107"/>
      <c r="KKY678" s="107"/>
      <c r="KKZ678" s="107"/>
      <c r="KLA678" s="107"/>
      <c r="KLB678" s="107"/>
      <c r="KLC678" s="107"/>
      <c r="KLD678" s="107"/>
      <c r="KLE678" s="107"/>
      <c r="KLF678" s="107"/>
      <c r="KLG678" s="107"/>
      <c r="KLH678" s="107"/>
      <c r="KLI678" s="107"/>
      <c r="KLJ678" s="107"/>
      <c r="KLK678" s="107"/>
      <c r="KLL678" s="107"/>
      <c r="KLM678" s="107"/>
      <c r="KLN678" s="107"/>
      <c r="KLO678" s="107"/>
      <c r="KLP678" s="107"/>
      <c r="KLQ678" s="107"/>
      <c r="KLR678" s="107"/>
      <c r="KLS678" s="107"/>
      <c r="KLT678" s="107"/>
      <c r="KLU678" s="107"/>
      <c r="KLV678" s="107"/>
      <c r="KLW678" s="107"/>
      <c r="KLX678" s="107"/>
      <c r="KLY678" s="107"/>
      <c r="KLZ678" s="107"/>
      <c r="KMA678" s="107"/>
      <c r="KMB678" s="107"/>
      <c r="KMC678" s="107"/>
      <c r="KMD678" s="107"/>
      <c r="KME678" s="107"/>
      <c r="KMF678" s="107"/>
      <c r="KMG678" s="107"/>
      <c r="KMH678" s="107"/>
      <c r="KMI678" s="107"/>
      <c r="KMJ678" s="107"/>
      <c r="KMK678" s="107"/>
      <c r="KML678" s="107"/>
      <c r="KMM678" s="107"/>
      <c r="KMN678" s="107"/>
      <c r="KMO678" s="107"/>
      <c r="KMP678" s="107"/>
      <c r="KMQ678" s="107"/>
      <c r="KMR678" s="107"/>
      <c r="KMS678" s="107"/>
      <c r="KMT678" s="107"/>
      <c r="KMU678" s="107"/>
      <c r="KMV678" s="107"/>
      <c r="KMW678" s="107"/>
      <c r="KMX678" s="107"/>
      <c r="KMY678" s="107"/>
      <c r="KMZ678" s="107"/>
      <c r="KNA678" s="107"/>
      <c r="KNB678" s="107"/>
      <c r="KNC678" s="107"/>
      <c r="KND678" s="107"/>
      <c r="KNE678" s="107"/>
      <c r="KNF678" s="107"/>
      <c r="KNG678" s="107"/>
      <c r="KNH678" s="107"/>
      <c r="KNI678" s="107"/>
      <c r="KNJ678" s="107"/>
      <c r="KNK678" s="107"/>
      <c r="KNL678" s="107"/>
      <c r="KNM678" s="107"/>
      <c r="KNN678" s="107"/>
      <c r="KNO678" s="107"/>
      <c r="KNP678" s="107"/>
      <c r="KNQ678" s="107"/>
      <c r="KNR678" s="107"/>
      <c r="KNS678" s="107"/>
      <c r="KNT678" s="107"/>
      <c r="KNU678" s="107"/>
      <c r="KNV678" s="107"/>
      <c r="KNW678" s="107"/>
      <c r="KNX678" s="107"/>
      <c r="KNY678" s="107"/>
      <c r="KNZ678" s="107"/>
      <c r="KOA678" s="107"/>
      <c r="KOB678" s="107"/>
      <c r="KOC678" s="107"/>
      <c r="KOD678" s="107"/>
      <c r="KOE678" s="107"/>
      <c r="KOF678" s="107"/>
      <c r="KOG678" s="107"/>
      <c r="KOH678" s="107"/>
      <c r="KOI678" s="107"/>
      <c r="KOJ678" s="107"/>
      <c r="KOK678" s="107"/>
      <c r="KOL678" s="107"/>
      <c r="KOM678" s="107"/>
      <c r="KON678" s="107"/>
      <c r="KOO678" s="107"/>
      <c r="KOP678" s="107"/>
      <c r="KOQ678" s="107"/>
      <c r="KOR678" s="107"/>
      <c r="KOS678" s="107"/>
      <c r="KOT678" s="107"/>
      <c r="KOU678" s="107"/>
      <c r="KOV678" s="107"/>
      <c r="KOW678" s="107"/>
      <c r="KOX678" s="107"/>
      <c r="KOY678" s="107"/>
      <c r="KOZ678" s="107"/>
      <c r="KPA678" s="107"/>
      <c r="KPB678" s="107"/>
      <c r="KPC678" s="107"/>
      <c r="KPD678" s="107"/>
      <c r="KPE678" s="107"/>
      <c r="KPF678" s="107"/>
      <c r="KPG678" s="107"/>
      <c r="KPH678" s="107"/>
      <c r="KPI678" s="107"/>
      <c r="KPJ678" s="107"/>
      <c r="KPK678" s="107"/>
      <c r="KPL678" s="107"/>
      <c r="KPM678" s="107"/>
      <c r="KPN678" s="107"/>
      <c r="KPO678" s="107"/>
      <c r="KPP678" s="107"/>
      <c r="KPQ678" s="107"/>
      <c r="KPR678" s="107"/>
      <c r="KPS678" s="107"/>
      <c r="KPT678" s="107"/>
      <c r="KPU678" s="107"/>
      <c r="KPV678" s="107"/>
      <c r="KPW678" s="107"/>
      <c r="KPX678" s="107"/>
      <c r="KPY678" s="107"/>
      <c r="KPZ678" s="107"/>
      <c r="KQA678" s="107"/>
      <c r="KQB678" s="107"/>
      <c r="KQC678" s="107"/>
      <c r="KQD678" s="107"/>
      <c r="KQE678" s="107"/>
      <c r="KQF678" s="107"/>
      <c r="KQG678" s="107"/>
      <c r="KQH678" s="107"/>
      <c r="KQI678" s="107"/>
      <c r="KQJ678" s="107"/>
      <c r="KQK678" s="107"/>
      <c r="KQL678" s="107"/>
      <c r="KQM678" s="107"/>
      <c r="KQN678" s="107"/>
      <c r="KQO678" s="107"/>
      <c r="KQP678" s="107"/>
      <c r="KQQ678" s="107"/>
      <c r="KQR678" s="107"/>
      <c r="KQS678" s="107"/>
      <c r="KQT678" s="107"/>
      <c r="KQU678" s="107"/>
      <c r="KQV678" s="107"/>
      <c r="KQW678" s="107"/>
      <c r="KQX678" s="107"/>
      <c r="KQY678" s="107"/>
      <c r="KQZ678" s="107"/>
      <c r="KRA678" s="107"/>
      <c r="KRB678" s="107"/>
      <c r="KRC678" s="107"/>
      <c r="KRD678" s="107"/>
      <c r="KRE678" s="107"/>
      <c r="KRF678" s="107"/>
      <c r="KRG678" s="107"/>
      <c r="KRH678" s="107"/>
      <c r="KRI678" s="107"/>
      <c r="KRJ678" s="107"/>
      <c r="KRK678" s="107"/>
      <c r="KRL678" s="107"/>
      <c r="KRM678" s="107"/>
      <c r="KRN678" s="107"/>
      <c r="KRO678" s="107"/>
      <c r="KRP678" s="107"/>
      <c r="KRQ678" s="107"/>
      <c r="KRR678" s="107"/>
      <c r="KRS678" s="107"/>
      <c r="KRT678" s="107"/>
      <c r="KRU678" s="107"/>
      <c r="KRV678" s="107"/>
      <c r="KRW678" s="107"/>
      <c r="KRX678" s="107"/>
      <c r="KRY678" s="107"/>
      <c r="KRZ678" s="107"/>
      <c r="KSA678" s="107"/>
      <c r="KSB678" s="107"/>
      <c r="KSC678" s="107"/>
      <c r="KSD678" s="107"/>
      <c r="KSE678" s="107"/>
      <c r="KSF678" s="107"/>
      <c r="KSG678" s="107"/>
      <c r="KSH678" s="107"/>
      <c r="KSI678" s="107"/>
      <c r="KSJ678" s="107"/>
      <c r="KSK678" s="107"/>
      <c r="KSL678" s="107"/>
      <c r="KSM678" s="107"/>
      <c r="KSN678" s="107"/>
      <c r="KSO678" s="107"/>
      <c r="KSP678" s="107"/>
      <c r="KSQ678" s="107"/>
      <c r="KSR678" s="107"/>
      <c r="KSS678" s="107"/>
      <c r="KST678" s="107"/>
      <c r="KSU678" s="107"/>
      <c r="KSV678" s="107"/>
      <c r="KSW678" s="107"/>
      <c r="KSX678" s="107"/>
      <c r="KSY678" s="107"/>
      <c r="KSZ678" s="107"/>
      <c r="KTA678" s="107"/>
      <c r="KTB678" s="107"/>
      <c r="KTC678" s="107"/>
      <c r="KTD678" s="107"/>
      <c r="KTE678" s="107"/>
      <c r="KTF678" s="107"/>
      <c r="KTG678" s="107"/>
      <c r="KTH678" s="107"/>
      <c r="KTI678" s="107"/>
      <c r="KTJ678" s="107"/>
      <c r="KTK678" s="107"/>
      <c r="KTL678" s="107"/>
      <c r="KTM678" s="107"/>
      <c r="KTN678" s="107"/>
      <c r="KTO678" s="107"/>
      <c r="KTP678" s="107"/>
      <c r="KTQ678" s="107"/>
      <c r="KTR678" s="107"/>
      <c r="KTS678" s="107"/>
      <c r="KTT678" s="107"/>
      <c r="KTU678" s="107"/>
      <c r="KTV678" s="107"/>
      <c r="KTW678" s="107"/>
      <c r="KTX678" s="107"/>
      <c r="KTY678" s="107"/>
      <c r="KTZ678" s="107"/>
      <c r="KUA678" s="107"/>
      <c r="KUB678" s="107"/>
      <c r="KUC678" s="107"/>
      <c r="KUD678" s="107"/>
      <c r="KUE678" s="107"/>
      <c r="KUF678" s="107"/>
      <c r="KUG678" s="107"/>
      <c r="KUH678" s="107"/>
      <c r="KUI678" s="107"/>
      <c r="KUJ678" s="107"/>
      <c r="KUK678" s="107"/>
      <c r="KUL678" s="107"/>
      <c r="KUM678" s="107"/>
      <c r="KUN678" s="107"/>
      <c r="KUO678" s="107"/>
      <c r="KUP678" s="107"/>
      <c r="KUQ678" s="107"/>
      <c r="KUR678" s="107"/>
      <c r="KUS678" s="107"/>
      <c r="KUT678" s="107"/>
      <c r="KUU678" s="107"/>
      <c r="KUV678" s="107"/>
      <c r="KUW678" s="107"/>
      <c r="KUX678" s="107"/>
      <c r="KUY678" s="107"/>
      <c r="KUZ678" s="107"/>
      <c r="KVA678" s="107"/>
      <c r="KVB678" s="107"/>
      <c r="KVC678" s="107"/>
      <c r="KVD678" s="107"/>
      <c r="KVE678" s="107"/>
      <c r="KVF678" s="107"/>
      <c r="KVG678" s="107"/>
      <c r="KVH678" s="107"/>
      <c r="KVI678" s="107"/>
      <c r="KVJ678" s="107"/>
      <c r="KVK678" s="107"/>
      <c r="KVL678" s="107"/>
      <c r="KVM678" s="107"/>
      <c r="KVN678" s="107"/>
      <c r="KVO678" s="107"/>
      <c r="KVP678" s="107"/>
      <c r="KVQ678" s="107"/>
      <c r="KVR678" s="107"/>
      <c r="KVS678" s="107"/>
      <c r="KVT678" s="107"/>
      <c r="KVU678" s="107"/>
      <c r="KVV678" s="107"/>
      <c r="KVW678" s="107"/>
      <c r="KVX678" s="107"/>
      <c r="KVY678" s="107"/>
      <c r="KVZ678" s="107"/>
      <c r="KWA678" s="107"/>
      <c r="KWB678" s="107"/>
      <c r="KWC678" s="107"/>
      <c r="KWD678" s="107"/>
      <c r="KWE678" s="107"/>
      <c r="KWF678" s="107"/>
      <c r="KWG678" s="107"/>
      <c r="KWH678" s="107"/>
      <c r="KWI678" s="107"/>
      <c r="KWJ678" s="107"/>
      <c r="KWK678" s="107"/>
      <c r="KWL678" s="107"/>
      <c r="KWM678" s="107"/>
      <c r="KWN678" s="107"/>
      <c r="KWO678" s="107"/>
      <c r="KWP678" s="107"/>
      <c r="KWQ678" s="107"/>
      <c r="KWR678" s="107"/>
      <c r="KWS678" s="107"/>
      <c r="KWT678" s="107"/>
      <c r="KWU678" s="107"/>
      <c r="KWV678" s="107"/>
      <c r="KWW678" s="107"/>
      <c r="KWX678" s="107"/>
      <c r="KWY678" s="107"/>
      <c r="KWZ678" s="107"/>
      <c r="KXA678" s="107"/>
      <c r="KXB678" s="107"/>
      <c r="KXC678" s="107"/>
      <c r="KXD678" s="107"/>
      <c r="KXE678" s="107"/>
      <c r="KXF678" s="107"/>
      <c r="KXG678" s="107"/>
      <c r="KXH678" s="107"/>
      <c r="KXI678" s="107"/>
      <c r="KXJ678" s="107"/>
      <c r="KXK678" s="107"/>
      <c r="KXL678" s="107"/>
      <c r="KXM678" s="107"/>
      <c r="KXN678" s="107"/>
      <c r="KXO678" s="107"/>
      <c r="KXP678" s="107"/>
      <c r="KXQ678" s="107"/>
      <c r="KXR678" s="107"/>
      <c r="KXS678" s="107"/>
      <c r="KXT678" s="107"/>
      <c r="KXU678" s="107"/>
      <c r="KXV678" s="107"/>
      <c r="KXW678" s="107"/>
      <c r="KXX678" s="107"/>
      <c r="KXY678" s="107"/>
      <c r="KXZ678" s="107"/>
      <c r="KYA678" s="107"/>
      <c r="KYB678" s="107"/>
      <c r="KYC678" s="107"/>
      <c r="KYD678" s="107"/>
      <c r="KYE678" s="107"/>
      <c r="KYF678" s="107"/>
      <c r="KYG678" s="107"/>
      <c r="KYH678" s="107"/>
      <c r="KYI678" s="107"/>
      <c r="KYJ678" s="107"/>
      <c r="KYK678" s="107"/>
      <c r="KYL678" s="107"/>
      <c r="KYM678" s="107"/>
      <c r="KYN678" s="107"/>
      <c r="KYO678" s="107"/>
      <c r="KYP678" s="107"/>
      <c r="KYQ678" s="107"/>
      <c r="KYR678" s="107"/>
      <c r="KYS678" s="107"/>
      <c r="KYT678" s="107"/>
      <c r="KYU678" s="107"/>
      <c r="KYV678" s="107"/>
      <c r="KYW678" s="107"/>
      <c r="KYX678" s="107"/>
      <c r="KYY678" s="107"/>
      <c r="KYZ678" s="107"/>
      <c r="KZA678" s="107"/>
      <c r="KZB678" s="107"/>
      <c r="KZC678" s="107"/>
      <c r="KZD678" s="107"/>
      <c r="KZE678" s="107"/>
      <c r="KZF678" s="107"/>
      <c r="KZG678" s="107"/>
      <c r="KZH678" s="107"/>
      <c r="KZI678" s="107"/>
      <c r="KZJ678" s="107"/>
      <c r="KZK678" s="107"/>
      <c r="KZL678" s="107"/>
      <c r="KZM678" s="107"/>
      <c r="KZN678" s="107"/>
      <c r="KZO678" s="107"/>
      <c r="KZP678" s="107"/>
      <c r="KZQ678" s="107"/>
      <c r="KZR678" s="107"/>
      <c r="KZS678" s="107"/>
      <c r="KZT678" s="107"/>
      <c r="KZU678" s="107"/>
      <c r="KZV678" s="107"/>
      <c r="KZW678" s="107"/>
      <c r="KZX678" s="107"/>
      <c r="KZY678" s="107"/>
      <c r="KZZ678" s="107"/>
      <c r="LAA678" s="107"/>
      <c r="LAB678" s="107"/>
      <c r="LAC678" s="107"/>
      <c r="LAD678" s="107"/>
      <c r="LAE678" s="107"/>
      <c r="LAF678" s="107"/>
      <c r="LAG678" s="107"/>
      <c r="LAH678" s="107"/>
      <c r="LAI678" s="107"/>
      <c r="LAJ678" s="107"/>
      <c r="LAK678" s="107"/>
      <c r="LAL678" s="107"/>
      <c r="LAM678" s="107"/>
      <c r="LAN678" s="107"/>
      <c r="LAO678" s="107"/>
      <c r="LAP678" s="107"/>
      <c r="LAQ678" s="107"/>
      <c r="LAR678" s="107"/>
      <c r="LAS678" s="107"/>
      <c r="LAT678" s="107"/>
      <c r="LAU678" s="107"/>
      <c r="LAV678" s="107"/>
      <c r="LAW678" s="107"/>
      <c r="LAX678" s="107"/>
      <c r="LAY678" s="107"/>
      <c r="LAZ678" s="107"/>
      <c r="LBA678" s="107"/>
      <c r="LBB678" s="107"/>
      <c r="LBC678" s="107"/>
      <c r="LBD678" s="107"/>
      <c r="LBE678" s="107"/>
      <c r="LBF678" s="107"/>
      <c r="LBG678" s="107"/>
      <c r="LBH678" s="107"/>
      <c r="LBI678" s="107"/>
      <c r="LBJ678" s="107"/>
      <c r="LBK678" s="107"/>
      <c r="LBL678" s="107"/>
      <c r="LBM678" s="107"/>
      <c r="LBN678" s="107"/>
      <c r="LBO678" s="107"/>
      <c r="LBP678" s="107"/>
      <c r="LBQ678" s="107"/>
      <c r="LBR678" s="107"/>
      <c r="LBS678" s="107"/>
      <c r="LBT678" s="107"/>
      <c r="LBU678" s="107"/>
      <c r="LBV678" s="107"/>
      <c r="LBW678" s="107"/>
      <c r="LBX678" s="107"/>
      <c r="LBY678" s="107"/>
      <c r="LBZ678" s="107"/>
      <c r="LCA678" s="107"/>
      <c r="LCB678" s="107"/>
      <c r="LCC678" s="107"/>
      <c r="LCD678" s="107"/>
      <c r="LCE678" s="107"/>
      <c r="LCF678" s="107"/>
      <c r="LCG678" s="107"/>
      <c r="LCH678" s="107"/>
      <c r="LCI678" s="107"/>
      <c r="LCJ678" s="107"/>
      <c r="LCK678" s="107"/>
      <c r="LCL678" s="107"/>
      <c r="LCM678" s="107"/>
      <c r="LCN678" s="107"/>
      <c r="LCO678" s="107"/>
      <c r="LCP678" s="107"/>
      <c r="LCQ678" s="107"/>
      <c r="LCR678" s="107"/>
      <c r="LCS678" s="107"/>
      <c r="LCT678" s="107"/>
      <c r="LCU678" s="107"/>
      <c r="LCV678" s="107"/>
      <c r="LCW678" s="107"/>
      <c r="LCX678" s="107"/>
      <c r="LCY678" s="107"/>
      <c r="LCZ678" s="107"/>
      <c r="LDA678" s="107"/>
      <c r="LDB678" s="107"/>
      <c r="LDC678" s="107"/>
      <c r="LDD678" s="107"/>
      <c r="LDE678" s="107"/>
      <c r="LDF678" s="107"/>
      <c r="LDG678" s="107"/>
      <c r="LDH678" s="107"/>
      <c r="LDI678" s="107"/>
      <c r="LDJ678" s="107"/>
      <c r="LDK678" s="107"/>
      <c r="LDL678" s="107"/>
      <c r="LDM678" s="107"/>
      <c r="LDN678" s="107"/>
      <c r="LDO678" s="107"/>
      <c r="LDP678" s="107"/>
      <c r="LDQ678" s="107"/>
      <c r="LDR678" s="107"/>
      <c r="LDS678" s="107"/>
      <c r="LDT678" s="107"/>
      <c r="LDU678" s="107"/>
      <c r="LDV678" s="107"/>
      <c r="LDW678" s="107"/>
      <c r="LDX678" s="107"/>
      <c r="LDY678" s="107"/>
      <c r="LDZ678" s="107"/>
      <c r="LEA678" s="107"/>
      <c r="LEB678" s="107"/>
      <c r="LEC678" s="107"/>
      <c r="LED678" s="107"/>
      <c r="LEE678" s="107"/>
      <c r="LEF678" s="107"/>
      <c r="LEG678" s="107"/>
      <c r="LEH678" s="107"/>
      <c r="LEI678" s="107"/>
      <c r="LEJ678" s="107"/>
      <c r="LEK678" s="107"/>
      <c r="LEL678" s="107"/>
      <c r="LEM678" s="107"/>
      <c r="LEN678" s="107"/>
      <c r="LEO678" s="107"/>
      <c r="LEP678" s="107"/>
      <c r="LEQ678" s="107"/>
      <c r="LER678" s="107"/>
      <c r="LES678" s="107"/>
      <c r="LET678" s="107"/>
      <c r="LEU678" s="107"/>
      <c r="LEV678" s="107"/>
      <c r="LEW678" s="107"/>
      <c r="LEX678" s="107"/>
      <c r="LEY678" s="107"/>
      <c r="LEZ678" s="107"/>
      <c r="LFA678" s="107"/>
      <c r="LFB678" s="107"/>
      <c r="LFC678" s="107"/>
      <c r="LFD678" s="107"/>
      <c r="LFE678" s="107"/>
      <c r="LFF678" s="107"/>
      <c r="LFG678" s="107"/>
      <c r="LFH678" s="107"/>
      <c r="LFI678" s="107"/>
      <c r="LFJ678" s="107"/>
      <c r="LFK678" s="107"/>
      <c r="LFL678" s="107"/>
      <c r="LFM678" s="107"/>
      <c r="LFN678" s="107"/>
      <c r="LFO678" s="107"/>
      <c r="LFP678" s="107"/>
      <c r="LFQ678" s="107"/>
      <c r="LFR678" s="107"/>
      <c r="LFS678" s="107"/>
      <c r="LFT678" s="107"/>
      <c r="LFU678" s="107"/>
      <c r="LFV678" s="107"/>
      <c r="LFW678" s="107"/>
      <c r="LFX678" s="107"/>
      <c r="LFY678" s="107"/>
      <c r="LFZ678" s="107"/>
      <c r="LGA678" s="107"/>
      <c r="LGB678" s="107"/>
      <c r="LGC678" s="107"/>
      <c r="LGD678" s="107"/>
      <c r="LGE678" s="107"/>
      <c r="LGF678" s="107"/>
      <c r="LGG678" s="107"/>
      <c r="LGH678" s="107"/>
      <c r="LGI678" s="107"/>
      <c r="LGJ678" s="107"/>
      <c r="LGK678" s="107"/>
      <c r="LGL678" s="107"/>
      <c r="LGM678" s="107"/>
      <c r="LGN678" s="107"/>
      <c r="LGO678" s="107"/>
      <c r="LGP678" s="107"/>
      <c r="LGQ678" s="107"/>
      <c r="LGR678" s="107"/>
      <c r="LGS678" s="107"/>
      <c r="LGT678" s="107"/>
      <c r="LGU678" s="107"/>
      <c r="LGV678" s="107"/>
      <c r="LGW678" s="107"/>
      <c r="LGX678" s="107"/>
      <c r="LGY678" s="107"/>
      <c r="LGZ678" s="107"/>
      <c r="LHA678" s="107"/>
      <c r="LHB678" s="107"/>
      <c r="LHC678" s="107"/>
      <c r="LHD678" s="107"/>
      <c r="LHE678" s="107"/>
      <c r="LHF678" s="107"/>
      <c r="LHG678" s="107"/>
      <c r="LHH678" s="107"/>
      <c r="LHI678" s="107"/>
      <c r="LHJ678" s="107"/>
      <c r="LHK678" s="107"/>
      <c r="LHL678" s="107"/>
      <c r="LHM678" s="107"/>
      <c r="LHN678" s="107"/>
      <c r="LHO678" s="107"/>
      <c r="LHP678" s="107"/>
      <c r="LHQ678" s="107"/>
      <c r="LHR678" s="107"/>
      <c r="LHS678" s="107"/>
      <c r="LHT678" s="107"/>
      <c r="LHU678" s="107"/>
      <c r="LHV678" s="107"/>
      <c r="LHW678" s="107"/>
      <c r="LHX678" s="107"/>
      <c r="LHY678" s="107"/>
      <c r="LHZ678" s="107"/>
      <c r="LIA678" s="107"/>
      <c r="LIB678" s="107"/>
      <c r="LIC678" s="107"/>
      <c r="LID678" s="107"/>
      <c r="LIE678" s="107"/>
      <c r="LIF678" s="107"/>
      <c r="LIG678" s="107"/>
      <c r="LIH678" s="107"/>
      <c r="LII678" s="107"/>
      <c r="LIJ678" s="107"/>
      <c r="LIK678" s="107"/>
      <c r="LIL678" s="107"/>
      <c r="LIM678" s="107"/>
      <c r="LIN678" s="107"/>
      <c r="LIO678" s="107"/>
      <c r="LIP678" s="107"/>
      <c r="LIQ678" s="107"/>
      <c r="LIR678" s="107"/>
      <c r="LIS678" s="107"/>
      <c r="LIT678" s="107"/>
      <c r="LIU678" s="107"/>
      <c r="LIV678" s="107"/>
      <c r="LIW678" s="107"/>
      <c r="LIX678" s="107"/>
      <c r="LIY678" s="107"/>
      <c r="LIZ678" s="107"/>
      <c r="LJA678" s="107"/>
      <c r="LJB678" s="107"/>
      <c r="LJC678" s="107"/>
      <c r="LJD678" s="107"/>
      <c r="LJE678" s="107"/>
      <c r="LJF678" s="107"/>
      <c r="LJG678" s="107"/>
      <c r="LJH678" s="107"/>
      <c r="LJI678" s="107"/>
      <c r="LJJ678" s="107"/>
      <c r="LJK678" s="107"/>
      <c r="LJL678" s="107"/>
      <c r="LJM678" s="107"/>
      <c r="LJN678" s="107"/>
      <c r="LJO678" s="107"/>
      <c r="LJP678" s="107"/>
      <c r="LJQ678" s="107"/>
      <c r="LJR678" s="107"/>
      <c r="LJS678" s="107"/>
      <c r="LJT678" s="107"/>
      <c r="LJU678" s="107"/>
      <c r="LJV678" s="107"/>
      <c r="LJW678" s="107"/>
      <c r="LJX678" s="107"/>
      <c r="LJY678" s="107"/>
      <c r="LJZ678" s="107"/>
      <c r="LKA678" s="107"/>
      <c r="LKB678" s="107"/>
      <c r="LKC678" s="107"/>
      <c r="LKD678" s="107"/>
      <c r="LKE678" s="107"/>
      <c r="LKF678" s="107"/>
      <c r="LKG678" s="107"/>
      <c r="LKH678" s="107"/>
      <c r="LKI678" s="107"/>
      <c r="LKJ678" s="107"/>
      <c r="LKK678" s="107"/>
      <c r="LKL678" s="107"/>
      <c r="LKM678" s="107"/>
      <c r="LKN678" s="107"/>
      <c r="LKO678" s="107"/>
      <c r="LKP678" s="107"/>
      <c r="LKQ678" s="107"/>
      <c r="LKR678" s="107"/>
      <c r="LKS678" s="107"/>
      <c r="LKT678" s="107"/>
      <c r="LKU678" s="107"/>
      <c r="LKV678" s="107"/>
      <c r="LKW678" s="107"/>
      <c r="LKX678" s="107"/>
      <c r="LKY678" s="107"/>
      <c r="LKZ678" s="107"/>
      <c r="LLA678" s="107"/>
      <c r="LLB678" s="107"/>
      <c r="LLC678" s="107"/>
      <c r="LLD678" s="107"/>
      <c r="LLE678" s="107"/>
      <c r="LLF678" s="107"/>
      <c r="LLG678" s="107"/>
      <c r="LLH678" s="107"/>
      <c r="LLI678" s="107"/>
      <c r="LLJ678" s="107"/>
      <c r="LLK678" s="107"/>
      <c r="LLL678" s="107"/>
      <c r="LLM678" s="107"/>
      <c r="LLN678" s="107"/>
      <c r="LLO678" s="107"/>
      <c r="LLP678" s="107"/>
      <c r="LLQ678" s="107"/>
      <c r="LLR678" s="107"/>
      <c r="LLS678" s="107"/>
      <c r="LLT678" s="107"/>
      <c r="LLU678" s="107"/>
      <c r="LLV678" s="107"/>
      <c r="LLW678" s="107"/>
      <c r="LLX678" s="107"/>
      <c r="LLY678" s="107"/>
      <c r="LLZ678" s="107"/>
      <c r="LMA678" s="107"/>
      <c r="LMB678" s="107"/>
      <c r="LMC678" s="107"/>
      <c r="LMD678" s="107"/>
      <c r="LME678" s="107"/>
      <c r="LMF678" s="107"/>
      <c r="LMG678" s="107"/>
      <c r="LMH678" s="107"/>
      <c r="LMI678" s="107"/>
      <c r="LMJ678" s="107"/>
      <c r="LMK678" s="107"/>
      <c r="LML678" s="107"/>
      <c r="LMM678" s="107"/>
      <c r="LMN678" s="107"/>
      <c r="LMO678" s="107"/>
      <c r="LMP678" s="107"/>
      <c r="LMQ678" s="107"/>
      <c r="LMR678" s="107"/>
      <c r="LMS678" s="107"/>
      <c r="LMT678" s="107"/>
      <c r="LMU678" s="107"/>
      <c r="LMV678" s="107"/>
      <c r="LMW678" s="107"/>
      <c r="LMX678" s="107"/>
      <c r="LMY678" s="107"/>
      <c r="LMZ678" s="107"/>
      <c r="LNA678" s="107"/>
      <c r="LNB678" s="107"/>
      <c r="LNC678" s="107"/>
      <c r="LND678" s="107"/>
      <c r="LNE678" s="107"/>
      <c r="LNF678" s="107"/>
      <c r="LNG678" s="107"/>
      <c r="LNH678" s="107"/>
      <c r="LNI678" s="107"/>
      <c r="LNJ678" s="107"/>
      <c r="LNK678" s="107"/>
      <c r="LNL678" s="107"/>
      <c r="LNM678" s="107"/>
      <c r="LNN678" s="107"/>
      <c r="LNO678" s="107"/>
      <c r="LNP678" s="107"/>
      <c r="LNQ678" s="107"/>
      <c r="LNR678" s="107"/>
      <c r="LNS678" s="107"/>
      <c r="LNT678" s="107"/>
      <c r="LNU678" s="107"/>
      <c r="LNV678" s="107"/>
      <c r="LNW678" s="107"/>
      <c r="LNX678" s="107"/>
      <c r="LNY678" s="107"/>
      <c r="LNZ678" s="107"/>
      <c r="LOA678" s="107"/>
      <c r="LOB678" s="107"/>
      <c r="LOC678" s="107"/>
      <c r="LOD678" s="107"/>
      <c r="LOE678" s="107"/>
      <c r="LOF678" s="107"/>
      <c r="LOG678" s="107"/>
      <c r="LOH678" s="107"/>
      <c r="LOI678" s="107"/>
      <c r="LOJ678" s="107"/>
      <c r="LOK678" s="107"/>
      <c r="LOL678" s="107"/>
      <c r="LOM678" s="107"/>
      <c r="LON678" s="107"/>
      <c r="LOO678" s="107"/>
      <c r="LOP678" s="107"/>
      <c r="LOQ678" s="107"/>
      <c r="LOR678" s="107"/>
      <c r="LOS678" s="107"/>
      <c r="LOT678" s="107"/>
      <c r="LOU678" s="107"/>
      <c r="LOV678" s="107"/>
      <c r="LOW678" s="107"/>
      <c r="LOX678" s="107"/>
      <c r="LOY678" s="107"/>
      <c r="LOZ678" s="107"/>
      <c r="LPA678" s="107"/>
      <c r="LPB678" s="107"/>
      <c r="LPC678" s="107"/>
      <c r="LPD678" s="107"/>
      <c r="LPE678" s="107"/>
      <c r="LPF678" s="107"/>
      <c r="LPG678" s="107"/>
      <c r="LPH678" s="107"/>
      <c r="LPI678" s="107"/>
      <c r="LPJ678" s="107"/>
      <c r="LPK678" s="107"/>
      <c r="LPL678" s="107"/>
      <c r="LPM678" s="107"/>
      <c r="LPN678" s="107"/>
      <c r="LPO678" s="107"/>
      <c r="LPP678" s="107"/>
      <c r="LPQ678" s="107"/>
      <c r="LPR678" s="107"/>
      <c r="LPS678" s="107"/>
      <c r="LPT678" s="107"/>
      <c r="LPU678" s="107"/>
      <c r="LPV678" s="107"/>
      <c r="LPW678" s="107"/>
      <c r="LPX678" s="107"/>
      <c r="LPY678" s="107"/>
      <c r="LPZ678" s="107"/>
      <c r="LQA678" s="107"/>
      <c r="LQB678" s="107"/>
      <c r="LQC678" s="107"/>
      <c r="LQD678" s="107"/>
      <c r="LQE678" s="107"/>
      <c r="LQF678" s="107"/>
      <c r="LQG678" s="107"/>
      <c r="LQH678" s="107"/>
      <c r="LQI678" s="107"/>
      <c r="LQJ678" s="107"/>
      <c r="LQK678" s="107"/>
      <c r="LQL678" s="107"/>
      <c r="LQM678" s="107"/>
      <c r="LQN678" s="107"/>
      <c r="LQO678" s="107"/>
      <c r="LQP678" s="107"/>
      <c r="LQQ678" s="107"/>
      <c r="LQR678" s="107"/>
      <c r="LQS678" s="107"/>
      <c r="LQT678" s="107"/>
      <c r="LQU678" s="107"/>
      <c r="LQV678" s="107"/>
      <c r="LQW678" s="107"/>
      <c r="LQX678" s="107"/>
      <c r="LQY678" s="107"/>
      <c r="LQZ678" s="107"/>
      <c r="LRA678" s="107"/>
      <c r="LRB678" s="107"/>
      <c r="LRC678" s="107"/>
      <c r="LRD678" s="107"/>
      <c r="LRE678" s="107"/>
      <c r="LRF678" s="107"/>
      <c r="LRG678" s="107"/>
      <c r="LRH678" s="107"/>
      <c r="LRI678" s="107"/>
      <c r="LRJ678" s="107"/>
      <c r="LRK678" s="107"/>
      <c r="LRL678" s="107"/>
      <c r="LRM678" s="107"/>
      <c r="LRN678" s="107"/>
      <c r="LRO678" s="107"/>
      <c r="LRP678" s="107"/>
      <c r="LRQ678" s="107"/>
      <c r="LRR678" s="107"/>
      <c r="LRS678" s="107"/>
      <c r="LRT678" s="107"/>
      <c r="LRU678" s="107"/>
      <c r="LRV678" s="107"/>
      <c r="LRW678" s="107"/>
      <c r="LRX678" s="107"/>
      <c r="LRY678" s="107"/>
      <c r="LRZ678" s="107"/>
      <c r="LSA678" s="107"/>
      <c r="LSB678" s="107"/>
      <c r="LSC678" s="107"/>
      <c r="LSD678" s="107"/>
      <c r="LSE678" s="107"/>
      <c r="LSF678" s="107"/>
      <c r="LSG678" s="107"/>
      <c r="LSH678" s="107"/>
      <c r="LSI678" s="107"/>
      <c r="LSJ678" s="107"/>
      <c r="LSK678" s="107"/>
      <c r="LSL678" s="107"/>
      <c r="LSM678" s="107"/>
      <c r="LSN678" s="107"/>
      <c r="LSO678" s="107"/>
      <c r="LSP678" s="107"/>
      <c r="LSQ678" s="107"/>
      <c r="LSR678" s="107"/>
      <c r="LSS678" s="107"/>
      <c r="LST678" s="107"/>
      <c r="LSU678" s="107"/>
      <c r="LSV678" s="107"/>
      <c r="LSW678" s="107"/>
      <c r="LSX678" s="107"/>
      <c r="LSY678" s="107"/>
      <c r="LSZ678" s="107"/>
      <c r="LTA678" s="107"/>
      <c r="LTB678" s="107"/>
      <c r="LTC678" s="107"/>
      <c r="LTD678" s="107"/>
      <c r="LTE678" s="107"/>
      <c r="LTF678" s="107"/>
      <c r="LTG678" s="107"/>
      <c r="LTH678" s="107"/>
      <c r="LTI678" s="107"/>
      <c r="LTJ678" s="107"/>
      <c r="LTK678" s="107"/>
      <c r="LTL678" s="107"/>
      <c r="LTM678" s="107"/>
      <c r="LTN678" s="107"/>
      <c r="LTO678" s="107"/>
      <c r="LTP678" s="107"/>
      <c r="LTQ678" s="107"/>
      <c r="LTR678" s="107"/>
      <c r="LTS678" s="107"/>
      <c r="LTT678" s="107"/>
      <c r="LTU678" s="107"/>
      <c r="LTV678" s="107"/>
      <c r="LTW678" s="107"/>
      <c r="LTX678" s="107"/>
      <c r="LTY678" s="107"/>
      <c r="LTZ678" s="107"/>
      <c r="LUA678" s="107"/>
      <c r="LUB678" s="107"/>
      <c r="LUC678" s="107"/>
      <c r="LUD678" s="107"/>
      <c r="LUE678" s="107"/>
      <c r="LUF678" s="107"/>
      <c r="LUG678" s="107"/>
      <c r="LUH678" s="107"/>
      <c r="LUI678" s="107"/>
      <c r="LUJ678" s="107"/>
      <c r="LUK678" s="107"/>
      <c r="LUL678" s="107"/>
      <c r="LUM678" s="107"/>
      <c r="LUN678" s="107"/>
      <c r="LUO678" s="107"/>
      <c r="LUP678" s="107"/>
      <c r="LUQ678" s="107"/>
      <c r="LUR678" s="107"/>
      <c r="LUS678" s="107"/>
      <c r="LUT678" s="107"/>
      <c r="LUU678" s="107"/>
      <c r="LUV678" s="107"/>
      <c r="LUW678" s="107"/>
      <c r="LUX678" s="107"/>
      <c r="LUY678" s="107"/>
      <c r="LUZ678" s="107"/>
      <c r="LVA678" s="107"/>
      <c r="LVB678" s="107"/>
      <c r="LVC678" s="107"/>
      <c r="LVD678" s="107"/>
      <c r="LVE678" s="107"/>
      <c r="LVF678" s="107"/>
      <c r="LVG678" s="107"/>
      <c r="LVH678" s="107"/>
      <c r="LVI678" s="107"/>
      <c r="LVJ678" s="107"/>
      <c r="LVK678" s="107"/>
      <c r="LVL678" s="107"/>
      <c r="LVM678" s="107"/>
      <c r="LVN678" s="107"/>
      <c r="LVO678" s="107"/>
      <c r="LVP678" s="107"/>
      <c r="LVQ678" s="107"/>
      <c r="LVR678" s="107"/>
      <c r="LVS678" s="107"/>
      <c r="LVT678" s="107"/>
      <c r="LVU678" s="107"/>
      <c r="LVV678" s="107"/>
      <c r="LVW678" s="107"/>
      <c r="LVX678" s="107"/>
      <c r="LVY678" s="107"/>
      <c r="LVZ678" s="107"/>
      <c r="LWA678" s="107"/>
      <c r="LWB678" s="107"/>
      <c r="LWC678" s="107"/>
      <c r="LWD678" s="107"/>
      <c r="LWE678" s="107"/>
      <c r="LWF678" s="107"/>
      <c r="LWG678" s="107"/>
      <c r="LWH678" s="107"/>
      <c r="LWI678" s="107"/>
      <c r="LWJ678" s="107"/>
      <c r="LWK678" s="107"/>
      <c r="LWL678" s="107"/>
      <c r="LWM678" s="107"/>
      <c r="LWN678" s="107"/>
      <c r="LWO678" s="107"/>
      <c r="LWP678" s="107"/>
      <c r="LWQ678" s="107"/>
      <c r="LWR678" s="107"/>
      <c r="LWS678" s="107"/>
      <c r="LWT678" s="107"/>
      <c r="LWU678" s="107"/>
      <c r="LWV678" s="107"/>
      <c r="LWW678" s="107"/>
      <c r="LWX678" s="107"/>
      <c r="LWY678" s="107"/>
      <c r="LWZ678" s="107"/>
      <c r="LXA678" s="107"/>
      <c r="LXB678" s="107"/>
      <c r="LXC678" s="107"/>
      <c r="LXD678" s="107"/>
      <c r="LXE678" s="107"/>
      <c r="LXF678" s="107"/>
      <c r="LXG678" s="107"/>
      <c r="LXH678" s="107"/>
      <c r="LXI678" s="107"/>
      <c r="LXJ678" s="107"/>
      <c r="LXK678" s="107"/>
      <c r="LXL678" s="107"/>
      <c r="LXM678" s="107"/>
      <c r="LXN678" s="107"/>
      <c r="LXO678" s="107"/>
      <c r="LXP678" s="107"/>
      <c r="LXQ678" s="107"/>
      <c r="LXR678" s="107"/>
      <c r="LXS678" s="107"/>
      <c r="LXT678" s="107"/>
      <c r="LXU678" s="107"/>
      <c r="LXV678" s="107"/>
      <c r="LXW678" s="107"/>
      <c r="LXX678" s="107"/>
      <c r="LXY678" s="107"/>
      <c r="LXZ678" s="107"/>
      <c r="LYA678" s="107"/>
      <c r="LYB678" s="107"/>
      <c r="LYC678" s="107"/>
      <c r="LYD678" s="107"/>
      <c r="LYE678" s="107"/>
      <c r="LYF678" s="107"/>
      <c r="LYG678" s="107"/>
      <c r="LYH678" s="107"/>
      <c r="LYI678" s="107"/>
      <c r="LYJ678" s="107"/>
      <c r="LYK678" s="107"/>
      <c r="LYL678" s="107"/>
      <c r="LYM678" s="107"/>
      <c r="LYN678" s="107"/>
      <c r="LYO678" s="107"/>
      <c r="LYP678" s="107"/>
      <c r="LYQ678" s="107"/>
      <c r="LYR678" s="107"/>
      <c r="LYS678" s="107"/>
      <c r="LYT678" s="107"/>
      <c r="LYU678" s="107"/>
      <c r="LYV678" s="107"/>
      <c r="LYW678" s="107"/>
      <c r="LYX678" s="107"/>
      <c r="LYY678" s="107"/>
      <c r="LYZ678" s="107"/>
      <c r="LZA678" s="107"/>
      <c r="LZB678" s="107"/>
      <c r="LZC678" s="107"/>
      <c r="LZD678" s="107"/>
      <c r="LZE678" s="107"/>
      <c r="LZF678" s="107"/>
      <c r="LZG678" s="107"/>
      <c r="LZH678" s="107"/>
      <c r="LZI678" s="107"/>
      <c r="LZJ678" s="107"/>
      <c r="LZK678" s="107"/>
      <c r="LZL678" s="107"/>
      <c r="LZM678" s="107"/>
      <c r="LZN678" s="107"/>
      <c r="LZO678" s="107"/>
      <c r="LZP678" s="107"/>
      <c r="LZQ678" s="107"/>
      <c r="LZR678" s="107"/>
      <c r="LZS678" s="107"/>
      <c r="LZT678" s="107"/>
      <c r="LZU678" s="107"/>
      <c r="LZV678" s="107"/>
      <c r="LZW678" s="107"/>
      <c r="LZX678" s="107"/>
      <c r="LZY678" s="107"/>
      <c r="LZZ678" s="107"/>
      <c r="MAA678" s="107"/>
      <c r="MAB678" s="107"/>
      <c r="MAC678" s="107"/>
      <c r="MAD678" s="107"/>
      <c r="MAE678" s="107"/>
      <c r="MAF678" s="107"/>
      <c r="MAG678" s="107"/>
      <c r="MAH678" s="107"/>
      <c r="MAI678" s="107"/>
      <c r="MAJ678" s="107"/>
      <c r="MAK678" s="107"/>
      <c r="MAL678" s="107"/>
      <c r="MAM678" s="107"/>
      <c r="MAN678" s="107"/>
      <c r="MAO678" s="107"/>
      <c r="MAP678" s="107"/>
      <c r="MAQ678" s="107"/>
      <c r="MAR678" s="107"/>
      <c r="MAS678" s="107"/>
      <c r="MAT678" s="107"/>
      <c r="MAU678" s="107"/>
      <c r="MAV678" s="107"/>
      <c r="MAW678" s="107"/>
      <c r="MAX678" s="107"/>
      <c r="MAY678" s="107"/>
      <c r="MAZ678" s="107"/>
      <c r="MBA678" s="107"/>
      <c r="MBB678" s="107"/>
      <c r="MBC678" s="107"/>
      <c r="MBD678" s="107"/>
      <c r="MBE678" s="107"/>
      <c r="MBF678" s="107"/>
      <c r="MBG678" s="107"/>
      <c r="MBH678" s="107"/>
      <c r="MBI678" s="107"/>
      <c r="MBJ678" s="107"/>
      <c r="MBK678" s="107"/>
      <c r="MBL678" s="107"/>
      <c r="MBM678" s="107"/>
      <c r="MBN678" s="107"/>
      <c r="MBO678" s="107"/>
      <c r="MBP678" s="107"/>
      <c r="MBQ678" s="107"/>
      <c r="MBR678" s="107"/>
      <c r="MBS678" s="107"/>
      <c r="MBT678" s="107"/>
      <c r="MBU678" s="107"/>
      <c r="MBV678" s="107"/>
      <c r="MBW678" s="107"/>
      <c r="MBX678" s="107"/>
      <c r="MBY678" s="107"/>
      <c r="MBZ678" s="107"/>
      <c r="MCA678" s="107"/>
      <c r="MCB678" s="107"/>
      <c r="MCC678" s="107"/>
      <c r="MCD678" s="107"/>
      <c r="MCE678" s="107"/>
      <c r="MCF678" s="107"/>
      <c r="MCG678" s="107"/>
      <c r="MCH678" s="107"/>
      <c r="MCI678" s="107"/>
      <c r="MCJ678" s="107"/>
      <c r="MCK678" s="107"/>
      <c r="MCL678" s="107"/>
      <c r="MCM678" s="107"/>
      <c r="MCN678" s="107"/>
      <c r="MCO678" s="107"/>
      <c r="MCP678" s="107"/>
      <c r="MCQ678" s="107"/>
      <c r="MCR678" s="107"/>
      <c r="MCS678" s="107"/>
      <c r="MCT678" s="107"/>
      <c r="MCU678" s="107"/>
      <c r="MCV678" s="107"/>
      <c r="MCW678" s="107"/>
      <c r="MCX678" s="107"/>
      <c r="MCY678" s="107"/>
      <c r="MCZ678" s="107"/>
      <c r="MDA678" s="107"/>
      <c r="MDB678" s="107"/>
      <c r="MDC678" s="107"/>
      <c r="MDD678" s="107"/>
      <c r="MDE678" s="107"/>
      <c r="MDF678" s="107"/>
      <c r="MDG678" s="107"/>
      <c r="MDH678" s="107"/>
      <c r="MDI678" s="107"/>
      <c r="MDJ678" s="107"/>
      <c r="MDK678" s="107"/>
      <c r="MDL678" s="107"/>
      <c r="MDM678" s="107"/>
      <c r="MDN678" s="107"/>
      <c r="MDO678" s="107"/>
      <c r="MDP678" s="107"/>
      <c r="MDQ678" s="107"/>
      <c r="MDR678" s="107"/>
      <c r="MDS678" s="107"/>
      <c r="MDT678" s="107"/>
      <c r="MDU678" s="107"/>
      <c r="MDV678" s="107"/>
      <c r="MDW678" s="107"/>
      <c r="MDX678" s="107"/>
      <c r="MDY678" s="107"/>
      <c r="MDZ678" s="107"/>
      <c r="MEA678" s="107"/>
      <c r="MEB678" s="107"/>
      <c r="MEC678" s="107"/>
      <c r="MED678" s="107"/>
      <c r="MEE678" s="107"/>
      <c r="MEF678" s="107"/>
      <c r="MEG678" s="107"/>
      <c r="MEH678" s="107"/>
      <c r="MEI678" s="107"/>
      <c r="MEJ678" s="107"/>
      <c r="MEK678" s="107"/>
      <c r="MEL678" s="107"/>
      <c r="MEM678" s="107"/>
      <c r="MEN678" s="107"/>
      <c r="MEO678" s="107"/>
      <c r="MEP678" s="107"/>
      <c r="MEQ678" s="107"/>
      <c r="MER678" s="107"/>
      <c r="MES678" s="107"/>
      <c r="MET678" s="107"/>
      <c r="MEU678" s="107"/>
      <c r="MEV678" s="107"/>
      <c r="MEW678" s="107"/>
      <c r="MEX678" s="107"/>
      <c r="MEY678" s="107"/>
      <c r="MEZ678" s="107"/>
      <c r="MFA678" s="107"/>
      <c r="MFB678" s="107"/>
      <c r="MFC678" s="107"/>
      <c r="MFD678" s="107"/>
      <c r="MFE678" s="107"/>
      <c r="MFF678" s="107"/>
      <c r="MFG678" s="107"/>
      <c r="MFH678" s="107"/>
      <c r="MFI678" s="107"/>
      <c r="MFJ678" s="107"/>
      <c r="MFK678" s="107"/>
      <c r="MFL678" s="107"/>
      <c r="MFM678" s="107"/>
      <c r="MFN678" s="107"/>
      <c r="MFO678" s="107"/>
      <c r="MFP678" s="107"/>
      <c r="MFQ678" s="107"/>
      <c r="MFR678" s="107"/>
      <c r="MFS678" s="107"/>
      <c r="MFT678" s="107"/>
      <c r="MFU678" s="107"/>
      <c r="MFV678" s="107"/>
      <c r="MFW678" s="107"/>
      <c r="MFX678" s="107"/>
      <c r="MFY678" s="107"/>
      <c r="MFZ678" s="107"/>
      <c r="MGA678" s="107"/>
      <c r="MGB678" s="107"/>
      <c r="MGC678" s="107"/>
      <c r="MGD678" s="107"/>
      <c r="MGE678" s="107"/>
      <c r="MGF678" s="107"/>
      <c r="MGG678" s="107"/>
      <c r="MGH678" s="107"/>
      <c r="MGI678" s="107"/>
      <c r="MGJ678" s="107"/>
      <c r="MGK678" s="107"/>
      <c r="MGL678" s="107"/>
      <c r="MGM678" s="107"/>
      <c r="MGN678" s="107"/>
      <c r="MGO678" s="107"/>
      <c r="MGP678" s="107"/>
      <c r="MGQ678" s="107"/>
      <c r="MGR678" s="107"/>
      <c r="MGS678" s="107"/>
      <c r="MGT678" s="107"/>
      <c r="MGU678" s="107"/>
      <c r="MGV678" s="107"/>
      <c r="MGW678" s="107"/>
      <c r="MGX678" s="107"/>
      <c r="MGY678" s="107"/>
      <c r="MGZ678" s="107"/>
      <c r="MHA678" s="107"/>
      <c r="MHB678" s="107"/>
      <c r="MHC678" s="107"/>
      <c r="MHD678" s="107"/>
      <c r="MHE678" s="107"/>
      <c r="MHF678" s="107"/>
      <c r="MHG678" s="107"/>
      <c r="MHH678" s="107"/>
      <c r="MHI678" s="107"/>
      <c r="MHJ678" s="107"/>
      <c r="MHK678" s="107"/>
      <c r="MHL678" s="107"/>
      <c r="MHM678" s="107"/>
      <c r="MHN678" s="107"/>
      <c r="MHO678" s="107"/>
      <c r="MHP678" s="107"/>
      <c r="MHQ678" s="107"/>
      <c r="MHR678" s="107"/>
      <c r="MHS678" s="107"/>
      <c r="MHT678" s="107"/>
      <c r="MHU678" s="107"/>
      <c r="MHV678" s="107"/>
      <c r="MHW678" s="107"/>
      <c r="MHX678" s="107"/>
      <c r="MHY678" s="107"/>
      <c r="MHZ678" s="107"/>
      <c r="MIA678" s="107"/>
      <c r="MIB678" s="107"/>
      <c r="MIC678" s="107"/>
      <c r="MID678" s="107"/>
      <c r="MIE678" s="107"/>
      <c r="MIF678" s="107"/>
      <c r="MIG678" s="107"/>
      <c r="MIH678" s="107"/>
      <c r="MII678" s="107"/>
      <c r="MIJ678" s="107"/>
      <c r="MIK678" s="107"/>
      <c r="MIL678" s="107"/>
      <c r="MIM678" s="107"/>
      <c r="MIN678" s="107"/>
      <c r="MIO678" s="107"/>
      <c r="MIP678" s="107"/>
      <c r="MIQ678" s="107"/>
      <c r="MIR678" s="107"/>
      <c r="MIS678" s="107"/>
      <c r="MIT678" s="107"/>
      <c r="MIU678" s="107"/>
      <c r="MIV678" s="107"/>
      <c r="MIW678" s="107"/>
      <c r="MIX678" s="107"/>
      <c r="MIY678" s="107"/>
      <c r="MIZ678" s="107"/>
      <c r="MJA678" s="107"/>
      <c r="MJB678" s="107"/>
      <c r="MJC678" s="107"/>
      <c r="MJD678" s="107"/>
      <c r="MJE678" s="107"/>
      <c r="MJF678" s="107"/>
      <c r="MJG678" s="107"/>
      <c r="MJH678" s="107"/>
      <c r="MJI678" s="107"/>
      <c r="MJJ678" s="107"/>
      <c r="MJK678" s="107"/>
      <c r="MJL678" s="107"/>
      <c r="MJM678" s="107"/>
      <c r="MJN678" s="107"/>
      <c r="MJO678" s="107"/>
      <c r="MJP678" s="107"/>
      <c r="MJQ678" s="107"/>
      <c r="MJR678" s="107"/>
      <c r="MJS678" s="107"/>
      <c r="MJT678" s="107"/>
      <c r="MJU678" s="107"/>
      <c r="MJV678" s="107"/>
      <c r="MJW678" s="107"/>
      <c r="MJX678" s="107"/>
      <c r="MJY678" s="107"/>
      <c r="MJZ678" s="107"/>
      <c r="MKA678" s="107"/>
      <c r="MKB678" s="107"/>
      <c r="MKC678" s="107"/>
      <c r="MKD678" s="107"/>
      <c r="MKE678" s="107"/>
      <c r="MKF678" s="107"/>
      <c r="MKG678" s="107"/>
      <c r="MKH678" s="107"/>
      <c r="MKI678" s="107"/>
      <c r="MKJ678" s="107"/>
      <c r="MKK678" s="107"/>
      <c r="MKL678" s="107"/>
      <c r="MKM678" s="107"/>
      <c r="MKN678" s="107"/>
      <c r="MKO678" s="107"/>
      <c r="MKP678" s="107"/>
      <c r="MKQ678" s="107"/>
      <c r="MKR678" s="107"/>
      <c r="MKS678" s="107"/>
      <c r="MKT678" s="107"/>
      <c r="MKU678" s="107"/>
      <c r="MKV678" s="107"/>
      <c r="MKW678" s="107"/>
      <c r="MKX678" s="107"/>
      <c r="MKY678" s="107"/>
      <c r="MKZ678" s="107"/>
      <c r="MLA678" s="107"/>
      <c r="MLB678" s="107"/>
      <c r="MLC678" s="107"/>
      <c r="MLD678" s="107"/>
      <c r="MLE678" s="107"/>
      <c r="MLF678" s="107"/>
      <c r="MLG678" s="107"/>
      <c r="MLH678" s="107"/>
      <c r="MLI678" s="107"/>
      <c r="MLJ678" s="107"/>
      <c r="MLK678" s="107"/>
      <c r="MLL678" s="107"/>
      <c r="MLM678" s="107"/>
      <c r="MLN678" s="107"/>
      <c r="MLO678" s="107"/>
      <c r="MLP678" s="107"/>
      <c r="MLQ678" s="107"/>
      <c r="MLR678" s="107"/>
      <c r="MLS678" s="107"/>
      <c r="MLT678" s="107"/>
      <c r="MLU678" s="107"/>
      <c r="MLV678" s="107"/>
      <c r="MLW678" s="107"/>
      <c r="MLX678" s="107"/>
      <c r="MLY678" s="107"/>
      <c r="MLZ678" s="107"/>
      <c r="MMA678" s="107"/>
      <c r="MMB678" s="107"/>
      <c r="MMC678" s="107"/>
      <c r="MMD678" s="107"/>
      <c r="MME678" s="107"/>
      <c r="MMF678" s="107"/>
      <c r="MMG678" s="107"/>
      <c r="MMH678" s="107"/>
      <c r="MMI678" s="107"/>
      <c r="MMJ678" s="107"/>
      <c r="MMK678" s="107"/>
      <c r="MML678" s="107"/>
      <c r="MMM678" s="107"/>
      <c r="MMN678" s="107"/>
      <c r="MMO678" s="107"/>
      <c r="MMP678" s="107"/>
      <c r="MMQ678" s="107"/>
      <c r="MMR678" s="107"/>
      <c r="MMS678" s="107"/>
      <c r="MMT678" s="107"/>
      <c r="MMU678" s="107"/>
      <c r="MMV678" s="107"/>
      <c r="MMW678" s="107"/>
      <c r="MMX678" s="107"/>
      <c r="MMY678" s="107"/>
      <c r="MMZ678" s="107"/>
      <c r="MNA678" s="107"/>
      <c r="MNB678" s="107"/>
      <c r="MNC678" s="107"/>
      <c r="MND678" s="107"/>
      <c r="MNE678" s="107"/>
      <c r="MNF678" s="107"/>
      <c r="MNG678" s="107"/>
      <c r="MNH678" s="107"/>
      <c r="MNI678" s="107"/>
      <c r="MNJ678" s="107"/>
      <c r="MNK678" s="107"/>
      <c r="MNL678" s="107"/>
      <c r="MNM678" s="107"/>
      <c r="MNN678" s="107"/>
      <c r="MNO678" s="107"/>
      <c r="MNP678" s="107"/>
      <c r="MNQ678" s="107"/>
      <c r="MNR678" s="107"/>
      <c r="MNS678" s="107"/>
      <c r="MNT678" s="107"/>
      <c r="MNU678" s="107"/>
      <c r="MNV678" s="107"/>
      <c r="MNW678" s="107"/>
      <c r="MNX678" s="107"/>
      <c r="MNY678" s="107"/>
      <c r="MNZ678" s="107"/>
      <c r="MOA678" s="107"/>
      <c r="MOB678" s="107"/>
      <c r="MOC678" s="107"/>
      <c r="MOD678" s="107"/>
      <c r="MOE678" s="107"/>
      <c r="MOF678" s="107"/>
      <c r="MOG678" s="107"/>
      <c r="MOH678" s="107"/>
      <c r="MOI678" s="107"/>
      <c r="MOJ678" s="107"/>
      <c r="MOK678" s="107"/>
      <c r="MOL678" s="107"/>
      <c r="MOM678" s="107"/>
      <c r="MON678" s="107"/>
      <c r="MOO678" s="107"/>
      <c r="MOP678" s="107"/>
      <c r="MOQ678" s="107"/>
      <c r="MOR678" s="107"/>
      <c r="MOS678" s="107"/>
      <c r="MOT678" s="107"/>
      <c r="MOU678" s="107"/>
      <c r="MOV678" s="107"/>
      <c r="MOW678" s="107"/>
      <c r="MOX678" s="107"/>
      <c r="MOY678" s="107"/>
      <c r="MOZ678" s="107"/>
      <c r="MPA678" s="107"/>
      <c r="MPB678" s="107"/>
      <c r="MPC678" s="107"/>
      <c r="MPD678" s="107"/>
      <c r="MPE678" s="107"/>
      <c r="MPF678" s="107"/>
      <c r="MPG678" s="107"/>
      <c r="MPH678" s="107"/>
      <c r="MPI678" s="107"/>
      <c r="MPJ678" s="107"/>
      <c r="MPK678" s="107"/>
      <c r="MPL678" s="107"/>
      <c r="MPM678" s="107"/>
      <c r="MPN678" s="107"/>
      <c r="MPO678" s="107"/>
      <c r="MPP678" s="107"/>
      <c r="MPQ678" s="107"/>
      <c r="MPR678" s="107"/>
      <c r="MPS678" s="107"/>
      <c r="MPT678" s="107"/>
      <c r="MPU678" s="107"/>
      <c r="MPV678" s="107"/>
      <c r="MPW678" s="107"/>
      <c r="MPX678" s="107"/>
      <c r="MPY678" s="107"/>
      <c r="MPZ678" s="107"/>
      <c r="MQA678" s="107"/>
      <c r="MQB678" s="107"/>
      <c r="MQC678" s="107"/>
      <c r="MQD678" s="107"/>
      <c r="MQE678" s="107"/>
      <c r="MQF678" s="107"/>
      <c r="MQG678" s="107"/>
      <c r="MQH678" s="107"/>
      <c r="MQI678" s="107"/>
      <c r="MQJ678" s="107"/>
      <c r="MQK678" s="107"/>
      <c r="MQL678" s="107"/>
      <c r="MQM678" s="107"/>
      <c r="MQN678" s="107"/>
      <c r="MQO678" s="107"/>
      <c r="MQP678" s="107"/>
      <c r="MQQ678" s="107"/>
      <c r="MQR678" s="107"/>
      <c r="MQS678" s="107"/>
      <c r="MQT678" s="107"/>
      <c r="MQU678" s="107"/>
      <c r="MQV678" s="107"/>
      <c r="MQW678" s="107"/>
      <c r="MQX678" s="107"/>
      <c r="MQY678" s="107"/>
      <c r="MQZ678" s="107"/>
      <c r="MRA678" s="107"/>
      <c r="MRB678" s="107"/>
      <c r="MRC678" s="107"/>
      <c r="MRD678" s="107"/>
      <c r="MRE678" s="107"/>
      <c r="MRF678" s="107"/>
      <c r="MRG678" s="107"/>
      <c r="MRH678" s="107"/>
      <c r="MRI678" s="107"/>
      <c r="MRJ678" s="107"/>
      <c r="MRK678" s="107"/>
      <c r="MRL678" s="107"/>
      <c r="MRM678" s="107"/>
      <c r="MRN678" s="107"/>
      <c r="MRO678" s="107"/>
      <c r="MRP678" s="107"/>
      <c r="MRQ678" s="107"/>
      <c r="MRR678" s="107"/>
      <c r="MRS678" s="107"/>
      <c r="MRT678" s="107"/>
      <c r="MRU678" s="107"/>
      <c r="MRV678" s="107"/>
      <c r="MRW678" s="107"/>
      <c r="MRX678" s="107"/>
      <c r="MRY678" s="107"/>
      <c r="MRZ678" s="107"/>
      <c r="MSA678" s="107"/>
      <c r="MSB678" s="107"/>
      <c r="MSC678" s="107"/>
      <c r="MSD678" s="107"/>
      <c r="MSE678" s="107"/>
      <c r="MSF678" s="107"/>
      <c r="MSG678" s="107"/>
      <c r="MSH678" s="107"/>
      <c r="MSI678" s="107"/>
      <c r="MSJ678" s="107"/>
      <c r="MSK678" s="107"/>
      <c r="MSL678" s="107"/>
      <c r="MSM678" s="107"/>
      <c r="MSN678" s="107"/>
      <c r="MSO678" s="107"/>
      <c r="MSP678" s="107"/>
      <c r="MSQ678" s="107"/>
      <c r="MSR678" s="107"/>
      <c r="MSS678" s="107"/>
      <c r="MST678" s="107"/>
      <c r="MSU678" s="107"/>
      <c r="MSV678" s="107"/>
      <c r="MSW678" s="107"/>
      <c r="MSX678" s="107"/>
      <c r="MSY678" s="107"/>
      <c r="MSZ678" s="107"/>
      <c r="MTA678" s="107"/>
      <c r="MTB678" s="107"/>
      <c r="MTC678" s="107"/>
      <c r="MTD678" s="107"/>
      <c r="MTE678" s="107"/>
      <c r="MTF678" s="107"/>
      <c r="MTG678" s="107"/>
      <c r="MTH678" s="107"/>
      <c r="MTI678" s="107"/>
      <c r="MTJ678" s="107"/>
      <c r="MTK678" s="107"/>
      <c r="MTL678" s="107"/>
      <c r="MTM678" s="107"/>
      <c r="MTN678" s="107"/>
      <c r="MTO678" s="107"/>
      <c r="MTP678" s="107"/>
      <c r="MTQ678" s="107"/>
      <c r="MTR678" s="107"/>
      <c r="MTS678" s="107"/>
      <c r="MTT678" s="107"/>
      <c r="MTU678" s="107"/>
      <c r="MTV678" s="107"/>
      <c r="MTW678" s="107"/>
      <c r="MTX678" s="107"/>
      <c r="MTY678" s="107"/>
      <c r="MTZ678" s="107"/>
      <c r="MUA678" s="107"/>
      <c r="MUB678" s="107"/>
      <c r="MUC678" s="107"/>
      <c r="MUD678" s="107"/>
      <c r="MUE678" s="107"/>
      <c r="MUF678" s="107"/>
      <c r="MUG678" s="107"/>
      <c r="MUH678" s="107"/>
      <c r="MUI678" s="107"/>
      <c r="MUJ678" s="107"/>
      <c r="MUK678" s="107"/>
      <c r="MUL678" s="107"/>
      <c r="MUM678" s="107"/>
      <c r="MUN678" s="107"/>
      <c r="MUO678" s="107"/>
      <c r="MUP678" s="107"/>
      <c r="MUQ678" s="107"/>
      <c r="MUR678" s="107"/>
      <c r="MUS678" s="107"/>
      <c r="MUT678" s="107"/>
      <c r="MUU678" s="107"/>
      <c r="MUV678" s="107"/>
      <c r="MUW678" s="107"/>
      <c r="MUX678" s="107"/>
      <c r="MUY678" s="107"/>
      <c r="MUZ678" s="107"/>
      <c r="MVA678" s="107"/>
      <c r="MVB678" s="107"/>
      <c r="MVC678" s="107"/>
      <c r="MVD678" s="107"/>
      <c r="MVE678" s="107"/>
      <c r="MVF678" s="107"/>
      <c r="MVG678" s="107"/>
      <c r="MVH678" s="107"/>
      <c r="MVI678" s="107"/>
      <c r="MVJ678" s="107"/>
      <c r="MVK678" s="107"/>
      <c r="MVL678" s="107"/>
      <c r="MVM678" s="107"/>
      <c r="MVN678" s="107"/>
      <c r="MVO678" s="107"/>
      <c r="MVP678" s="107"/>
      <c r="MVQ678" s="107"/>
      <c r="MVR678" s="107"/>
      <c r="MVS678" s="107"/>
      <c r="MVT678" s="107"/>
      <c r="MVU678" s="107"/>
      <c r="MVV678" s="107"/>
      <c r="MVW678" s="107"/>
      <c r="MVX678" s="107"/>
      <c r="MVY678" s="107"/>
      <c r="MVZ678" s="107"/>
      <c r="MWA678" s="107"/>
      <c r="MWB678" s="107"/>
      <c r="MWC678" s="107"/>
      <c r="MWD678" s="107"/>
      <c r="MWE678" s="107"/>
      <c r="MWF678" s="107"/>
      <c r="MWG678" s="107"/>
      <c r="MWH678" s="107"/>
      <c r="MWI678" s="107"/>
      <c r="MWJ678" s="107"/>
      <c r="MWK678" s="107"/>
      <c r="MWL678" s="107"/>
      <c r="MWM678" s="107"/>
      <c r="MWN678" s="107"/>
      <c r="MWO678" s="107"/>
      <c r="MWP678" s="107"/>
      <c r="MWQ678" s="107"/>
      <c r="MWR678" s="107"/>
      <c r="MWS678" s="107"/>
      <c r="MWT678" s="107"/>
      <c r="MWU678" s="107"/>
      <c r="MWV678" s="107"/>
      <c r="MWW678" s="107"/>
      <c r="MWX678" s="107"/>
      <c r="MWY678" s="107"/>
      <c r="MWZ678" s="107"/>
      <c r="MXA678" s="107"/>
      <c r="MXB678" s="107"/>
      <c r="MXC678" s="107"/>
      <c r="MXD678" s="107"/>
      <c r="MXE678" s="107"/>
      <c r="MXF678" s="107"/>
      <c r="MXG678" s="107"/>
      <c r="MXH678" s="107"/>
      <c r="MXI678" s="107"/>
      <c r="MXJ678" s="107"/>
      <c r="MXK678" s="107"/>
      <c r="MXL678" s="107"/>
      <c r="MXM678" s="107"/>
      <c r="MXN678" s="107"/>
      <c r="MXO678" s="107"/>
      <c r="MXP678" s="107"/>
      <c r="MXQ678" s="107"/>
      <c r="MXR678" s="107"/>
      <c r="MXS678" s="107"/>
      <c r="MXT678" s="107"/>
      <c r="MXU678" s="107"/>
      <c r="MXV678" s="107"/>
      <c r="MXW678" s="107"/>
      <c r="MXX678" s="107"/>
      <c r="MXY678" s="107"/>
      <c r="MXZ678" s="107"/>
      <c r="MYA678" s="107"/>
      <c r="MYB678" s="107"/>
      <c r="MYC678" s="107"/>
      <c r="MYD678" s="107"/>
      <c r="MYE678" s="107"/>
      <c r="MYF678" s="107"/>
      <c r="MYG678" s="107"/>
      <c r="MYH678" s="107"/>
      <c r="MYI678" s="107"/>
      <c r="MYJ678" s="107"/>
      <c r="MYK678" s="107"/>
      <c r="MYL678" s="107"/>
      <c r="MYM678" s="107"/>
      <c r="MYN678" s="107"/>
      <c r="MYO678" s="107"/>
      <c r="MYP678" s="107"/>
      <c r="MYQ678" s="107"/>
      <c r="MYR678" s="107"/>
      <c r="MYS678" s="107"/>
      <c r="MYT678" s="107"/>
      <c r="MYU678" s="107"/>
      <c r="MYV678" s="107"/>
      <c r="MYW678" s="107"/>
      <c r="MYX678" s="107"/>
      <c r="MYY678" s="107"/>
      <c r="MYZ678" s="107"/>
      <c r="MZA678" s="107"/>
      <c r="MZB678" s="107"/>
      <c r="MZC678" s="107"/>
      <c r="MZD678" s="107"/>
      <c r="MZE678" s="107"/>
      <c r="MZF678" s="107"/>
      <c r="MZG678" s="107"/>
      <c r="MZH678" s="107"/>
      <c r="MZI678" s="107"/>
      <c r="MZJ678" s="107"/>
      <c r="MZK678" s="107"/>
      <c r="MZL678" s="107"/>
      <c r="MZM678" s="107"/>
      <c r="MZN678" s="107"/>
      <c r="MZO678" s="107"/>
      <c r="MZP678" s="107"/>
      <c r="MZQ678" s="107"/>
      <c r="MZR678" s="107"/>
      <c r="MZS678" s="107"/>
      <c r="MZT678" s="107"/>
      <c r="MZU678" s="107"/>
      <c r="MZV678" s="107"/>
      <c r="MZW678" s="107"/>
      <c r="MZX678" s="107"/>
      <c r="MZY678" s="107"/>
      <c r="MZZ678" s="107"/>
      <c r="NAA678" s="107"/>
      <c r="NAB678" s="107"/>
      <c r="NAC678" s="107"/>
      <c r="NAD678" s="107"/>
      <c r="NAE678" s="107"/>
      <c r="NAF678" s="107"/>
      <c r="NAG678" s="107"/>
      <c r="NAH678" s="107"/>
      <c r="NAI678" s="107"/>
      <c r="NAJ678" s="107"/>
      <c r="NAK678" s="107"/>
      <c r="NAL678" s="107"/>
      <c r="NAM678" s="107"/>
      <c r="NAN678" s="107"/>
      <c r="NAO678" s="107"/>
      <c r="NAP678" s="107"/>
      <c r="NAQ678" s="107"/>
      <c r="NAR678" s="107"/>
      <c r="NAS678" s="107"/>
      <c r="NAT678" s="107"/>
      <c r="NAU678" s="107"/>
      <c r="NAV678" s="107"/>
      <c r="NAW678" s="107"/>
      <c r="NAX678" s="107"/>
      <c r="NAY678" s="107"/>
      <c r="NAZ678" s="107"/>
      <c r="NBA678" s="107"/>
      <c r="NBB678" s="107"/>
      <c r="NBC678" s="107"/>
      <c r="NBD678" s="107"/>
      <c r="NBE678" s="107"/>
      <c r="NBF678" s="107"/>
      <c r="NBG678" s="107"/>
      <c r="NBH678" s="107"/>
      <c r="NBI678" s="107"/>
      <c r="NBJ678" s="107"/>
      <c r="NBK678" s="107"/>
      <c r="NBL678" s="107"/>
      <c r="NBM678" s="107"/>
      <c r="NBN678" s="107"/>
      <c r="NBO678" s="107"/>
      <c r="NBP678" s="107"/>
      <c r="NBQ678" s="107"/>
      <c r="NBR678" s="107"/>
      <c r="NBS678" s="107"/>
      <c r="NBT678" s="107"/>
      <c r="NBU678" s="107"/>
      <c r="NBV678" s="107"/>
      <c r="NBW678" s="107"/>
      <c r="NBX678" s="107"/>
      <c r="NBY678" s="107"/>
      <c r="NBZ678" s="107"/>
      <c r="NCA678" s="107"/>
      <c r="NCB678" s="107"/>
      <c r="NCC678" s="107"/>
      <c r="NCD678" s="107"/>
      <c r="NCE678" s="107"/>
      <c r="NCF678" s="107"/>
      <c r="NCG678" s="107"/>
      <c r="NCH678" s="107"/>
      <c r="NCI678" s="107"/>
      <c r="NCJ678" s="107"/>
      <c r="NCK678" s="107"/>
      <c r="NCL678" s="107"/>
      <c r="NCM678" s="107"/>
      <c r="NCN678" s="107"/>
      <c r="NCO678" s="107"/>
      <c r="NCP678" s="107"/>
      <c r="NCQ678" s="107"/>
      <c r="NCR678" s="107"/>
      <c r="NCS678" s="107"/>
      <c r="NCT678" s="107"/>
      <c r="NCU678" s="107"/>
      <c r="NCV678" s="107"/>
      <c r="NCW678" s="107"/>
      <c r="NCX678" s="107"/>
      <c r="NCY678" s="107"/>
      <c r="NCZ678" s="107"/>
      <c r="NDA678" s="107"/>
      <c r="NDB678" s="107"/>
      <c r="NDC678" s="107"/>
      <c r="NDD678" s="107"/>
      <c r="NDE678" s="107"/>
      <c r="NDF678" s="107"/>
      <c r="NDG678" s="107"/>
      <c r="NDH678" s="107"/>
      <c r="NDI678" s="107"/>
      <c r="NDJ678" s="107"/>
      <c r="NDK678" s="107"/>
      <c r="NDL678" s="107"/>
      <c r="NDM678" s="107"/>
      <c r="NDN678" s="107"/>
      <c r="NDO678" s="107"/>
      <c r="NDP678" s="107"/>
      <c r="NDQ678" s="107"/>
      <c r="NDR678" s="107"/>
      <c r="NDS678" s="107"/>
      <c r="NDT678" s="107"/>
      <c r="NDU678" s="107"/>
      <c r="NDV678" s="107"/>
      <c r="NDW678" s="107"/>
      <c r="NDX678" s="107"/>
      <c r="NDY678" s="107"/>
      <c r="NDZ678" s="107"/>
      <c r="NEA678" s="107"/>
      <c r="NEB678" s="107"/>
      <c r="NEC678" s="107"/>
      <c r="NED678" s="107"/>
      <c r="NEE678" s="107"/>
      <c r="NEF678" s="107"/>
      <c r="NEG678" s="107"/>
      <c r="NEH678" s="107"/>
      <c r="NEI678" s="107"/>
      <c r="NEJ678" s="107"/>
      <c r="NEK678" s="107"/>
      <c r="NEL678" s="107"/>
      <c r="NEM678" s="107"/>
      <c r="NEN678" s="107"/>
      <c r="NEO678" s="107"/>
      <c r="NEP678" s="107"/>
      <c r="NEQ678" s="107"/>
      <c r="NER678" s="107"/>
      <c r="NES678" s="107"/>
      <c r="NET678" s="107"/>
      <c r="NEU678" s="107"/>
      <c r="NEV678" s="107"/>
      <c r="NEW678" s="107"/>
      <c r="NEX678" s="107"/>
      <c r="NEY678" s="107"/>
      <c r="NEZ678" s="107"/>
      <c r="NFA678" s="107"/>
      <c r="NFB678" s="107"/>
      <c r="NFC678" s="107"/>
      <c r="NFD678" s="107"/>
      <c r="NFE678" s="107"/>
      <c r="NFF678" s="107"/>
      <c r="NFG678" s="107"/>
      <c r="NFH678" s="107"/>
      <c r="NFI678" s="107"/>
      <c r="NFJ678" s="107"/>
      <c r="NFK678" s="107"/>
      <c r="NFL678" s="107"/>
      <c r="NFM678" s="107"/>
      <c r="NFN678" s="107"/>
      <c r="NFO678" s="107"/>
      <c r="NFP678" s="107"/>
      <c r="NFQ678" s="107"/>
      <c r="NFR678" s="107"/>
      <c r="NFS678" s="107"/>
      <c r="NFT678" s="107"/>
      <c r="NFU678" s="107"/>
      <c r="NFV678" s="107"/>
      <c r="NFW678" s="107"/>
      <c r="NFX678" s="107"/>
      <c r="NFY678" s="107"/>
      <c r="NFZ678" s="107"/>
      <c r="NGA678" s="107"/>
      <c r="NGB678" s="107"/>
      <c r="NGC678" s="107"/>
      <c r="NGD678" s="107"/>
      <c r="NGE678" s="107"/>
      <c r="NGF678" s="107"/>
      <c r="NGG678" s="107"/>
      <c r="NGH678" s="107"/>
      <c r="NGI678" s="107"/>
      <c r="NGJ678" s="107"/>
      <c r="NGK678" s="107"/>
      <c r="NGL678" s="107"/>
      <c r="NGM678" s="107"/>
      <c r="NGN678" s="107"/>
      <c r="NGO678" s="107"/>
      <c r="NGP678" s="107"/>
      <c r="NGQ678" s="107"/>
      <c r="NGR678" s="107"/>
      <c r="NGS678" s="107"/>
      <c r="NGT678" s="107"/>
      <c r="NGU678" s="107"/>
      <c r="NGV678" s="107"/>
      <c r="NGW678" s="107"/>
      <c r="NGX678" s="107"/>
      <c r="NGY678" s="107"/>
      <c r="NGZ678" s="107"/>
      <c r="NHA678" s="107"/>
      <c r="NHB678" s="107"/>
      <c r="NHC678" s="107"/>
      <c r="NHD678" s="107"/>
      <c r="NHE678" s="107"/>
      <c r="NHF678" s="107"/>
      <c r="NHG678" s="107"/>
      <c r="NHH678" s="107"/>
      <c r="NHI678" s="107"/>
      <c r="NHJ678" s="107"/>
      <c r="NHK678" s="107"/>
      <c r="NHL678" s="107"/>
      <c r="NHM678" s="107"/>
      <c r="NHN678" s="107"/>
      <c r="NHO678" s="107"/>
      <c r="NHP678" s="107"/>
      <c r="NHQ678" s="107"/>
      <c r="NHR678" s="107"/>
      <c r="NHS678" s="107"/>
      <c r="NHT678" s="107"/>
      <c r="NHU678" s="107"/>
      <c r="NHV678" s="107"/>
      <c r="NHW678" s="107"/>
      <c r="NHX678" s="107"/>
      <c r="NHY678" s="107"/>
      <c r="NHZ678" s="107"/>
      <c r="NIA678" s="107"/>
      <c r="NIB678" s="107"/>
      <c r="NIC678" s="107"/>
      <c r="NID678" s="107"/>
      <c r="NIE678" s="107"/>
      <c r="NIF678" s="107"/>
      <c r="NIG678" s="107"/>
      <c r="NIH678" s="107"/>
      <c r="NII678" s="107"/>
      <c r="NIJ678" s="107"/>
      <c r="NIK678" s="107"/>
      <c r="NIL678" s="107"/>
      <c r="NIM678" s="107"/>
      <c r="NIN678" s="107"/>
      <c r="NIO678" s="107"/>
      <c r="NIP678" s="107"/>
      <c r="NIQ678" s="107"/>
      <c r="NIR678" s="107"/>
      <c r="NIS678" s="107"/>
      <c r="NIT678" s="107"/>
      <c r="NIU678" s="107"/>
      <c r="NIV678" s="107"/>
      <c r="NIW678" s="107"/>
      <c r="NIX678" s="107"/>
      <c r="NIY678" s="107"/>
      <c r="NIZ678" s="107"/>
      <c r="NJA678" s="107"/>
      <c r="NJB678" s="107"/>
      <c r="NJC678" s="107"/>
      <c r="NJD678" s="107"/>
      <c r="NJE678" s="107"/>
      <c r="NJF678" s="107"/>
      <c r="NJG678" s="107"/>
      <c r="NJH678" s="107"/>
      <c r="NJI678" s="107"/>
      <c r="NJJ678" s="107"/>
      <c r="NJK678" s="107"/>
      <c r="NJL678" s="107"/>
      <c r="NJM678" s="107"/>
      <c r="NJN678" s="107"/>
      <c r="NJO678" s="107"/>
      <c r="NJP678" s="107"/>
      <c r="NJQ678" s="107"/>
      <c r="NJR678" s="107"/>
      <c r="NJS678" s="107"/>
      <c r="NJT678" s="107"/>
      <c r="NJU678" s="107"/>
      <c r="NJV678" s="107"/>
      <c r="NJW678" s="107"/>
      <c r="NJX678" s="107"/>
      <c r="NJY678" s="107"/>
      <c r="NJZ678" s="107"/>
      <c r="NKA678" s="107"/>
      <c r="NKB678" s="107"/>
      <c r="NKC678" s="107"/>
      <c r="NKD678" s="107"/>
      <c r="NKE678" s="107"/>
      <c r="NKF678" s="107"/>
      <c r="NKG678" s="107"/>
      <c r="NKH678" s="107"/>
      <c r="NKI678" s="107"/>
      <c r="NKJ678" s="107"/>
      <c r="NKK678" s="107"/>
      <c r="NKL678" s="107"/>
      <c r="NKM678" s="107"/>
      <c r="NKN678" s="107"/>
      <c r="NKO678" s="107"/>
      <c r="NKP678" s="107"/>
      <c r="NKQ678" s="107"/>
      <c r="NKR678" s="107"/>
      <c r="NKS678" s="107"/>
      <c r="NKT678" s="107"/>
      <c r="NKU678" s="107"/>
      <c r="NKV678" s="107"/>
      <c r="NKW678" s="107"/>
      <c r="NKX678" s="107"/>
      <c r="NKY678" s="107"/>
      <c r="NKZ678" s="107"/>
      <c r="NLA678" s="107"/>
      <c r="NLB678" s="107"/>
      <c r="NLC678" s="107"/>
      <c r="NLD678" s="107"/>
      <c r="NLE678" s="107"/>
      <c r="NLF678" s="107"/>
      <c r="NLG678" s="107"/>
      <c r="NLH678" s="107"/>
      <c r="NLI678" s="107"/>
      <c r="NLJ678" s="107"/>
      <c r="NLK678" s="107"/>
      <c r="NLL678" s="107"/>
      <c r="NLM678" s="107"/>
      <c r="NLN678" s="107"/>
      <c r="NLO678" s="107"/>
      <c r="NLP678" s="107"/>
      <c r="NLQ678" s="107"/>
      <c r="NLR678" s="107"/>
      <c r="NLS678" s="107"/>
      <c r="NLT678" s="107"/>
      <c r="NLU678" s="107"/>
      <c r="NLV678" s="107"/>
      <c r="NLW678" s="107"/>
      <c r="NLX678" s="107"/>
      <c r="NLY678" s="107"/>
      <c r="NLZ678" s="107"/>
      <c r="NMA678" s="107"/>
      <c r="NMB678" s="107"/>
      <c r="NMC678" s="107"/>
      <c r="NMD678" s="107"/>
      <c r="NME678" s="107"/>
      <c r="NMF678" s="107"/>
      <c r="NMG678" s="107"/>
      <c r="NMH678" s="107"/>
      <c r="NMI678" s="107"/>
      <c r="NMJ678" s="107"/>
      <c r="NMK678" s="107"/>
      <c r="NML678" s="107"/>
      <c r="NMM678" s="107"/>
      <c r="NMN678" s="107"/>
      <c r="NMO678" s="107"/>
      <c r="NMP678" s="107"/>
      <c r="NMQ678" s="107"/>
      <c r="NMR678" s="107"/>
      <c r="NMS678" s="107"/>
      <c r="NMT678" s="107"/>
      <c r="NMU678" s="107"/>
      <c r="NMV678" s="107"/>
      <c r="NMW678" s="107"/>
      <c r="NMX678" s="107"/>
      <c r="NMY678" s="107"/>
      <c r="NMZ678" s="107"/>
      <c r="NNA678" s="107"/>
      <c r="NNB678" s="107"/>
      <c r="NNC678" s="107"/>
      <c r="NND678" s="107"/>
      <c r="NNE678" s="107"/>
      <c r="NNF678" s="107"/>
      <c r="NNG678" s="107"/>
      <c r="NNH678" s="107"/>
      <c r="NNI678" s="107"/>
      <c r="NNJ678" s="107"/>
      <c r="NNK678" s="107"/>
      <c r="NNL678" s="107"/>
      <c r="NNM678" s="107"/>
      <c r="NNN678" s="107"/>
      <c r="NNO678" s="107"/>
      <c r="NNP678" s="107"/>
      <c r="NNQ678" s="107"/>
      <c r="NNR678" s="107"/>
      <c r="NNS678" s="107"/>
      <c r="NNT678" s="107"/>
      <c r="NNU678" s="107"/>
      <c r="NNV678" s="107"/>
      <c r="NNW678" s="107"/>
      <c r="NNX678" s="107"/>
      <c r="NNY678" s="107"/>
      <c r="NNZ678" s="107"/>
      <c r="NOA678" s="107"/>
      <c r="NOB678" s="107"/>
      <c r="NOC678" s="107"/>
      <c r="NOD678" s="107"/>
      <c r="NOE678" s="107"/>
      <c r="NOF678" s="107"/>
      <c r="NOG678" s="107"/>
      <c r="NOH678" s="107"/>
      <c r="NOI678" s="107"/>
      <c r="NOJ678" s="107"/>
      <c r="NOK678" s="107"/>
      <c r="NOL678" s="107"/>
      <c r="NOM678" s="107"/>
      <c r="NON678" s="107"/>
      <c r="NOO678" s="107"/>
      <c r="NOP678" s="107"/>
      <c r="NOQ678" s="107"/>
      <c r="NOR678" s="107"/>
      <c r="NOS678" s="107"/>
      <c r="NOT678" s="107"/>
      <c r="NOU678" s="107"/>
      <c r="NOV678" s="107"/>
      <c r="NOW678" s="107"/>
      <c r="NOX678" s="107"/>
      <c r="NOY678" s="107"/>
      <c r="NOZ678" s="107"/>
      <c r="NPA678" s="107"/>
      <c r="NPB678" s="107"/>
      <c r="NPC678" s="107"/>
      <c r="NPD678" s="107"/>
      <c r="NPE678" s="107"/>
      <c r="NPF678" s="107"/>
      <c r="NPG678" s="107"/>
      <c r="NPH678" s="107"/>
      <c r="NPI678" s="107"/>
      <c r="NPJ678" s="107"/>
      <c r="NPK678" s="107"/>
      <c r="NPL678" s="107"/>
      <c r="NPM678" s="107"/>
      <c r="NPN678" s="107"/>
      <c r="NPO678" s="107"/>
      <c r="NPP678" s="107"/>
      <c r="NPQ678" s="107"/>
      <c r="NPR678" s="107"/>
      <c r="NPS678" s="107"/>
      <c r="NPT678" s="107"/>
      <c r="NPU678" s="107"/>
      <c r="NPV678" s="107"/>
      <c r="NPW678" s="107"/>
      <c r="NPX678" s="107"/>
      <c r="NPY678" s="107"/>
      <c r="NPZ678" s="107"/>
      <c r="NQA678" s="107"/>
      <c r="NQB678" s="107"/>
      <c r="NQC678" s="107"/>
      <c r="NQD678" s="107"/>
      <c r="NQE678" s="107"/>
      <c r="NQF678" s="107"/>
      <c r="NQG678" s="107"/>
      <c r="NQH678" s="107"/>
      <c r="NQI678" s="107"/>
      <c r="NQJ678" s="107"/>
      <c r="NQK678" s="107"/>
      <c r="NQL678" s="107"/>
      <c r="NQM678" s="107"/>
      <c r="NQN678" s="107"/>
      <c r="NQO678" s="107"/>
      <c r="NQP678" s="107"/>
      <c r="NQQ678" s="107"/>
      <c r="NQR678" s="107"/>
      <c r="NQS678" s="107"/>
      <c r="NQT678" s="107"/>
      <c r="NQU678" s="107"/>
      <c r="NQV678" s="107"/>
      <c r="NQW678" s="107"/>
      <c r="NQX678" s="107"/>
      <c r="NQY678" s="107"/>
      <c r="NQZ678" s="107"/>
      <c r="NRA678" s="107"/>
      <c r="NRB678" s="107"/>
      <c r="NRC678" s="107"/>
      <c r="NRD678" s="107"/>
      <c r="NRE678" s="107"/>
      <c r="NRF678" s="107"/>
      <c r="NRG678" s="107"/>
      <c r="NRH678" s="107"/>
      <c r="NRI678" s="107"/>
      <c r="NRJ678" s="107"/>
      <c r="NRK678" s="107"/>
      <c r="NRL678" s="107"/>
      <c r="NRM678" s="107"/>
      <c r="NRN678" s="107"/>
      <c r="NRO678" s="107"/>
      <c r="NRP678" s="107"/>
      <c r="NRQ678" s="107"/>
      <c r="NRR678" s="107"/>
      <c r="NRS678" s="107"/>
      <c r="NRT678" s="107"/>
      <c r="NRU678" s="107"/>
      <c r="NRV678" s="107"/>
      <c r="NRW678" s="107"/>
      <c r="NRX678" s="107"/>
      <c r="NRY678" s="107"/>
      <c r="NRZ678" s="107"/>
      <c r="NSA678" s="107"/>
      <c r="NSB678" s="107"/>
      <c r="NSC678" s="107"/>
      <c r="NSD678" s="107"/>
      <c r="NSE678" s="107"/>
      <c r="NSF678" s="107"/>
      <c r="NSG678" s="107"/>
      <c r="NSH678" s="107"/>
      <c r="NSI678" s="107"/>
      <c r="NSJ678" s="107"/>
      <c r="NSK678" s="107"/>
      <c r="NSL678" s="107"/>
      <c r="NSM678" s="107"/>
      <c r="NSN678" s="107"/>
      <c r="NSO678" s="107"/>
      <c r="NSP678" s="107"/>
      <c r="NSQ678" s="107"/>
      <c r="NSR678" s="107"/>
      <c r="NSS678" s="107"/>
      <c r="NST678" s="107"/>
      <c r="NSU678" s="107"/>
      <c r="NSV678" s="107"/>
      <c r="NSW678" s="107"/>
      <c r="NSX678" s="107"/>
      <c r="NSY678" s="107"/>
      <c r="NSZ678" s="107"/>
      <c r="NTA678" s="107"/>
      <c r="NTB678" s="107"/>
      <c r="NTC678" s="107"/>
      <c r="NTD678" s="107"/>
      <c r="NTE678" s="107"/>
      <c r="NTF678" s="107"/>
      <c r="NTG678" s="107"/>
      <c r="NTH678" s="107"/>
      <c r="NTI678" s="107"/>
      <c r="NTJ678" s="107"/>
      <c r="NTK678" s="107"/>
      <c r="NTL678" s="107"/>
      <c r="NTM678" s="107"/>
      <c r="NTN678" s="107"/>
      <c r="NTO678" s="107"/>
      <c r="NTP678" s="107"/>
      <c r="NTQ678" s="107"/>
      <c r="NTR678" s="107"/>
      <c r="NTS678" s="107"/>
      <c r="NTT678" s="107"/>
      <c r="NTU678" s="107"/>
      <c r="NTV678" s="107"/>
      <c r="NTW678" s="107"/>
      <c r="NTX678" s="107"/>
      <c r="NTY678" s="107"/>
      <c r="NTZ678" s="107"/>
      <c r="NUA678" s="107"/>
      <c r="NUB678" s="107"/>
      <c r="NUC678" s="107"/>
      <c r="NUD678" s="107"/>
      <c r="NUE678" s="107"/>
      <c r="NUF678" s="107"/>
      <c r="NUG678" s="107"/>
      <c r="NUH678" s="107"/>
      <c r="NUI678" s="107"/>
      <c r="NUJ678" s="107"/>
      <c r="NUK678" s="107"/>
      <c r="NUL678" s="107"/>
      <c r="NUM678" s="107"/>
      <c r="NUN678" s="107"/>
      <c r="NUO678" s="107"/>
      <c r="NUP678" s="107"/>
      <c r="NUQ678" s="107"/>
      <c r="NUR678" s="107"/>
      <c r="NUS678" s="107"/>
      <c r="NUT678" s="107"/>
      <c r="NUU678" s="107"/>
      <c r="NUV678" s="107"/>
      <c r="NUW678" s="107"/>
      <c r="NUX678" s="107"/>
      <c r="NUY678" s="107"/>
      <c r="NUZ678" s="107"/>
      <c r="NVA678" s="107"/>
      <c r="NVB678" s="107"/>
      <c r="NVC678" s="107"/>
      <c r="NVD678" s="107"/>
      <c r="NVE678" s="107"/>
      <c r="NVF678" s="107"/>
      <c r="NVG678" s="107"/>
      <c r="NVH678" s="107"/>
      <c r="NVI678" s="107"/>
      <c r="NVJ678" s="107"/>
      <c r="NVK678" s="107"/>
      <c r="NVL678" s="107"/>
      <c r="NVM678" s="107"/>
      <c r="NVN678" s="107"/>
      <c r="NVO678" s="107"/>
      <c r="NVP678" s="107"/>
      <c r="NVQ678" s="107"/>
      <c r="NVR678" s="107"/>
      <c r="NVS678" s="107"/>
      <c r="NVT678" s="107"/>
      <c r="NVU678" s="107"/>
      <c r="NVV678" s="107"/>
      <c r="NVW678" s="107"/>
      <c r="NVX678" s="107"/>
      <c r="NVY678" s="107"/>
      <c r="NVZ678" s="107"/>
      <c r="NWA678" s="107"/>
      <c r="NWB678" s="107"/>
      <c r="NWC678" s="107"/>
      <c r="NWD678" s="107"/>
      <c r="NWE678" s="107"/>
      <c r="NWF678" s="107"/>
      <c r="NWG678" s="107"/>
      <c r="NWH678" s="107"/>
      <c r="NWI678" s="107"/>
      <c r="NWJ678" s="107"/>
      <c r="NWK678" s="107"/>
      <c r="NWL678" s="107"/>
      <c r="NWM678" s="107"/>
      <c r="NWN678" s="107"/>
      <c r="NWO678" s="107"/>
      <c r="NWP678" s="107"/>
      <c r="NWQ678" s="107"/>
      <c r="NWR678" s="107"/>
      <c r="NWS678" s="107"/>
      <c r="NWT678" s="107"/>
      <c r="NWU678" s="107"/>
      <c r="NWV678" s="107"/>
      <c r="NWW678" s="107"/>
      <c r="NWX678" s="107"/>
      <c r="NWY678" s="107"/>
      <c r="NWZ678" s="107"/>
      <c r="NXA678" s="107"/>
      <c r="NXB678" s="107"/>
      <c r="NXC678" s="107"/>
      <c r="NXD678" s="107"/>
      <c r="NXE678" s="107"/>
      <c r="NXF678" s="107"/>
      <c r="NXG678" s="107"/>
      <c r="NXH678" s="107"/>
      <c r="NXI678" s="107"/>
      <c r="NXJ678" s="107"/>
      <c r="NXK678" s="107"/>
      <c r="NXL678" s="107"/>
      <c r="NXM678" s="107"/>
      <c r="NXN678" s="107"/>
      <c r="NXO678" s="107"/>
      <c r="NXP678" s="107"/>
      <c r="NXQ678" s="107"/>
      <c r="NXR678" s="107"/>
      <c r="NXS678" s="107"/>
      <c r="NXT678" s="107"/>
      <c r="NXU678" s="107"/>
      <c r="NXV678" s="107"/>
      <c r="NXW678" s="107"/>
      <c r="NXX678" s="107"/>
      <c r="NXY678" s="107"/>
      <c r="NXZ678" s="107"/>
      <c r="NYA678" s="107"/>
      <c r="NYB678" s="107"/>
      <c r="NYC678" s="107"/>
      <c r="NYD678" s="107"/>
      <c r="NYE678" s="107"/>
      <c r="NYF678" s="107"/>
      <c r="NYG678" s="107"/>
      <c r="NYH678" s="107"/>
      <c r="NYI678" s="107"/>
      <c r="NYJ678" s="107"/>
      <c r="NYK678" s="107"/>
      <c r="NYL678" s="107"/>
      <c r="NYM678" s="107"/>
      <c r="NYN678" s="107"/>
      <c r="NYO678" s="107"/>
      <c r="NYP678" s="107"/>
      <c r="NYQ678" s="107"/>
      <c r="NYR678" s="107"/>
      <c r="NYS678" s="107"/>
      <c r="NYT678" s="107"/>
      <c r="NYU678" s="107"/>
      <c r="NYV678" s="107"/>
      <c r="NYW678" s="107"/>
      <c r="NYX678" s="107"/>
      <c r="NYY678" s="107"/>
      <c r="NYZ678" s="107"/>
      <c r="NZA678" s="107"/>
      <c r="NZB678" s="107"/>
      <c r="NZC678" s="107"/>
      <c r="NZD678" s="107"/>
      <c r="NZE678" s="107"/>
      <c r="NZF678" s="107"/>
      <c r="NZG678" s="107"/>
      <c r="NZH678" s="107"/>
      <c r="NZI678" s="107"/>
      <c r="NZJ678" s="107"/>
      <c r="NZK678" s="107"/>
      <c r="NZL678" s="107"/>
      <c r="NZM678" s="107"/>
      <c r="NZN678" s="107"/>
      <c r="NZO678" s="107"/>
      <c r="NZP678" s="107"/>
      <c r="NZQ678" s="107"/>
      <c r="NZR678" s="107"/>
      <c r="NZS678" s="107"/>
      <c r="NZT678" s="107"/>
      <c r="NZU678" s="107"/>
      <c r="NZV678" s="107"/>
      <c r="NZW678" s="107"/>
      <c r="NZX678" s="107"/>
      <c r="NZY678" s="107"/>
      <c r="NZZ678" s="107"/>
      <c r="OAA678" s="107"/>
      <c r="OAB678" s="107"/>
      <c r="OAC678" s="107"/>
      <c r="OAD678" s="107"/>
      <c r="OAE678" s="107"/>
      <c r="OAF678" s="107"/>
      <c r="OAG678" s="107"/>
      <c r="OAH678" s="107"/>
      <c r="OAI678" s="107"/>
      <c r="OAJ678" s="107"/>
      <c r="OAK678" s="107"/>
      <c r="OAL678" s="107"/>
      <c r="OAM678" s="107"/>
      <c r="OAN678" s="107"/>
      <c r="OAO678" s="107"/>
      <c r="OAP678" s="107"/>
      <c r="OAQ678" s="107"/>
      <c r="OAR678" s="107"/>
      <c r="OAS678" s="107"/>
      <c r="OAT678" s="107"/>
      <c r="OAU678" s="107"/>
      <c r="OAV678" s="107"/>
      <c r="OAW678" s="107"/>
      <c r="OAX678" s="107"/>
      <c r="OAY678" s="107"/>
      <c r="OAZ678" s="107"/>
      <c r="OBA678" s="107"/>
      <c r="OBB678" s="107"/>
      <c r="OBC678" s="107"/>
      <c r="OBD678" s="107"/>
      <c r="OBE678" s="107"/>
      <c r="OBF678" s="107"/>
      <c r="OBG678" s="107"/>
      <c r="OBH678" s="107"/>
      <c r="OBI678" s="107"/>
      <c r="OBJ678" s="107"/>
      <c r="OBK678" s="107"/>
      <c r="OBL678" s="107"/>
      <c r="OBM678" s="107"/>
      <c r="OBN678" s="107"/>
      <c r="OBO678" s="107"/>
      <c r="OBP678" s="107"/>
      <c r="OBQ678" s="107"/>
      <c r="OBR678" s="107"/>
      <c r="OBS678" s="107"/>
      <c r="OBT678" s="107"/>
      <c r="OBU678" s="107"/>
      <c r="OBV678" s="107"/>
      <c r="OBW678" s="107"/>
      <c r="OBX678" s="107"/>
      <c r="OBY678" s="107"/>
      <c r="OBZ678" s="107"/>
      <c r="OCA678" s="107"/>
      <c r="OCB678" s="107"/>
      <c r="OCC678" s="107"/>
      <c r="OCD678" s="107"/>
      <c r="OCE678" s="107"/>
      <c r="OCF678" s="107"/>
      <c r="OCG678" s="107"/>
      <c r="OCH678" s="107"/>
      <c r="OCI678" s="107"/>
      <c r="OCJ678" s="107"/>
      <c r="OCK678" s="107"/>
      <c r="OCL678" s="107"/>
      <c r="OCM678" s="107"/>
      <c r="OCN678" s="107"/>
      <c r="OCO678" s="107"/>
      <c r="OCP678" s="107"/>
      <c r="OCQ678" s="107"/>
      <c r="OCR678" s="107"/>
      <c r="OCS678" s="107"/>
      <c r="OCT678" s="107"/>
      <c r="OCU678" s="107"/>
      <c r="OCV678" s="107"/>
      <c r="OCW678" s="107"/>
      <c r="OCX678" s="107"/>
      <c r="OCY678" s="107"/>
      <c r="OCZ678" s="107"/>
      <c r="ODA678" s="107"/>
      <c r="ODB678" s="107"/>
      <c r="ODC678" s="107"/>
      <c r="ODD678" s="107"/>
      <c r="ODE678" s="107"/>
      <c r="ODF678" s="107"/>
      <c r="ODG678" s="107"/>
      <c r="ODH678" s="107"/>
      <c r="ODI678" s="107"/>
      <c r="ODJ678" s="107"/>
      <c r="ODK678" s="107"/>
      <c r="ODL678" s="107"/>
      <c r="ODM678" s="107"/>
      <c r="ODN678" s="107"/>
      <c r="ODO678" s="107"/>
      <c r="ODP678" s="107"/>
      <c r="ODQ678" s="107"/>
      <c r="ODR678" s="107"/>
      <c r="ODS678" s="107"/>
      <c r="ODT678" s="107"/>
      <c r="ODU678" s="107"/>
      <c r="ODV678" s="107"/>
      <c r="ODW678" s="107"/>
      <c r="ODX678" s="107"/>
      <c r="ODY678" s="107"/>
      <c r="ODZ678" s="107"/>
      <c r="OEA678" s="107"/>
      <c r="OEB678" s="107"/>
      <c r="OEC678" s="107"/>
      <c r="OED678" s="107"/>
      <c r="OEE678" s="107"/>
      <c r="OEF678" s="107"/>
      <c r="OEG678" s="107"/>
      <c r="OEH678" s="107"/>
      <c r="OEI678" s="107"/>
      <c r="OEJ678" s="107"/>
      <c r="OEK678" s="107"/>
      <c r="OEL678" s="107"/>
      <c r="OEM678" s="107"/>
      <c r="OEN678" s="107"/>
      <c r="OEO678" s="107"/>
      <c r="OEP678" s="107"/>
      <c r="OEQ678" s="107"/>
      <c r="OER678" s="107"/>
      <c r="OES678" s="107"/>
      <c r="OET678" s="107"/>
      <c r="OEU678" s="107"/>
      <c r="OEV678" s="107"/>
      <c r="OEW678" s="107"/>
      <c r="OEX678" s="107"/>
      <c r="OEY678" s="107"/>
      <c r="OEZ678" s="107"/>
      <c r="OFA678" s="107"/>
      <c r="OFB678" s="107"/>
      <c r="OFC678" s="107"/>
      <c r="OFD678" s="107"/>
      <c r="OFE678" s="107"/>
      <c r="OFF678" s="107"/>
      <c r="OFG678" s="107"/>
      <c r="OFH678" s="107"/>
      <c r="OFI678" s="107"/>
      <c r="OFJ678" s="107"/>
      <c r="OFK678" s="107"/>
      <c r="OFL678" s="107"/>
      <c r="OFM678" s="107"/>
      <c r="OFN678" s="107"/>
      <c r="OFO678" s="107"/>
      <c r="OFP678" s="107"/>
      <c r="OFQ678" s="107"/>
      <c r="OFR678" s="107"/>
      <c r="OFS678" s="107"/>
      <c r="OFT678" s="107"/>
      <c r="OFU678" s="107"/>
      <c r="OFV678" s="107"/>
      <c r="OFW678" s="107"/>
      <c r="OFX678" s="107"/>
      <c r="OFY678" s="107"/>
      <c r="OFZ678" s="107"/>
      <c r="OGA678" s="107"/>
      <c r="OGB678" s="107"/>
      <c r="OGC678" s="107"/>
      <c r="OGD678" s="107"/>
      <c r="OGE678" s="107"/>
      <c r="OGF678" s="107"/>
      <c r="OGG678" s="107"/>
      <c r="OGH678" s="107"/>
      <c r="OGI678" s="107"/>
      <c r="OGJ678" s="107"/>
      <c r="OGK678" s="107"/>
      <c r="OGL678" s="107"/>
      <c r="OGM678" s="107"/>
      <c r="OGN678" s="107"/>
      <c r="OGO678" s="107"/>
      <c r="OGP678" s="107"/>
      <c r="OGQ678" s="107"/>
      <c r="OGR678" s="107"/>
      <c r="OGS678" s="107"/>
      <c r="OGT678" s="107"/>
      <c r="OGU678" s="107"/>
      <c r="OGV678" s="107"/>
      <c r="OGW678" s="107"/>
      <c r="OGX678" s="107"/>
      <c r="OGY678" s="107"/>
      <c r="OGZ678" s="107"/>
      <c r="OHA678" s="107"/>
      <c r="OHB678" s="107"/>
      <c r="OHC678" s="107"/>
      <c r="OHD678" s="107"/>
      <c r="OHE678" s="107"/>
      <c r="OHF678" s="107"/>
      <c r="OHG678" s="107"/>
      <c r="OHH678" s="107"/>
      <c r="OHI678" s="107"/>
      <c r="OHJ678" s="107"/>
      <c r="OHK678" s="107"/>
      <c r="OHL678" s="107"/>
      <c r="OHM678" s="107"/>
      <c r="OHN678" s="107"/>
      <c r="OHO678" s="107"/>
      <c r="OHP678" s="107"/>
      <c r="OHQ678" s="107"/>
      <c r="OHR678" s="107"/>
      <c r="OHS678" s="107"/>
      <c r="OHT678" s="107"/>
      <c r="OHU678" s="107"/>
      <c r="OHV678" s="107"/>
      <c r="OHW678" s="107"/>
      <c r="OHX678" s="107"/>
      <c r="OHY678" s="107"/>
      <c r="OHZ678" s="107"/>
      <c r="OIA678" s="107"/>
      <c r="OIB678" s="107"/>
      <c r="OIC678" s="107"/>
      <c r="OID678" s="107"/>
      <c r="OIE678" s="107"/>
      <c r="OIF678" s="107"/>
      <c r="OIG678" s="107"/>
      <c r="OIH678" s="107"/>
      <c r="OII678" s="107"/>
      <c r="OIJ678" s="107"/>
      <c r="OIK678" s="107"/>
      <c r="OIL678" s="107"/>
      <c r="OIM678" s="107"/>
      <c r="OIN678" s="107"/>
      <c r="OIO678" s="107"/>
      <c r="OIP678" s="107"/>
      <c r="OIQ678" s="107"/>
      <c r="OIR678" s="107"/>
      <c r="OIS678" s="107"/>
      <c r="OIT678" s="107"/>
      <c r="OIU678" s="107"/>
      <c r="OIV678" s="107"/>
      <c r="OIW678" s="107"/>
      <c r="OIX678" s="107"/>
      <c r="OIY678" s="107"/>
      <c r="OIZ678" s="107"/>
      <c r="OJA678" s="107"/>
      <c r="OJB678" s="107"/>
      <c r="OJC678" s="107"/>
      <c r="OJD678" s="107"/>
      <c r="OJE678" s="107"/>
      <c r="OJF678" s="107"/>
      <c r="OJG678" s="107"/>
      <c r="OJH678" s="107"/>
      <c r="OJI678" s="107"/>
      <c r="OJJ678" s="107"/>
      <c r="OJK678" s="107"/>
      <c r="OJL678" s="107"/>
      <c r="OJM678" s="107"/>
      <c r="OJN678" s="107"/>
      <c r="OJO678" s="107"/>
      <c r="OJP678" s="107"/>
      <c r="OJQ678" s="107"/>
      <c r="OJR678" s="107"/>
      <c r="OJS678" s="107"/>
      <c r="OJT678" s="107"/>
      <c r="OJU678" s="107"/>
      <c r="OJV678" s="107"/>
      <c r="OJW678" s="107"/>
      <c r="OJX678" s="107"/>
      <c r="OJY678" s="107"/>
      <c r="OJZ678" s="107"/>
      <c r="OKA678" s="107"/>
      <c r="OKB678" s="107"/>
      <c r="OKC678" s="107"/>
      <c r="OKD678" s="107"/>
      <c r="OKE678" s="107"/>
      <c r="OKF678" s="107"/>
      <c r="OKG678" s="107"/>
      <c r="OKH678" s="107"/>
      <c r="OKI678" s="107"/>
      <c r="OKJ678" s="107"/>
      <c r="OKK678" s="107"/>
      <c r="OKL678" s="107"/>
      <c r="OKM678" s="107"/>
      <c r="OKN678" s="107"/>
      <c r="OKO678" s="107"/>
      <c r="OKP678" s="107"/>
      <c r="OKQ678" s="107"/>
      <c r="OKR678" s="107"/>
      <c r="OKS678" s="107"/>
      <c r="OKT678" s="107"/>
      <c r="OKU678" s="107"/>
      <c r="OKV678" s="107"/>
      <c r="OKW678" s="107"/>
      <c r="OKX678" s="107"/>
      <c r="OKY678" s="107"/>
      <c r="OKZ678" s="107"/>
      <c r="OLA678" s="107"/>
      <c r="OLB678" s="107"/>
      <c r="OLC678" s="107"/>
      <c r="OLD678" s="107"/>
      <c r="OLE678" s="107"/>
      <c r="OLF678" s="107"/>
      <c r="OLG678" s="107"/>
      <c r="OLH678" s="107"/>
      <c r="OLI678" s="107"/>
      <c r="OLJ678" s="107"/>
      <c r="OLK678" s="107"/>
      <c r="OLL678" s="107"/>
      <c r="OLM678" s="107"/>
      <c r="OLN678" s="107"/>
      <c r="OLO678" s="107"/>
      <c r="OLP678" s="107"/>
      <c r="OLQ678" s="107"/>
      <c r="OLR678" s="107"/>
      <c r="OLS678" s="107"/>
      <c r="OLT678" s="107"/>
      <c r="OLU678" s="107"/>
      <c r="OLV678" s="107"/>
      <c r="OLW678" s="107"/>
      <c r="OLX678" s="107"/>
      <c r="OLY678" s="107"/>
      <c r="OLZ678" s="107"/>
      <c r="OMA678" s="107"/>
      <c r="OMB678" s="107"/>
      <c r="OMC678" s="107"/>
      <c r="OMD678" s="107"/>
      <c r="OME678" s="107"/>
      <c r="OMF678" s="107"/>
      <c r="OMG678" s="107"/>
      <c r="OMH678" s="107"/>
      <c r="OMI678" s="107"/>
      <c r="OMJ678" s="107"/>
      <c r="OMK678" s="107"/>
      <c r="OML678" s="107"/>
      <c r="OMM678" s="107"/>
      <c r="OMN678" s="107"/>
      <c r="OMO678" s="107"/>
      <c r="OMP678" s="107"/>
      <c r="OMQ678" s="107"/>
      <c r="OMR678" s="107"/>
      <c r="OMS678" s="107"/>
      <c r="OMT678" s="107"/>
      <c r="OMU678" s="107"/>
      <c r="OMV678" s="107"/>
      <c r="OMW678" s="107"/>
      <c r="OMX678" s="107"/>
      <c r="OMY678" s="107"/>
      <c r="OMZ678" s="107"/>
      <c r="ONA678" s="107"/>
      <c r="ONB678" s="107"/>
      <c r="ONC678" s="107"/>
      <c r="OND678" s="107"/>
      <c r="ONE678" s="107"/>
      <c r="ONF678" s="107"/>
      <c r="ONG678" s="107"/>
      <c r="ONH678" s="107"/>
      <c r="ONI678" s="107"/>
      <c r="ONJ678" s="107"/>
      <c r="ONK678" s="107"/>
      <c r="ONL678" s="107"/>
      <c r="ONM678" s="107"/>
      <c r="ONN678" s="107"/>
      <c r="ONO678" s="107"/>
      <c r="ONP678" s="107"/>
      <c r="ONQ678" s="107"/>
      <c r="ONR678" s="107"/>
      <c r="ONS678" s="107"/>
      <c r="ONT678" s="107"/>
      <c r="ONU678" s="107"/>
      <c r="ONV678" s="107"/>
      <c r="ONW678" s="107"/>
      <c r="ONX678" s="107"/>
      <c r="ONY678" s="107"/>
      <c r="ONZ678" s="107"/>
      <c r="OOA678" s="107"/>
      <c r="OOB678" s="107"/>
      <c r="OOC678" s="107"/>
      <c r="OOD678" s="107"/>
      <c r="OOE678" s="107"/>
      <c r="OOF678" s="107"/>
      <c r="OOG678" s="107"/>
      <c r="OOH678" s="107"/>
      <c r="OOI678" s="107"/>
      <c r="OOJ678" s="107"/>
      <c r="OOK678" s="107"/>
      <c r="OOL678" s="107"/>
      <c r="OOM678" s="107"/>
      <c r="OON678" s="107"/>
      <c r="OOO678" s="107"/>
      <c r="OOP678" s="107"/>
      <c r="OOQ678" s="107"/>
      <c r="OOR678" s="107"/>
      <c r="OOS678" s="107"/>
      <c r="OOT678" s="107"/>
      <c r="OOU678" s="107"/>
      <c r="OOV678" s="107"/>
      <c r="OOW678" s="107"/>
      <c r="OOX678" s="107"/>
      <c r="OOY678" s="107"/>
      <c r="OOZ678" s="107"/>
      <c r="OPA678" s="107"/>
      <c r="OPB678" s="107"/>
      <c r="OPC678" s="107"/>
      <c r="OPD678" s="107"/>
      <c r="OPE678" s="107"/>
      <c r="OPF678" s="107"/>
      <c r="OPG678" s="107"/>
      <c r="OPH678" s="107"/>
      <c r="OPI678" s="107"/>
      <c r="OPJ678" s="107"/>
      <c r="OPK678" s="107"/>
      <c r="OPL678" s="107"/>
      <c r="OPM678" s="107"/>
      <c r="OPN678" s="107"/>
      <c r="OPO678" s="107"/>
      <c r="OPP678" s="107"/>
      <c r="OPQ678" s="107"/>
      <c r="OPR678" s="107"/>
      <c r="OPS678" s="107"/>
      <c r="OPT678" s="107"/>
      <c r="OPU678" s="107"/>
      <c r="OPV678" s="107"/>
      <c r="OPW678" s="107"/>
      <c r="OPX678" s="107"/>
      <c r="OPY678" s="107"/>
      <c r="OPZ678" s="107"/>
      <c r="OQA678" s="107"/>
      <c r="OQB678" s="107"/>
      <c r="OQC678" s="107"/>
      <c r="OQD678" s="107"/>
      <c r="OQE678" s="107"/>
      <c r="OQF678" s="107"/>
      <c r="OQG678" s="107"/>
      <c r="OQH678" s="107"/>
      <c r="OQI678" s="107"/>
      <c r="OQJ678" s="107"/>
      <c r="OQK678" s="107"/>
      <c r="OQL678" s="107"/>
      <c r="OQM678" s="107"/>
      <c r="OQN678" s="107"/>
      <c r="OQO678" s="107"/>
      <c r="OQP678" s="107"/>
      <c r="OQQ678" s="107"/>
      <c r="OQR678" s="107"/>
      <c r="OQS678" s="107"/>
      <c r="OQT678" s="107"/>
      <c r="OQU678" s="107"/>
      <c r="OQV678" s="107"/>
      <c r="OQW678" s="107"/>
      <c r="OQX678" s="107"/>
      <c r="OQY678" s="107"/>
      <c r="OQZ678" s="107"/>
      <c r="ORA678" s="107"/>
      <c r="ORB678" s="107"/>
      <c r="ORC678" s="107"/>
      <c r="ORD678" s="107"/>
      <c r="ORE678" s="107"/>
      <c r="ORF678" s="107"/>
      <c r="ORG678" s="107"/>
      <c r="ORH678" s="107"/>
      <c r="ORI678" s="107"/>
      <c r="ORJ678" s="107"/>
      <c r="ORK678" s="107"/>
      <c r="ORL678" s="107"/>
      <c r="ORM678" s="107"/>
      <c r="ORN678" s="107"/>
      <c r="ORO678" s="107"/>
      <c r="ORP678" s="107"/>
      <c r="ORQ678" s="107"/>
      <c r="ORR678" s="107"/>
      <c r="ORS678" s="107"/>
      <c r="ORT678" s="107"/>
      <c r="ORU678" s="107"/>
      <c r="ORV678" s="107"/>
      <c r="ORW678" s="107"/>
      <c r="ORX678" s="107"/>
      <c r="ORY678" s="107"/>
      <c r="ORZ678" s="107"/>
      <c r="OSA678" s="107"/>
      <c r="OSB678" s="107"/>
      <c r="OSC678" s="107"/>
      <c r="OSD678" s="107"/>
      <c r="OSE678" s="107"/>
      <c r="OSF678" s="107"/>
      <c r="OSG678" s="107"/>
      <c r="OSH678" s="107"/>
      <c r="OSI678" s="107"/>
      <c r="OSJ678" s="107"/>
      <c r="OSK678" s="107"/>
      <c r="OSL678" s="107"/>
      <c r="OSM678" s="107"/>
      <c r="OSN678" s="107"/>
      <c r="OSO678" s="107"/>
      <c r="OSP678" s="107"/>
      <c r="OSQ678" s="107"/>
      <c r="OSR678" s="107"/>
      <c r="OSS678" s="107"/>
      <c r="OST678" s="107"/>
      <c r="OSU678" s="107"/>
      <c r="OSV678" s="107"/>
      <c r="OSW678" s="107"/>
      <c r="OSX678" s="107"/>
      <c r="OSY678" s="107"/>
      <c r="OSZ678" s="107"/>
      <c r="OTA678" s="107"/>
      <c r="OTB678" s="107"/>
      <c r="OTC678" s="107"/>
      <c r="OTD678" s="107"/>
      <c r="OTE678" s="107"/>
      <c r="OTF678" s="107"/>
      <c r="OTG678" s="107"/>
      <c r="OTH678" s="107"/>
      <c r="OTI678" s="107"/>
      <c r="OTJ678" s="107"/>
      <c r="OTK678" s="107"/>
      <c r="OTL678" s="107"/>
      <c r="OTM678" s="107"/>
      <c r="OTN678" s="107"/>
      <c r="OTO678" s="107"/>
      <c r="OTP678" s="107"/>
      <c r="OTQ678" s="107"/>
      <c r="OTR678" s="107"/>
      <c r="OTS678" s="107"/>
      <c r="OTT678" s="107"/>
      <c r="OTU678" s="107"/>
      <c r="OTV678" s="107"/>
      <c r="OTW678" s="107"/>
      <c r="OTX678" s="107"/>
      <c r="OTY678" s="107"/>
      <c r="OTZ678" s="107"/>
      <c r="OUA678" s="107"/>
      <c r="OUB678" s="107"/>
      <c r="OUC678" s="107"/>
      <c r="OUD678" s="107"/>
      <c r="OUE678" s="107"/>
      <c r="OUF678" s="107"/>
      <c r="OUG678" s="107"/>
      <c r="OUH678" s="107"/>
      <c r="OUI678" s="107"/>
      <c r="OUJ678" s="107"/>
      <c r="OUK678" s="107"/>
      <c r="OUL678" s="107"/>
      <c r="OUM678" s="107"/>
      <c r="OUN678" s="107"/>
      <c r="OUO678" s="107"/>
      <c r="OUP678" s="107"/>
      <c r="OUQ678" s="107"/>
      <c r="OUR678" s="107"/>
      <c r="OUS678" s="107"/>
      <c r="OUT678" s="107"/>
      <c r="OUU678" s="107"/>
      <c r="OUV678" s="107"/>
      <c r="OUW678" s="107"/>
      <c r="OUX678" s="107"/>
      <c r="OUY678" s="107"/>
      <c r="OUZ678" s="107"/>
      <c r="OVA678" s="107"/>
      <c r="OVB678" s="107"/>
      <c r="OVC678" s="107"/>
      <c r="OVD678" s="107"/>
      <c r="OVE678" s="107"/>
      <c r="OVF678" s="107"/>
      <c r="OVG678" s="107"/>
      <c r="OVH678" s="107"/>
      <c r="OVI678" s="107"/>
      <c r="OVJ678" s="107"/>
      <c r="OVK678" s="107"/>
      <c r="OVL678" s="107"/>
      <c r="OVM678" s="107"/>
      <c r="OVN678" s="107"/>
      <c r="OVO678" s="107"/>
      <c r="OVP678" s="107"/>
      <c r="OVQ678" s="107"/>
      <c r="OVR678" s="107"/>
      <c r="OVS678" s="107"/>
      <c r="OVT678" s="107"/>
      <c r="OVU678" s="107"/>
      <c r="OVV678" s="107"/>
      <c r="OVW678" s="107"/>
      <c r="OVX678" s="107"/>
      <c r="OVY678" s="107"/>
      <c r="OVZ678" s="107"/>
      <c r="OWA678" s="107"/>
      <c r="OWB678" s="107"/>
      <c r="OWC678" s="107"/>
      <c r="OWD678" s="107"/>
      <c r="OWE678" s="107"/>
      <c r="OWF678" s="107"/>
      <c r="OWG678" s="107"/>
      <c r="OWH678" s="107"/>
      <c r="OWI678" s="107"/>
      <c r="OWJ678" s="107"/>
      <c r="OWK678" s="107"/>
      <c r="OWL678" s="107"/>
      <c r="OWM678" s="107"/>
      <c r="OWN678" s="107"/>
      <c r="OWO678" s="107"/>
      <c r="OWP678" s="107"/>
      <c r="OWQ678" s="107"/>
      <c r="OWR678" s="107"/>
      <c r="OWS678" s="107"/>
      <c r="OWT678" s="107"/>
      <c r="OWU678" s="107"/>
      <c r="OWV678" s="107"/>
      <c r="OWW678" s="107"/>
      <c r="OWX678" s="107"/>
      <c r="OWY678" s="107"/>
      <c r="OWZ678" s="107"/>
      <c r="OXA678" s="107"/>
      <c r="OXB678" s="107"/>
      <c r="OXC678" s="107"/>
      <c r="OXD678" s="107"/>
      <c r="OXE678" s="107"/>
      <c r="OXF678" s="107"/>
      <c r="OXG678" s="107"/>
      <c r="OXH678" s="107"/>
      <c r="OXI678" s="107"/>
      <c r="OXJ678" s="107"/>
      <c r="OXK678" s="107"/>
      <c r="OXL678" s="107"/>
      <c r="OXM678" s="107"/>
      <c r="OXN678" s="107"/>
      <c r="OXO678" s="107"/>
      <c r="OXP678" s="107"/>
      <c r="OXQ678" s="107"/>
      <c r="OXR678" s="107"/>
      <c r="OXS678" s="107"/>
      <c r="OXT678" s="107"/>
      <c r="OXU678" s="107"/>
      <c r="OXV678" s="107"/>
      <c r="OXW678" s="107"/>
      <c r="OXX678" s="107"/>
      <c r="OXY678" s="107"/>
      <c r="OXZ678" s="107"/>
      <c r="OYA678" s="107"/>
      <c r="OYB678" s="107"/>
      <c r="OYC678" s="107"/>
      <c r="OYD678" s="107"/>
      <c r="OYE678" s="107"/>
      <c r="OYF678" s="107"/>
      <c r="OYG678" s="107"/>
      <c r="OYH678" s="107"/>
      <c r="OYI678" s="107"/>
      <c r="OYJ678" s="107"/>
      <c r="OYK678" s="107"/>
      <c r="OYL678" s="107"/>
      <c r="OYM678" s="107"/>
      <c r="OYN678" s="107"/>
      <c r="OYO678" s="107"/>
      <c r="OYP678" s="107"/>
      <c r="OYQ678" s="107"/>
      <c r="OYR678" s="107"/>
      <c r="OYS678" s="107"/>
      <c r="OYT678" s="107"/>
      <c r="OYU678" s="107"/>
      <c r="OYV678" s="107"/>
      <c r="OYW678" s="107"/>
      <c r="OYX678" s="107"/>
      <c r="OYY678" s="107"/>
      <c r="OYZ678" s="107"/>
      <c r="OZA678" s="107"/>
      <c r="OZB678" s="107"/>
      <c r="OZC678" s="107"/>
      <c r="OZD678" s="107"/>
      <c r="OZE678" s="107"/>
      <c r="OZF678" s="107"/>
      <c r="OZG678" s="107"/>
      <c r="OZH678" s="107"/>
      <c r="OZI678" s="107"/>
      <c r="OZJ678" s="107"/>
      <c r="OZK678" s="107"/>
      <c r="OZL678" s="107"/>
      <c r="OZM678" s="107"/>
      <c r="OZN678" s="107"/>
      <c r="OZO678" s="107"/>
      <c r="OZP678" s="107"/>
      <c r="OZQ678" s="107"/>
      <c r="OZR678" s="107"/>
      <c r="OZS678" s="107"/>
      <c r="OZT678" s="107"/>
      <c r="OZU678" s="107"/>
      <c r="OZV678" s="107"/>
      <c r="OZW678" s="107"/>
      <c r="OZX678" s="107"/>
      <c r="OZY678" s="107"/>
      <c r="OZZ678" s="107"/>
      <c r="PAA678" s="107"/>
      <c r="PAB678" s="107"/>
      <c r="PAC678" s="107"/>
      <c r="PAD678" s="107"/>
      <c r="PAE678" s="107"/>
      <c r="PAF678" s="107"/>
      <c r="PAG678" s="107"/>
      <c r="PAH678" s="107"/>
      <c r="PAI678" s="107"/>
      <c r="PAJ678" s="107"/>
      <c r="PAK678" s="107"/>
      <c r="PAL678" s="107"/>
      <c r="PAM678" s="107"/>
      <c r="PAN678" s="107"/>
      <c r="PAO678" s="107"/>
      <c r="PAP678" s="107"/>
      <c r="PAQ678" s="107"/>
      <c r="PAR678" s="107"/>
      <c r="PAS678" s="107"/>
      <c r="PAT678" s="107"/>
      <c r="PAU678" s="107"/>
      <c r="PAV678" s="107"/>
      <c r="PAW678" s="107"/>
      <c r="PAX678" s="107"/>
      <c r="PAY678" s="107"/>
      <c r="PAZ678" s="107"/>
      <c r="PBA678" s="107"/>
      <c r="PBB678" s="107"/>
      <c r="PBC678" s="107"/>
      <c r="PBD678" s="107"/>
      <c r="PBE678" s="107"/>
      <c r="PBF678" s="107"/>
      <c r="PBG678" s="107"/>
      <c r="PBH678" s="107"/>
      <c r="PBI678" s="107"/>
      <c r="PBJ678" s="107"/>
      <c r="PBK678" s="107"/>
      <c r="PBL678" s="107"/>
      <c r="PBM678" s="107"/>
      <c r="PBN678" s="107"/>
      <c r="PBO678" s="107"/>
      <c r="PBP678" s="107"/>
      <c r="PBQ678" s="107"/>
      <c r="PBR678" s="107"/>
      <c r="PBS678" s="107"/>
      <c r="PBT678" s="107"/>
      <c r="PBU678" s="107"/>
      <c r="PBV678" s="107"/>
      <c r="PBW678" s="107"/>
      <c r="PBX678" s="107"/>
      <c r="PBY678" s="107"/>
      <c r="PBZ678" s="107"/>
      <c r="PCA678" s="107"/>
      <c r="PCB678" s="107"/>
      <c r="PCC678" s="107"/>
      <c r="PCD678" s="107"/>
      <c r="PCE678" s="107"/>
      <c r="PCF678" s="107"/>
      <c r="PCG678" s="107"/>
      <c r="PCH678" s="107"/>
      <c r="PCI678" s="107"/>
      <c r="PCJ678" s="107"/>
      <c r="PCK678" s="107"/>
      <c r="PCL678" s="107"/>
      <c r="PCM678" s="107"/>
      <c r="PCN678" s="107"/>
      <c r="PCO678" s="107"/>
      <c r="PCP678" s="107"/>
      <c r="PCQ678" s="107"/>
      <c r="PCR678" s="107"/>
      <c r="PCS678" s="107"/>
      <c r="PCT678" s="107"/>
      <c r="PCU678" s="107"/>
      <c r="PCV678" s="107"/>
      <c r="PCW678" s="107"/>
      <c r="PCX678" s="107"/>
      <c r="PCY678" s="107"/>
      <c r="PCZ678" s="107"/>
      <c r="PDA678" s="107"/>
      <c r="PDB678" s="107"/>
      <c r="PDC678" s="107"/>
      <c r="PDD678" s="107"/>
      <c r="PDE678" s="107"/>
      <c r="PDF678" s="107"/>
      <c r="PDG678" s="107"/>
      <c r="PDH678" s="107"/>
      <c r="PDI678" s="107"/>
      <c r="PDJ678" s="107"/>
      <c r="PDK678" s="107"/>
      <c r="PDL678" s="107"/>
      <c r="PDM678" s="107"/>
      <c r="PDN678" s="107"/>
      <c r="PDO678" s="107"/>
      <c r="PDP678" s="107"/>
      <c r="PDQ678" s="107"/>
      <c r="PDR678" s="107"/>
      <c r="PDS678" s="107"/>
      <c r="PDT678" s="107"/>
      <c r="PDU678" s="107"/>
      <c r="PDV678" s="107"/>
      <c r="PDW678" s="107"/>
      <c r="PDX678" s="107"/>
      <c r="PDY678" s="107"/>
      <c r="PDZ678" s="107"/>
      <c r="PEA678" s="107"/>
      <c r="PEB678" s="107"/>
      <c r="PEC678" s="107"/>
      <c r="PED678" s="107"/>
      <c r="PEE678" s="107"/>
      <c r="PEF678" s="107"/>
      <c r="PEG678" s="107"/>
      <c r="PEH678" s="107"/>
      <c r="PEI678" s="107"/>
      <c r="PEJ678" s="107"/>
      <c r="PEK678" s="107"/>
      <c r="PEL678" s="107"/>
      <c r="PEM678" s="107"/>
      <c r="PEN678" s="107"/>
      <c r="PEO678" s="107"/>
      <c r="PEP678" s="107"/>
      <c r="PEQ678" s="107"/>
      <c r="PER678" s="107"/>
      <c r="PES678" s="107"/>
      <c r="PET678" s="107"/>
      <c r="PEU678" s="107"/>
      <c r="PEV678" s="107"/>
      <c r="PEW678" s="107"/>
      <c r="PEX678" s="107"/>
      <c r="PEY678" s="107"/>
      <c r="PEZ678" s="107"/>
      <c r="PFA678" s="107"/>
      <c r="PFB678" s="107"/>
      <c r="PFC678" s="107"/>
      <c r="PFD678" s="107"/>
      <c r="PFE678" s="107"/>
      <c r="PFF678" s="107"/>
      <c r="PFG678" s="107"/>
      <c r="PFH678" s="107"/>
      <c r="PFI678" s="107"/>
      <c r="PFJ678" s="107"/>
      <c r="PFK678" s="107"/>
      <c r="PFL678" s="107"/>
      <c r="PFM678" s="107"/>
      <c r="PFN678" s="107"/>
      <c r="PFO678" s="107"/>
      <c r="PFP678" s="107"/>
      <c r="PFQ678" s="107"/>
      <c r="PFR678" s="107"/>
      <c r="PFS678" s="107"/>
      <c r="PFT678" s="107"/>
      <c r="PFU678" s="107"/>
      <c r="PFV678" s="107"/>
      <c r="PFW678" s="107"/>
      <c r="PFX678" s="107"/>
      <c r="PFY678" s="107"/>
      <c r="PFZ678" s="107"/>
      <c r="PGA678" s="107"/>
      <c r="PGB678" s="107"/>
      <c r="PGC678" s="107"/>
      <c r="PGD678" s="107"/>
      <c r="PGE678" s="107"/>
      <c r="PGF678" s="107"/>
      <c r="PGG678" s="107"/>
      <c r="PGH678" s="107"/>
      <c r="PGI678" s="107"/>
      <c r="PGJ678" s="107"/>
      <c r="PGK678" s="107"/>
      <c r="PGL678" s="107"/>
      <c r="PGM678" s="107"/>
      <c r="PGN678" s="107"/>
      <c r="PGO678" s="107"/>
      <c r="PGP678" s="107"/>
      <c r="PGQ678" s="107"/>
      <c r="PGR678" s="107"/>
      <c r="PGS678" s="107"/>
      <c r="PGT678" s="107"/>
      <c r="PGU678" s="107"/>
      <c r="PGV678" s="107"/>
      <c r="PGW678" s="107"/>
      <c r="PGX678" s="107"/>
      <c r="PGY678" s="107"/>
      <c r="PGZ678" s="107"/>
      <c r="PHA678" s="107"/>
      <c r="PHB678" s="107"/>
      <c r="PHC678" s="107"/>
      <c r="PHD678" s="107"/>
      <c r="PHE678" s="107"/>
      <c r="PHF678" s="107"/>
      <c r="PHG678" s="107"/>
      <c r="PHH678" s="107"/>
      <c r="PHI678" s="107"/>
      <c r="PHJ678" s="107"/>
      <c r="PHK678" s="107"/>
      <c r="PHL678" s="107"/>
      <c r="PHM678" s="107"/>
      <c r="PHN678" s="107"/>
      <c r="PHO678" s="107"/>
      <c r="PHP678" s="107"/>
      <c r="PHQ678" s="107"/>
      <c r="PHR678" s="107"/>
      <c r="PHS678" s="107"/>
      <c r="PHT678" s="107"/>
      <c r="PHU678" s="107"/>
      <c r="PHV678" s="107"/>
      <c r="PHW678" s="107"/>
      <c r="PHX678" s="107"/>
      <c r="PHY678" s="107"/>
      <c r="PHZ678" s="107"/>
      <c r="PIA678" s="107"/>
      <c r="PIB678" s="107"/>
      <c r="PIC678" s="107"/>
      <c r="PID678" s="107"/>
      <c r="PIE678" s="107"/>
      <c r="PIF678" s="107"/>
      <c r="PIG678" s="107"/>
      <c r="PIH678" s="107"/>
      <c r="PII678" s="107"/>
      <c r="PIJ678" s="107"/>
      <c r="PIK678" s="107"/>
      <c r="PIL678" s="107"/>
      <c r="PIM678" s="107"/>
      <c r="PIN678" s="107"/>
      <c r="PIO678" s="107"/>
      <c r="PIP678" s="107"/>
      <c r="PIQ678" s="107"/>
      <c r="PIR678" s="107"/>
      <c r="PIS678" s="107"/>
      <c r="PIT678" s="107"/>
      <c r="PIU678" s="107"/>
      <c r="PIV678" s="107"/>
      <c r="PIW678" s="107"/>
      <c r="PIX678" s="107"/>
      <c r="PIY678" s="107"/>
      <c r="PIZ678" s="107"/>
      <c r="PJA678" s="107"/>
      <c r="PJB678" s="107"/>
      <c r="PJC678" s="107"/>
      <c r="PJD678" s="107"/>
      <c r="PJE678" s="107"/>
      <c r="PJF678" s="107"/>
      <c r="PJG678" s="107"/>
      <c r="PJH678" s="107"/>
      <c r="PJI678" s="107"/>
      <c r="PJJ678" s="107"/>
      <c r="PJK678" s="107"/>
      <c r="PJL678" s="107"/>
      <c r="PJM678" s="107"/>
      <c r="PJN678" s="107"/>
      <c r="PJO678" s="107"/>
      <c r="PJP678" s="107"/>
      <c r="PJQ678" s="107"/>
      <c r="PJR678" s="107"/>
      <c r="PJS678" s="107"/>
      <c r="PJT678" s="107"/>
      <c r="PJU678" s="107"/>
      <c r="PJV678" s="107"/>
      <c r="PJW678" s="107"/>
      <c r="PJX678" s="107"/>
      <c r="PJY678" s="107"/>
      <c r="PJZ678" s="107"/>
      <c r="PKA678" s="107"/>
      <c r="PKB678" s="107"/>
      <c r="PKC678" s="107"/>
      <c r="PKD678" s="107"/>
      <c r="PKE678" s="107"/>
      <c r="PKF678" s="107"/>
      <c r="PKG678" s="107"/>
      <c r="PKH678" s="107"/>
      <c r="PKI678" s="107"/>
      <c r="PKJ678" s="107"/>
      <c r="PKK678" s="107"/>
      <c r="PKL678" s="107"/>
      <c r="PKM678" s="107"/>
      <c r="PKN678" s="107"/>
      <c r="PKO678" s="107"/>
      <c r="PKP678" s="107"/>
      <c r="PKQ678" s="107"/>
      <c r="PKR678" s="107"/>
      <c r="PKS678" s="107"/>
      <c r="PKT678" s="107"/>
      <c r="PKU678" s="107"/>
      <c r="PKV678" s="107"/>
      <c r="PKW678" s="107"/>
      <c r="PKX678" s="107"/>
      <c r="PKY678" s="107"/>
      <c r="PKZ678" s="107"/>
      <c r="PLA678" s="107"/>
      <c r="PLB678" s="107"/>
      <c r="PLC678" s="107"/>
      <c r="PLD678" s="107"/>
      <c r="PLE678" s="107"/>
      <c r="PLF678" s="107"/>
      <c r="PLG678" s="107"/>
      <c r="PLH678" s="107"/>
      <c r="PLI678" s="107"/>
      <c r="PLJ678" s="107"/>
      <c r="PLK678" s="107"/>
      <c r="PLL678" s="107"/>
      <c r="PLM678" s="107"/>
      <c r="PLN678" s="107"/>
      <c r="PLO678" s="107"/>
      <c r="PLP678" s="107"/>
      <c r="PLQ678" s="107"/>
      <c r="PLR678" s="107"/>
      <c r="PLS678" s="107"/>
      <c r="PLT678" s="107"/>
      <c r="PLU678" s="107"/>
      <c r="PLV678" s="107"/>
      <c r="PLW678" s="107"/>
      <c r="PLX678" s="107"/>
      <c r="PLY678" s="107"/>
      <c r="PLZ678" s="107"/>
      <c r="PMA678" s="107"/>
      <c r="PMB678" s="107"/>
      <c r="PMC678" s="107"/>
      <c r="PMD678" s="107"/>
      <c r="PME678" s="107"/>
      <c r="PMF678" s="107"/>
      <c r="PMG678" s="107"/>
      <c r="PMH678" s="107"/>
      <c r="PMI678" s="107"/>
      <c r="PMJ678" s="107"/>
      <c r="PMK678" s="107"/>
      <c r="PML678" s="107"/>
      <c r="PMM678" s="107"/>
      <c r="PMN678" s="107"/>
      <c r="PMO678" s="107"/>
      <c r="PMP678" s="107"/>
      <c r="PMQ678" s="107"/>
      <c r="PMR678" s="107"/>
      <c r="PMS678" s="107"/>
      <c r="PMT678" s="107"/>
      <c r="PMU678" s="107"/>
      <c r="PMV678" s="107"/>
      <c r="PMW678" s="107"/>
      <c r="PMX678" s="107"/>
      <c r="PMY678" s="107"/>
      <c r="PMZ678" s="107"/>
      <c r="PNA678" s="107"/>
      <c r="PNB678" s="107"/>
      <c r="PNC678" s="107"/>
      <c r="PND678" s="107"/>
      <c r="PNE678" s="107"/>
      <c r="PNF678" s="107"/>
      <c r="PNG678" s="107"/>
      <c r="PNH678" s="107"/>
      <c r="PNI678" s="107"/>
      <c r="PNJ678" s="107"/>
      <c r="PNK678" s="107"/>
      <c r="PNL678" s="107"/>
      <c r="PNM678" s="107"/>
      <c r="PNN678" s="107"/>
      <c r="PNO678" s="107"/>
      <c r="PNP678" s="107"/>
      <c r="PNQ678" s="107"/>
      <c r="PNR678" s="107"/>
      <c r="PNS678" s="107"/>
      <c r="PNT678" s="107"/>
      <c r="PNU678" s="107"/>
      <c r="PNV678" s="107"/>
      <c r="PNW678" s="107"/>
      <c r="PNX678" s="107"/>
      <c r="PNY678" s="107"/>
      <c r="PNZ678" s="107"/>
      <c r="POA678" s="107"/>
      <c r="POB678" s="107"/>
      <c r="POC678" s="107"/>
      <c r="POD678" s="107"/>
      <c r="POE678" s="107"/>
      <c r="POF678" s="107"/>
      <c r="POG678" s="107"/>
      <c r="POH678" s="107"/>
      <c r="POI678" s="107"/>
      <c r="POJ678" s="107"/>
      <c r="POK678" s="107"/>
      <c r="POL678" s="107"/>
      <c r="POM678" s="107"/>
      <c r="PON678" s="107"/>
      <c r="POO678" s="107"/>
      <c r="POP678" s="107"/>
      <c r="POQ678" s="107"/>
      <c r="POR678" s="107"/>
      <c r="POS678" s="107"/>
      <c r="POT678" s="107"/>
      <c r="POU678" s="107"/>
      <c r="POV678" s="107"/>
      <c r="POW678" s="107"/>
      <c r="POX678" s="107"/>
      <c r="POY678" s="107"/>
      <c r="POZ678" s="107"/>
      <c r="PPA678" s="107"/>
      <c r="PPB678" s="107"/>
      <c r="PPC678" s="107"/>
      <c r="PPD678" s="107"/>
      <c r="PPE678" s="107"/>
      <c r="PPF678" s="107"/>
      <c r="PPG678" s="107"/>
      <c r="PPH678" s="107"/>
      <c r="PPI678" s="107"/>
      <c r="PPJ678" s="107"/>
      <c r="PPK678" s="107"/>
      <c r="PPL678" s="107"/>
      <c r="PPM678" s="107"/>
      <c r="PPN678" s="107"/>
      <c r="PPO678" s="107"/>
      <c r="PPP678" s="107"/>
      <c r="PPQ678" s="107"/>
      <c r="PPR678" s="107"/>
      <c r="PPS678" s="107"/>
      <c r="PPT678" s="107"/>
      <c r="PPU678" s="107"/>
      <c r="PPV678" s="107"/>
      <c r="PPW678" s="107"/>
      <c r="PPX678" s="107"/>
      <c r="PPY678" s="107"/>
      <c r="PPZ678" s="107"/>
      <c r="PQA678" s="107"/>
      <c r="PQB678" s="107"/>
      <c r="PQC678" s="107"/>
      <c r="PQD678" s="107"/>
      <c r="PQE678" s="107"/>
      <c r="PQF678" s="107"/>
      <c r="PQG678" s="107"/>
      <c r="PQH678" s="107"/>
      <c r="PQI678" s="107"/>
      <c r="PQJ678" s="107"/>
      <c r="PQK678" s="107"/>
      <c r="PQL678" s="107"/>
      <c r="PQM678" s="107"/>
      <c r="PQN678" s="107"/>
      <c r="PQO678" s="107"/>
      <c r="PQP678" s="107"/>
      <c r="PQQ678" s="107"/>
      <c r="PQR678" s="107"/>
      <c r="PQS678" s="107"/>
      <c r="PQT678" s="107"/>
      <c r="PQU678" s="107"/>
      <c r="PQV678" s="107"/>
      <c r="PQW678" s="107"/>
      <c r="PQX678" s="107"/>
      <c r="PQY678" s="107"/>
      <c r="PQZ678" s="107"/>
      <c r="PRA678" s="107"/>
      <c r="PRB678" s="107"/>
      <c r="PRC678" s="107"/>
      <c r="PRD678" s="107"/>
      <c r="PRE678" s="107"/>
      <c r="PRF678" s="107"/>
      <c r="PRG678" s="107"/>
      <c r="PRH678" s="107"/>
      <c r="PRI678" s="107"/>
      <c r="PRJ678" s="107"/>
      <c r="PRK678" s="107"/>
      <c r="PRL678" s="107"/>
      <c r="PRM678" s="107"/>
      <c r="PRN678" s="107"/>
      <c r="PRO678" s="107"/>
      <c r="PRP678" s="107"/>
      <c r="PRQ678" s="107"/>
      <c r="PRR678" s="107"/>
      <c r="PRS678" s="107"/>
      <c r="PRT678" s="107"/>
      <c r="PRU678" s="107"/>
      <c r="PRV678" s="107"/>
      <c r="PRW678" s="107"/>
      <c r="PRX678" s="107"/>
      <c r="PRY678" s="107"/>
      <c r="PRZ678" s="107"/>
      <c r="PSA678" s="107"/>
      <c r="PSB678" s="107"/>
      <c r="PSC678" s="107"/>
      <c r="PSD678" s="107"/>
      <c r="PSE678" s="107"/>
      <c r="PSF678" s="107"/>
      <c r="PSG678" s="107"/>
      <c r="PSH678" s="107"/>
      <c r="PSI678" s="107"/>
      <c r="PSJ678" s="107"/>
      <c r="PSK678" s="107"/>
      <c r="PSL678" s="107"/>
      <c r="PSM678" s="107"/>
      <c r="PSN678" s="107"/>
      <c r="PSO678" s="107"/>
      <c r="PSP678" s="107"/>
      <c r="PSQ678" s="107"/>
      <c r="PSR678" s="107"/>
      <c r="PSS678" s="107"/>
      <c r="PST678" s="107"/>
      <c r="PSU678" s="107"/>
      <c r="PSV678" s="107"/>
      <c r="PSW678" s="107"/>
      <c r="PSX678" s="107"/>
      <c r="PSY678" s="107"/>
      <c r="PSZ678" s="107"/>
      <c r="PTA678" s="107"/>
      <c r="PTB678" s="107"/>
      <c r="PTC678" s="107"/>
      <c r="PTD678" s="107"/>
      <c r="PTE678" s="107"/>
      <c r="PTF678" s="107"/>
      <c r="PTG678" s="107"/>
      <c r="PTH678" s="107"/>
      <c r="PTI678" s="107"/>
      <c r="PTJ678" s="107"/>
      <c r="PTK678" s="107"/>
      <c r="PTL678" s="107"/>
      <c r="PTM678" s="107"/>
      <c r="PTN678" s="107"/>
      <c r="PTO678" s="107"/>
      <c r="PTP678" s="107"/>
      <c r="PTQ678" s="107"/>
      <c r="PTR678" s="107"/>
      <c r="PTS678" s="107"/>
      <c r="PTT678" s="107"/>
      <c r="PTU678" s="107"/>
      <c r="PTV678" s="107"/>
      <c r="PTW678" s="107"/>
      <c r="PTX678" s="107"/>
      <c r="PTY678" s="107"/>
      <c r="PTZ678" s="107"/>
      <c r="PUA678" s="107"/>
      <c r="PUB678" s="107"/>
      <c r="PUC678" s="107"/>
      <c r="PUD678" s="107"/>
      <c r="PUE678" s="107"/>
      <c r="PUF678" s="107"/>
      <c r="PUG678" s="107"/>
      <c r="PUH678" s="107"/>
      <c r="PUI678" s="107"/>
      <c r="PUJ678" s="107"/>
      <c r="PUK678" s="107"/>
      <c r="PUL678" s="107"/>
      <c r="PUM678" s="107"/>
      <c r="PUN678" s="107"/>
      <c r="PUO678" s="107"/>
      <c r="PUP678" s="107"/>
      <c r="PUQ678" s="107"/>
      <c r="PUR678" s="107"/>
      <c r="PUS678" s="107"/>
      <c r="PUT678" s="107"/>
      <c r="PUU678" s="107"/>
      <c r="PUV678" s="107"/>
      <c r="PUW678" s="107"/>
      <c r="PUX678" s="107"/>
      <c r="PUY678" s="107"/>
      <c r="PUZ678" s="107"/>
      <c r="PVA678" s="107"/>
      <c r="PVB678" s="107"/>
      <c r="PVC678" s="107"/>
      <c r="PVD678" s="107"/>
      <c r="PVE678" s="107"/>
      <c r="PVF678" s="107"/>
      <c r="PVG678" s="107"/>
      <c r="PVH678" s="107"/>
      <c r="PVI678" s="107"/>
      <c r="PVJ678" s="107"/>
      <c r="PVK678" s="107"/>
      <c r="PVL678" s="107"/>
      <c r="PVM678" s="107"/>
      <c r="PVN678" s="107"/>
      <c r="PVO678" s="107"/>
      <c r="PVP678" s="107"/>
      <c r="PVQ678" s="107"/>
      <c r="PVR678" s="107"/>
      <c r="PVS678" s="107"/>
      <c r="PVT678" s="107"/>
      <c r="PVU678" s="107"/>
      <c r="PVV678" s="107"/>
      <c r="PVW678" s="107"/>
      <c r="PVX678" s="107"/>
      <c r="PVY678" s="107"/>
      <c r="PVZ678" s="107"/>
      <c r="PWA678" s="107"/>
      <c r="PWB678" s="107"/>
      <c r="PWC678" s="107"/>
      <c r="PWD678" s="107"/>
      <c r="PWE678" s="107"/>
      <c r="PWF678" s="107"/>
      <c r="PWG678" s="107"/>
      <c r="PWH678" s="107"/>
      <c r="PWI678" s="107"/>
      <c r="PWJ678" s="107"/>
      <c r="PWK678" s="107"/>
      <c r="PWL678" s="107"/>
      <c r="PWM678" s="107"/>
      <c r="PWN678" s="107"/>
      <c r="PWO678" s="107"/>
      <c r="PWP678" s="107"/>
      <c r="PWQ678" s="107"/>
      <c r="PWR678" s="107"/>
      <c r="PWS678" s="107"/>
      <c r="PWT678" s="107"/>
      <c r="PWU678" s="107"/>
      <c r="PWV678" s="107"/>
      <c r="PWW678" s="107"/>
      <c r="PWX678" s="107"/>
      <c r="PWY678" s="107"/>
      <c r="PWZ678" s="107"/>
      <c r="PXA678" s="107"/>
      <c r="PXB678" s="107"/>
      <c r="PXC678" s="107"/>
      <c r="PXD678" s="107"/>
      <c r="PXE678" s="107"/>
      <c r="PXF678" s="107"/>
      <c r="PXG678" s="107"/>
      <c r="PXH678" s="107"/>
      <c r="PXI678" s="107"/>
      <c r="PXJ678" s="107"/>
      <c r="PXK678" s="107"/>
      <c r="PXL678" s="107"/>
      <c r="PXM678" s="107"/>
      <c r="PXN678" s="107"/>
      <c r="PXO678" s="107"/>
      <c r="PXP678" s="107"/>
      <c r="PXQ678" s="107"/>
      <c r="PXR678" s="107"/>
      <c r="PXS678" s="107"/>
      <c r="PXT678" s="107"/>
      <c r="PXU678" s="107"/>
      <c r="PXV678" s="107"/>
      <c r="PXW678" s="107"/>
      <c r="PXX678" s="107"/>
      <c r="PXY678" s="107"/>
      <c r="PXZ678" s="107"/>
      <c r="PYA678" s="107"/>
      <c r="PYB678" s="107"/>
      <c r="PYC678" s="107"/>
      <c r="PYD678" s="107"/>
      <c r="PYE678" s="107"/>
      <c r="PYF678" s="107"/>
      <c r="PYG678" s="107"/>
      <c r="PYH678" s="107"/>
      <c r="PYI678" s="107"/>
      <c r="PYJ678" s="107"/>
      <c r="PYK678" s="107"/>
      <c r="PYL678" s="107"/>
      <c r="PYM678" s="107"/>
      <c r="PYN678" s="107"/>
      <c r="PYO678" s="107"/>
      <c r="PYP678" s="107"/>
      <c r="PYQ678" s="107"/>
      <c r="PYR678" s="107"/>
      <c r="PYS678" s="107"/>
      <c r="PYT678" s="107"/>
      <c r="PYU678" s="107"/>
      <c r="PYV678" s="107"/>
      <c r="PYW678" s="107"/>
      <c r="PYX678" s="107"/>
      <c r="PYY678" s="107"/>
      <c r="PYZ678" s="107"/>
      <c r="PZA678" s="107"/>
      <c r="PZB678" s="107"/>
      <c r="PZC678" s="107"/>
      <c r="PZD678" s="107"/>
      <c r="PZE678" s="107"/>
      <c r="PZF678" s="107"/>
      <c r="PZG678" s="107"/>
      <c r="PZH678" s="107"/>
      <c r="PZI678" s="107"/>
      <c r="PZJ678" s="107"/>
      <c r="PZK678" s="107"/>
      <c r="PZL678" s="107"/>
      <c r="PZM678" s="107"/>
      <c r="PZN678" s="107"/>
      <c r="PZO678" s="107"/>
      <c r="PZP678" s="107"/>
      <c r="PZQ678" s="107"/>
      <c r="PZR678" s="107"/>
      <c r="PZS678" s="107"/>
      <c r="PZT678" s="107"/>
      <c r="PZU678" s="107"/>
      <c r="PZV678" s="107"/>
      <c r="PZW678" s="107"/>
      <c r="PZX678" s="107"/>
      <c r="PZY678" s="107"/>
      <c r="PZZ678" s="107"/>
      <c r="QAA678" s="107"/>
      <c r="QAB678" s="107"/>
      <c r="QAC678" s="107"/>
      <c r="QAD678" s="107"/>
      <c r="QAE678" s="107"/>
      <c r="QAF678" s="107"/>
      <c r="QAG678" s="107"/>
      <c r="QAH678" s="107"/>
      <c r="QAI678" s="107"/>
      <c r="QAJ678" s="107"/>
      <c r="QAK678" s="107"/>
      <c r="QAL678" s="107"/>
      <c r="QAM678" s="107"/>
      <c r="QAN678" s="107"/>
      <c r="QAO678" s="107"/>
      <c r="QAP678" s="107"/>
      <c r="QAQ678" s="107"/>
      <c r="QAR678" s="107"/>
      <c r="QAS678" s="107"/>
      <c r="QAT678" s="107"/>
      <c r="QAU678" s="107"/>
      <c r="QAV678" s="107"/>
      <c r="QAW678" s="107"/>
      <c r="QAX678" s="107"/>
      <c r="QAY678" s="107"/>
      <c r="QAZ678" s="107"/>
      <c r="QBA678" s="107"/>
      <c r="QBB678" s="107"/>
      <c r="QBC678" s="107"/>
      <c r="QBD678" s="107"/>
      <c r="QBE678" s="107"/>
      <c r="QBF678" s="107"/>
      <c r="QBG678" s="107"/>
      <c r="QBH678" s="107"/>
      <c r="QBI678" s="107"/>
      <c r="QBJ678" s="107"/>
      <c r="QBK678" s="107"/>
      <c r="QBL678" s="107"/>
      <c r="QBM678" s="107"/>
      <c r="QBN678" s="107"/>
      <c r="QBO678" s="107"/>
      <c r="QBP678" s="107"/>
      <c r="QBQ678" s="107"/>
      <c r="QBR678" s="107"/>
      <c r="QBS678" s="107"/>
      <c r="QBT678" s="107"/>
      <c r="QBU678" s="107"/>
      <c r="QBV678" s="107"/>
      <c r="QBW678" s="107"/>
      <c r="QBX678" s="107"/>
      <c r="QBY678" s="107"/>
      <c r="QBZ678" s="107"/>
      <c r="QCA678" s="107"/>
      <c r="QCB678" s="107"/>
      <c r="QCC678" s="107"/>
      <c r="QCD678" s="107"/>
      <c r="QCE678" s="107"/>
      <c r="QCF678" s="107"/>
      <c r="QCG678" s="107"/>
      <c r="QCH678" s="107"/>
      <c r="QCI678" s="107"/>
      <c r="QCJ678" s="107"/>
      <c r="QCK678" s="107"/>
      <c r="QCL678" s="107"/>
      <c r="QCM678" s="107"/>
      <c r="QCN678" s="107"/>
      <c r="QCO678" s="107"/>
      <c r="QCP678" s="107"/>
      <c r="QCQ678" s="107"/>
      <c r="QCR678" s="107"/>
      <c r="QCS678" s="107"/>
      <c r="QCT678" s="107"/>
      <c r="QCU678" s="107"/>
      <c r="QCV678" s="107"/>
      <c r="QCW678" s="107"/>
      <c r="QCX678" s="107"/>
      <c r="QCY678" s="107"/>
      <c r="QCZ678" s="107"/>
      <c r="QDA678" s="107"/>
      <c r="QDB678" s="107"/>
      <c r="QDC678" s="107"/>
      <c r="QDD678" s="107"/>
      <c r="QDE678" s="107"/>
      <c r="QDF678" s="107"/>
      <c r="QDG678" s="107"/>
      <c r="QDH678" s="107"/>
      <c r="QDI678" s="107"/>
      <c r="QDJ678" s="107"/>
      <c r="QDK678" s="107"/>
      <c r="QDL678" s="107"/>
      <c r="QDM678" s="107"/>
      <c r="QDN678" s="107"/>
      <c r="QDO678" s="107"/>
      <c r="QDP678" s="107"/>
      <c r="QDQ678" s="107"/>
      <c r="QDR678" s="107"/>
      <c r="QDS678" s="107"/>
      <c r="QDT678" s="107"/>
      <c r="QDU678" s="107"/>
      <c r="QDV678" s="107"/>
      <c r="QDW678" s="107"/>
      <c r="QDX678" s="107"/>
      <c r="QDY678" s="107"/>
      <c r="QDZ678" s="107"/>
      <c r="QEA678" s="107"/>
      <c r="QEB678" s="107"/>
      <c r="QEC678" s="107"/>
      <c r="QED678" s="107"/>
      <c r="QEE678" s="107"/>
      <c r="QEF678" s="107"/>
      <c r="QEG678" s="107"/>
      <c r="QEH678" s="107"/>
      <c r="QEI678" s="107"/>
      <c r="QEJ678" s="107"/>
      <c r="QEK678" s="107"/>
      <c r="QEL678" s="107"/>
      <c r="QEM678" s="107"/>
      <c r="QEN678" s="107"/>
      <c r="QEO678" s="107"/>
      <c r="QEP678" s="107"/>
      <c r="QEQ678" s="107"/>
      <c r="QER678" s="107"/>
      <c r="QES678" s="107"/>
      <c r="QET678" s="107"/>
      <c r="QEU678" s="107"/>
      <c r="QEV678" s="107"/>
      <c r="QEW678" s="107"/>
      <c r="QEX678" s="107"/>
      <c r="QEY678" s="107"/>
      <c r="QEZ678" s="107"/>
      <c r="QFA678" s="107"/>
      <c r="QFB678" s="107"/>
      <c r="QFC678" s="107"/>
      <c r="QFD678" s="107"/>
      <c r="QFE678" s="107"/>
      <c r="QFF678" s="107"/>
      <c r="QFG678" s="107"/>
      <c r="QFH678" s="107"/>
      <c r="QFI678" s="107"/>
      <c r="QFJ678" s="107"/>
      <c r="QFK678" s="107"/>
      <c r="QFL678" s="107"/>
      <c r="QFM678" s="107"/>
      <c r="QFN678" s="107"/>
      <c r="QFO678" s="107"/>
      <c r="QFP678" s="107"/>
      <c r="QFQ678" s="107"/>
      <c r="QFR678" s="107"/>
      <c r="QFS678" s="107"/>
      <c r="QFT678" s="107"/>
      <c r="QFU678" s="107"/>
      <c r="QFV678" s="107"/>
      <c r="QFW678" s="107"/>
      <c r="QFX678" s="107"/>
      <c r="QFY678" s="107"/>
      <c r="QFZ678" s="107"/>
      <c r="QGA678" s="107"/>
      <c r="QGB678" s="107"/>
      <c r="QGC678" s="107"/>
      <c r="QGD678" s="107"/>
      <c r="QGE678" s="107"/>
      <c r="QGF678" s="107"/>
      <c r="QGG678" s="107"/>
      <c r="QGH678" s="107"/>
      <c r="QGI678" s="107"/>
      <c r="QGJ678" s="107"/>
      <c r="QGK678" s="107"/>
      <c r="QGL678" s="107"/>
      <c r="QGM678" s="107"/>
      <c r="QGN678" s="107"/>
      <c r="QGO678" s="107"/>
      <c r="QGP678" s="107"/>
      <c r="QGQ678" s="107"/>
      <c r="QGR678" s="107"/>
      <c r="QGS678" s="107"/>
      <c r="QGT678" s="107"/>
      <c r="QGU678" s="107"/>
      <c r="QGV678" s="107"/>
      <c r="QGW678" s="107"/>
      <c r="QGX678" s="107"/>
      <c r="QGY678" s="107"/>
      <c r="QGZ678" s="107"/>
      <c r="QHA678" s="107"/>
      <c r="QHB678" s="107"/>
      <c r="QHC678" s="107"/>
      <c r="QHD678" s="107"/>
      <c r="QHE678" s="107"/>
      <c r="QHF678" s="107"/>
      <c r="QHG678" s="107"/>
      <c r="QHH678" s="107"/>
      <c r="QHI678" s="107"/>
      <c r="QHJ678" s="107"/>
      <c r="QHK678" s="107"/>
      <c r="QHL678" s="107"/>
      <c r="QHM678" s="107"/>
      <c r="QHN678" s="107"/>
      <c r="QHO678" s="107"/>
      <c r="QHP678" s="107"/>
      <c r="QHQ678" s="107"/>
      <c r="QHR678" s="107"/>
      <c r="QHS678" s="107"/>
      <c r="QHT678" s="107"/>
      <c r="QHU678" s="107"/>
      <c r="QHV678" s="107"/>
      <c r="QHW678" s="107"/>
      <c r="QHX678" s="107"/>
      <c r="QHY678" s="107"/>
      <c r="QHZ678" s="107"/>
      <c r="QIA678" s="107"/>
      <c r="QIB678" s="107"/>
      <c r="QIC678" s="107"/>
      <c r="QID678" s="107"/>
      <c r="QIE678" s="107"/>
      <c r="QIF678" s="107"/>
      <c r="QIG678" s="107"/>
      <c r="QIH678" s="107"/>
      <c r="QII678" s="107"/>
      <c r="QIJ678" s="107"/>
      <c r="QIK678" s="107"/>
      <c r="QIL678" s="107"/>
      <c r="QIM678" s="107"/>
      <c r="QIN678" s="107"/>
      <c r="QIO678" s="107"/>
      <c r="QIP678" s="107"/>
      <c r="QIQ678" s="107"/>
      <c r="QIR678" s="107"/>
      <c r="QIS678" s="107"/>
      <c r="QIT678" s="107"/>
      <c r="QIU678" s="107"/>
      <c r="QIV678" s="107"/>
      <c r="QIW678" s="107"/>
      <c r="QIX678" s="107"/>
      <c r="QIY678" s="107"/>
      <c r="QIZ678" s="107"/>
      <c r="QJA678" s="107"/>
      <c r="QJB678" s="107"/>
      <c r="QJC678" s="107"/>
      <c r="QJD678" s="107"/>
      <c r="QJE678" s="107"/>
      <c r="QJF678" s="107"/>
      <c r="QJG678" s="107"/>
      <c r="QJH678" s="107"/>
      <c r="QJI678" s="107"/>
      <c r="QJJ678" s="107"/>
      <c r="QJK678" s="107"/>
      <c r="QJL678" s="107"/>
      <c r="QJM678" s="107"/>
      <c r="QJN678" s="107"/>
      <c r="QJO678" s="107"/>
      <c r="QJP678" s="107"/>
      <c r="QJQ678" s="107"/>
      <c r="QJR678" s="107"/>
      <c r="QJS678" s="107"/>
      <c r="QJT678" s="107"/>
      <c r="QJU678" s="107"/>
      <c r="QJV678" s="107"/>
      <c r="QJW678" s="107"/>
      <c r="QJX678" s="107"/>
      <c r="QJY678" s="107"/>
      <c r="QJZ678" s="107"/>
      <c r="QKA678" s="107"/>
      <c r="QKB678" s="107"/>
      <c r="QKC678" s="107"/>
      <c r="QKD678" s="107"/>
      <c r="QKE678" s="107"/>
      <c r="QKF678" s="107"/>
      <c r="QKG678" s="107"/>
      <c r="QKH678" s="107"/>
      <c r="QKI678" s="107"/>
      <c r="QKJ678" s="107"/>
      <c r="QKK678" s="107"/>
      <c r="QKL678" s="107"/>
      <c r="QKM678" s="107"/>
      <c r="QKN678" s="107"/>
      <c r="QKO678" s="107"/>
      <c r="QKP678" s="107"/>
      <c r="QKQ678" s="107"/>
      <c r="QKR678" s="107"/>
      <c r="QKS678" s="107"/>
      <c r="QKT678" s="107"/>
      <c r="QKU678" s="107"/>
      <c r="QKV678" s="107"/>
      <c r="QKW678" s="107"/>
      <c r="QKX678" s="107"/>
      <c r="QKY678" s="107"/>
      <c r="QKZ678" s="107"/>
      <c r="QLA678" s="107"/>
      <c r="QLB678" s="107"/>
      <c r="QLC678" s="107"/>
      <c r="QLD678" s="107"/>
      <c r="QLE678" s="107"/>
      <c r="QLF678" s="107"/>
      <c r="QLG678" s="107"/>
      <c r="QLH678" s="107"/>
      <c r="QLI678" s="107"/>
      <c r="QLJ678" s="107"/>
      <c r="QLK678" s="107"/>
      <c r="QLL678" s="107"/>
      <c r="QLM678" s="107"/>
      <c r="QLN678" s="107"/>
      <c r="QLO678" s="107"/>
      <c r="QLP678" s="107"/>
      <c r="QLQ678" s="107"/>
      <c r="QLR678" s="107"/>
      <c r="QLS678" s="107"/>
      <c r="QLT678" s="107"/>
      <c r="QLU678" s="107"/>
      <c r="QLV678" s="107"/>
      <c r="QLW678" s="107"/>
      <c r="QLX678" s="107"/>
      <c r="QLY678" s="107"/>
      <c r="QLZ678" s="107"/>
      <c r="QMA678" s="107"/>
      <c r="QMB678" s="107"/>
      <c r="QMC678" s="107"/>
      <c r="QMD678" s="107"/>
      <c r="QME678" s="107"/>
      <c r="QMF678" s="107"/>
      <c r="QMG678" s="107"/>
      <c r="QMH678" s="107"/>
      <c r="QMI678" s="107"/>
      <c r="QMJ678" s="107"/>
      <c r="QMK678" s="107"/>
      <c r="QML678" s="107"/>
      <c r="QMM678" s="107"/>
      <c r="QMN678" s="107"/>
      <c r="QMO678" s="107"/>
      <c r="QMP678" s="107"/>
      <c r="QMQ678" s="107"/>
      <c r="QMR678" s="107"/>
      <c r="QMS678" s="107"/>
      <c r="QMT678" s="107"/>
      <c r="QMU678" s="107"/>
      <c r="QMV678" s="107"/>
      <c r="QMW678" s="107"/>
      <c r="QMX678" s="107"/>
      <c r="QMY678" s="107"/>
      <c r="QMZ678" s="107"/>
      <c r="QNA678" s="107"/>
      <c r="QNB678" s="107"/>
      <c r="QNC678" s="107"/>
      <c r="QND678" s="107"/>
      <c r="QNE678" s="107"/>
      <c r="QNF678" s="107"/>
      <c r="QNG678" s="107"/>
      <c r="QNH678" s="107"/>
      <c r="QNI678" s="107"/>
      <c r="QNJ678" s="107"/>
      <c r="QNK678" s="107"/>
      <c r="QNL678" s="107"/>
      <c r="QNM678" s="107"/>
      <c r="QNN678" s="107"/>
      <c r="QNO678" s="107"/>
      <c r="QNP678" s="107"/>
      <c r="QNQ678" s="107"/>
      <c r="QNR678" s="107"/>
      <c r="QNS678" s="107"/>
      <c r="QNT678" s="107"/>
      <c r="QNU678" s="107"/>
      <c r="QNV678" s="107"/>
      <c r="QNW678" s="107"/>
      <c r="QNX678" s="107"/>
      <c r="QNY678" s="107"/>
      <c r="QNZ678" s="107"/>
      <c r="QOA678" s="107"/>
      <c r="QOB678" s="107"/>
      <c r="QOC678" s="107"/>
      <c r="QOD678" s="107"/>
      <c r="QOE678" s="107"/>
      <c r="QOF678" s="107"/>
      <c r="QOG678" s="107"/>
      <c r="QOH678" s="107"/>
      <c r="QOI678" s="107"/>
      <c r="QOJ678" s="107"/>
      <c r="QOK678" s="107"/>
      <c r="QOL678" s="107"/>
      <c r="QOM678" s="107"/>
      <c r="QON678" s="107"/>
      <c r="QOO678" s="107"/>
      <c r="QOP678" s="107"/>
      <c r="QOQ678" s="107"/>
      <c r="QOR678" s="107"/>
      <c r="QOS678" s="107"/>
      <c r="QOT678" s="107"/>
      <c r="QOU678" s="107"/>
      <c r="QOV678" s="107"/>
      <c r="QOW678" s="107"/>
      <c r="QOX678" s="107"/>
      <c r="QOY678" s="107"/>
      <c r="QOZ678" s="107"/>
      <c r="QPA678" s="107"/>
      <c r="QPB678" s="107"/>
      <c r="QPC678" s="107"/>
      <c r="QPD678" s="107"/>
      <c r="QPE678" s="107"/>
      <c r="QPF678" s="107"/>
      <c r="QPG678" s="107"/>
      <c r="QPH678" s="107"/>
      <c r="QPI678" s="107"/>
      <c r="QPJ678" s="107"/>
      <c r="QPK678" s="107"/>
      <c r="QPL678" s="107"/>
      <c r="QPM678" s="107"/>
      <c r="QPN678" s="107"/>
      <c r="QPO678" s="107"/>
      <c r="QPP678" s="107"/>
      <c r="QPQ678" s="107"/>
      <c r="QPR678" s="107"/>
      <c r="QPS678" s="107"/>
      <c r="QPT678" s="107"/>
      <c r="QPU678" s="107"/>
      <c r="QPV678" s="107"/>
      <c r="QPW678" s="107"/>
      <c r="QPX678" s="107"/>
      <c r="QPY678" s="107"/>
      <c r="QPZ678" s="107"/>
      <c r="QQA678" s="107"/>
      <c r="QQB678" s="107"/>
      <c r="QQC678" s="107"/>
      <c r="QQD678" s="107"/>
      <c r="QQE678" s="107"/>
      <c r="QQF678" s="107"/>
      <c r="QQG678" s="107"/>
      <c r="QQH678" s="107"/>
      <c r="QQI678" s="107"/>
      <c r="QQJ678" s="107"/>
      <c r="QQK678" s="107"/>
      <c r="QQL678" s="107"/>
      <c r="QQM678" s="107"/>
      <c r="QQN678" s="107"/>
      <c r="QQO678" s="107"/>
      <c r="QQP678" s="107"/>
      <c r="QQQ678" s="107"/>
      <c r="QQR678" s="107"/>
      <c r="QQS678" s="107"/>
      <c r="QQT678" s="107"/>
      <c r="QQU678" s="107"/>
      <c r="QQV678" s="107"/>
      <c r="QQW678" s="107"/>
      <c r="QQX678" s="107"/>
      <c r="QQY678" s="107"/>
      <c r="QQZ678" s="107"/>
      <c r="QRA678" s="107"/>
      <c r="QRB678" s="107"/>
      <c r="QRC678" s="107"/>
      <c r="QRD678" s="107"/>
      <c r="QRE678" s="107"/>
      <c r="QRF678" s="107"/>
      <c r="QRG678" s="107"/>
      <c r="QRH678" s="107"/>
      <c r="QRI678" s="107"/>
      <c r="QRJ678" s="107"/>
      <c r="QRK678" s="107"/>
      <c r="QRL678" s="107"/>
      <c r="QRM678" s="107"/>
      <c r="QRN678" s="107"/>
      <c r="QRO678" s="107"/>
      <c r="QRP678" s="107"/>
      <c r="QRQ678" s="107"/>
      <c r="QRR678" s="107"/>
      <c r="QRS678" s="107"/>
      <c r="QRT678" s="107"/>
      <c r="QRU678" s="107"/>
      <c r="QRV678" s="107"/>
      <c r="QRW678" s="107"/>
      <c r="QRX678" s="107"/>
      <c r="QRY678" s="107"/>
      <c r="QRZ678" s="107"/>
      <c r="QSA678" s="107"/>
      <c r="QSB678" s="107"/>
      <c r="QSC678" s="107"/>
      <c r="QSD678" s="107"/>
      <c r="QSE678" s="107"/>
      <c r="QSF678" s="107"/>
      <c r="QSG678" s="107"/>
      <c r="QSH678" s="107"/>
      <c r="QSI678" s="107"/>
      <c r="QSJ678" s="107"/>
      <c r="QSK678" s="107"/>
      <c r="QSL678" s="107"/>
      <c r="QSM678" s="107"/>
      <c r="QSN678" s="107"/>
      <c r="QSO678" s="107"/>
      <c r="QSP678" s="107"/>
      <c r="QSQ678" s="107"/>
      <c r="QSR678" s="107"/>
      <c r="QSS678" s="107"/>
      <c r="QST678" s="107"/>
      <c r="QSU678" s="107"/>
      <c r="QSV678" s="107"/>
      <c r="QSW678" s="107"/>
      <c r="QSX678" s="107"/>
      <c r="QSY678" s="107"/>
      <c r="QSZ678" s="107"/>
      <c r="QTA678" s="107"/>
      <c r="QTB678" s="107"/>
      <c r="QTC678" s="107"/>
      <c r="QTD678" s="107"/>
      <c r="QTE678" s="107"/>
      <c r="QTF678" s="107"/>
      <c r="QTG678" s="107"/>
      <c r="QTH678" s="107"/>
      <c r="QTI678" s="107"/>
      <c r="QTJ678" s="107"/>
      <c r="QTK678" s="107"/>
      <c r="QTL678" s="107"/>
      <c r="QTM678" s="107"/>
      <c r="QTN678" s="107"/>
      <c r="QTO678" s="107"/>
      <c r="QTP678" s="107"/>
      <c r="QTQ678" s="107"/>
      <c r="QTR678" s="107"/>
      <c r="QTS678" s="107"/>
      <c r="QTT678" s="107"/>
      <c r="QTU678" s="107"/>
      <c r="QTV678" s="107"/>
      <c r="QTW678" s="107"/>
      <c r="QTX678" s="107"/>
      <c r="QTY678" s="107"/>
      <c r="QTZ678" s="107"/>
      <c r="QUA678" s="107"/>
      <c r="QUB678" s="107"/>
      <c r="QUC678" s="107"/>
      <c r="QUD678" s="107"/>
      <c r="QUE678" s="107"/>
      <c r="QUF678" s="107"/>
      <c r="QUG678" s="107"/>
      <c r="QUH678" s="107"/>
      <c r="QUI678" s="107"/>
      <c r="QUJ678" s="107"/>
      <c r="QUK678" s="107"/>
      <c r="QUL678" s="107"/>
      <c r="QUM678" s="107"/>
      <c r="QUN678" s="107"/>
      <c r="QUO678" s="107"/>
      <c r="QUP678" s="107"/>
      <c r="QUQ678" s="107"/>
      <c r="QUR678" s="107"/>
      <c r="QUS678" s="107"/>
      <c r="QUT678" s="107"/>
      <c r="QUU678" s="107"/>
      <c r="QUV678" s="107"/>
      <c r="QUW678" s="107"/>
      <c r="QUX678" s="107"/>
      <c r="QUY678" s="107"/>
      <c r="QUZ678" s="107"/>
      <c r="QVA678" s="107"/>
      <c r="QVB678" s="107"/>
      <c r="QVC678" s="107"/>
      <c r="QVD678" s="107"/>
      <c r="QVE678" s="107"/>
      <c r="QVF678" s="107"/>
      <c r="QVG678" s="107"/>
      <c r="QVH678" s="107"/>
      <c r="QVI678" s="107"/>
      <c r="QVJ678" s="107"/>
      <c r="QVK678" s="107"/>
      <c r="QVL678" s="107"/>
      <c r="QVM678" s="107"/>
      <c r="QVN678" s="107"/>
      <c r="QVO678" s="107"/>
      <c r="QVP678" s="107"/>
      <c r="QVQ678" s="107"/>
      <c r="QVR678" s="107"/>
      <c r="QVS678" s="107"/>
      <c r="QVT678" s="107"/>
      <c r="QVU678" s="107"/>
      <c r="QVV678" s="107"/>
      <c r="QVW678" s="107"/>
      <c r="QVX678" s="107"/>
      <c r="QVY678" s="107"/>
      <c r="QVZ678" s="107"/>
      <c r="QWA678" s="107"/>
      <c r="QWB678" s="107"/>
      <c r="QWC678" s="107"/>
      <c r="QWD678" s="107"/>
      <c r="QWE678" s="107"/>
      <c r="QWF678" s="107"/>
      <c r="QWG678" s="107"/>
      <c r="QWH678" s="107"/>
      <c r="QWI678" s="107"/>
      <c r="QWJ678" s="107"/>
      <c r="QWK678" s="107"/>
      <c r="QWL678" s="107"/>
      <c r="QWM678" s="107"/>
      <c r="QWN678" s="107"/>
      <c r="QWO678" s="107"/>
      <c r="QWP678" s="107"/>
      <c r="QWQ678" s="107"/>
      <c r="QWR678" s="107"/>
      <c r="QWS678" s="107"/>
      <c r="QWT678" s="107"/>
      <c r="QWU678" s="107"/>
      <c r="QWV678" s="107"/>
      <c r="QWW678" s="107"/>
      <c r="QWX678" s="107"/>
      <c r="QWY678" s="107"/>
      <c r="QWZ678" s="107"/>
      <c r="QXA678" s="107"/>
      <c r="QXB678" s="107"/>
      <c r="QXC678" s="107"/>
      <c r="QXD678" s="107"/>
      <c r="QXE678" s="107"/>
      <c r="QXF678" s="107"/>
      <c r="QXG678" s="107"/>
      <c r="QXH678" s="107"/>
      <c r="QXI678" s="107"/>
      <c r="QXJ678" s="107"/>
      <c r="QXK678" s="107"/>
      <c r="QXL678" s="107"/>
      <c r="QXM678" s="107"/>
      <c r="QXN678" s="107"/>
      <c r="QXO678" s="107"/>
      <c r="QXP678" s="107"/>
      <c r="QXQ678" s="107"/>
      <c r="QXR678" s="107"/>
      <c r="QXS678" s="107"/>
      <c r="QXT678" s="107"/>
      <c r="QXU678" s="107"/>
      <c r="QXV678" s="107"/>
      <c r="QXW678" s="107"/>
      <c r="QXX678" s="107"/>
      <c r="QXY678" s="107"/>
      <c r="QXZ678" s="107"/>
      <c r="QYA678" s="107"/>
      <c r="QYB678" s="107"/>
      <c r="QYC678" s="107"/>
      <c r="QYD678" s="107"/>
      <c r="QYE678" s="107"/>
      <c r="QYF678" s="107"/>
      <c r="QYG678" s="107"/>
      <c r="QYH678" s="107"/>
      <c r="QYI678" s="107"/>
      <c r="QYJ678" s="107"/>
      <c r="QYK678" s="107"/>
      <c r="QYL678" s="107"/>
      <c r="QYM678" s="107"/>
      <c r="QYN678" s="107"/>
      <c r="QYO678" s="107"/>
      <c r="QYP678" s="107"/>
      <c r="QYQ678" s="107"/>
      <c r="QYR678" s="107"/>
      <c r="QYS678" s="107"/>
      <c r="QYT678" s="107"/>
      <c r="QYU678" s="107"/>
      <c r="QYV678" s="107"/>
      <c r="QYW678" s="107"/>
      <c r="QYX678" s="107"/>
      <c r="QYY678" s="107"/>
      <c r="QYZ678" s="107"/>
      <c r="QZA678" s="107"/>
      <c r="QZB678" s="107"/>
      <c r="QZC678" s="107"/>
      <c r="QZD678" s="107"/>
      <c r="QZE678" s="107"/>
      <c r="QZF678" s="107"/>
      <c r="QZG678" s="107"/>
      <c r="QZH678" s="107"/>
      <c r="QZI678" s="107"/>
      <c r="QZJ678" s="107"/>
      <c r="QZK678" s="107"/>
      <c r="QZL678" s="107"/>
      <c r="QZM678" s="107"/>
      <c r="QZN678" s="107"/>
      <c r="QZO678" s="107"/>
      <c r="QZP678" s="107"/>
      <c r="QZQ678" s="107"/>
      <c r="QZR678" s="107"/>
      <c r="QZS678" s="107"/>
      <c r="QZT678" s="107"/>
      <c r="QZU678" s="107"/>
      <c r="QZV678" s="107"/>
      <c r="QZW678" s="107"/>
      <c r="QZX678" s="107"/>
      <c r="QZY678" s="107"/>
      <c r="QZZ678" s="107"/>
      <c r="RAA678" s="107"/>
      <c r="RAB678" s="107"/>
      <c r="RAC678" s="107"/>
      <c r="RAD678" s="107"/>
      <c r="RAE678" s="107"/>
      <c r="RAF678" s="107"/>
      <c r="RAG678" s="107"/>
      <c r="RAH678" s="107"/>
      <c r="RAI678" s="107"/>
      <c r="RAJ678" s="107"/>
      <c r="RAK678" s="107"/>
      <c r="RAL678" s="107"/>
      <c r="RAM678" s="107"/>
      <c r="RAN678" s="107"/>
      <c r="RAO678" s="107"/>
      <c r="RAP678" s="107"/>
      <c r="RAQ678" s="107"/>
      <c r="RAR678" s="107"/>
      <c r="RAS678" s="107"/>
      <c r="RAT678" s="107"/>
      <c r="RAU678" s="107"/>
      <c r="RAV678" s="107"/>
      <c r="RAW678" s="107"/>
      <c r="RAX678" s="107"/>
      <c r="RAY678" s="107"/>
      <c r="RAZ678" s="107"/>
      <c r="RBA678" s="107"/>
      <c r="RBB678" s="107"/>
      <c r="RBC678" s="107"/>
      <c r="RBD678" s="107"/>
      <c r="RBE678" s="107"/>
      <c r="RBF678" s="107"/>
      <c r="RBG678" s="107"/>
      <c r="RBH678" s="107"/>
      <c r="RBI678" s="107"/>
      <c r="RBJ678" s="107"/>
      <c r="RBK678" s="107"/>
      <c r="RBL678" s="107"/>
      <c r="RBM678" s="107"/>
      <c r="RBN678" s="107"/>
      <c r="RBO678" s="107"/>
      <c r="RBP678" s="107"/>
      <c r="RBQ678" s="107"/>
      <c r="RBR678" s="107"/>
      <c r="RBS678" s="107"/>
      <c r="RBT678" s="107"/>
      <c r="RBU678" s="107"/>
      <c r="RBV678" s="107"/>
      <c r="RBW678" s="107"/>
      <c r="RBX678" s="107"/>
      <c r="RBY678" s="107"/>
      <c r="RBZ678" s="107"/>
      <c r="RCA678" s="107"/>
      <c r="RCB678" s="107"/>
      <c r="RCC678" s="107"/>
      <c r="RCD678" s="107"/>
      <c r="RCE678" s="107"/>
      <c r="RCF678" s="107"/>
      <c r="RCG678" s="107"/>
      <c r="RCH678" s="107"/>
      <c r="RCI678" s="107"/>
      <c r="RCJ678" s="107"/>
      <c r="RCK678" s="107"/>
      <c r="RCL678" s="107"/>
      <c r="RCM678" s="107"/>
      <c r="RCN678" s="107"/>
      <c r="RCO678" s="107"/>
      <c r="RCP678" s="107"/>
      <c r="RCQ678" s="107"/>
      <c r="RCR678" s="107"/>
      <c r="RCS678" s="107"/>
      <c r="RCT678" s="107"/>
      <c r="RCU678" s="107"/>
      <c r="RCV678" s="107"/>
      <c r="RCW678" s="107"/>
      <c r="RCX678" s="107"/>
      <c r="RCY678" s="107"/>
      <c r="RCZ678" s="107"/>
      <c r="RDA678" s="107"/>
      <c r="RDB678" s="107"/>
      <c r="RDC678" s="107"/>
      <c r="RDD678" s="107"/>
      <c r="RDE678" s="107"/>
      <c r="RDF678" s="107"/>
      <c r="RDG678" s="107"/>
      <c r="RDH678" s="107"/>
      <c r="RDI678" s="107"/>
      <c r="RDJ678" s="107"/>
      <c r="RDK678" s="107"/>
      <c r="RDL678" s="107"/>
      <c r="RDM678" s="107"/>
      <c r="RDN678" s="107"/>
      <c r="RDO678" s="107"/>
      <c r="RDP678" s="107"/>
      <c r="RDQ678" s="107"/>
      <c r="RDR678" s="107"/>
      <c r="RDS678" s="107"/>
      <c r="RDT678" s="107"/>
      <c r="RDU678" s="107"/>
      <c r="RDV678" s="107"/>
      <c r="RDW678" s="107"/>
      <c r="RDX678" s="107"/>
      <c r="RDY678" s="107"/>
      <c r="RDZ678" s="107"/>
      <c r="REA678" s="107"/>
      <c r="REB678" s="107"/>
      <c r="REC678" s="107"/>
      <c r="RED678" s="107"/>
      <c r="REE678" s="107"/>
      <c r="REF678" s="107"/>
      <c r="REG678" s="107"/>
      <c r="REH678" s="107"/>
      <c r="REI678" s="107"/>
      <c r="REJ678" s="107"/>
      <c r="REK678" s="107"/>
      <c r="REL678" s="107"/>
      <c r="REM678" s="107"/>
      <c r="REN678" s="107"/>
      <c r="REO678" s="107"/>
      <c r="REP678" s="107"/>
      <c r="REQ678" s="107"/>
      <c r="RER678" s="107"/>
      <c r="RES678" s="107"/>
      <c r="RET678" s="107"/>
      <c r="REU678" s="107"/>
      <c r="REV678" s="107"/>
      <c r="REW678" s="107"/>
      <c r="REX678" s="107"/>
      <c r="REY678" s="107"/>
      <c r="REZ678" s="107"/>
      <c r="RFA678" s="107"/>
      <c r="RFB678" s="107"/>
      <c r="RFC678" s="107"/>
      <c r="RFD678" s="107"/>
      <c r="RFE678" s="107"/>
      <c r="RFF678" s="107"/>
      <c r="RFG678" s="107"/>
      <c r="RFH678" s="107"/>
      <c r="RFI678" s="107"/>
      <c r="RFJ678" s="107"/>
      <c r="RFK678" s="107"/>
      <c r="RFL678" s="107"/>
      <c r="RFM678" s="107"/>
      <c r="RFN678" s="107"/>
      <c r="RFO678" s="107"/>
      <c r="RFP678" s="107"/>
      <c r="RFQ678" s="107"/>
      <c r="RFR678" s="107"/>
      <c r="RFS678" s="107"/>
      <c r="RFT678" s="107"/>
      <c r="RFU678" s="107"/>
      <c r="RFV678" s="107"/>
      <c r="RFW678" s="107"/>
      <c r="RFX678" s="107"/>
      <c r="RFY678" s="107"/>
      <c r="RFZ678" s="107"/>
      <c r="RGA678" s="107"/>
      <c r="RGB678" s="107"/>
      <c r="RGC678" s="107"/>
      <c r="RGD678" s="107"/>
      <c r="RGE678" s="107"/>
      <c r="RGF678" s="107"/>
      <c r="RGG678" s="107"/>
      <c r="RGH678" s="107"/>
      <c r="RGI678" s="107"/>
      <c r="RGJ678" s="107"/>
      <c r="RGK678" s="107"/>
      <c r="RGL678" s="107"/>
      <c r="RGM678" s="107"/>
      <c r="RGN678" s="107"/>
      <c r="RGO678" s="107"/>
      <c r="RGP678" s="107"/>
      <c r="RGQ678" s="107"/>
      <c r="RGR678" s="107"/>
      <c r="RGS678" s="107"/>
      <c r="RGT678" s="107"/>
      <c r="RGU678" s="107"/>
      <c r="RGV678" s="107"/>
      <c r="RGW678" s="107"/>
      <c r="RGX678" s="107"/>
      <c r="RGY678" s="107"/>
      <c r="RGZ678" s="107"/>
      <c r="RHA678" s="107"/>
      <c r="RHB678" s="107"/>
      <c r="RHC678" s="107"/>
      <c r="RHD678" s="107"/>
      <c r="RHE678" s="107"/>
      <c r="RHF678" s="107"/>
      <c r="RHG678" s="107"/>
      <c r="RHH678" s="107"/>
      <c r="RHI678" s="107"/>
      <c r="RHJ678" s="107"/>
      <c r="RHK678" s="107"/>
      <c r="RHL678" s="107"/>
      <c r="RHM678" s="107"/>
      <c r="RHN678" s="107"/>
      <c r="RHO678" s="107"/>
      <c r="RHP678" s="107"/>
      <c r="RHQ678" s="107"/>
      <c r="RHR678" s="107"/>
      <c r="RHS678" s="107"/>
      <c r="RHT678" s="107"/>
      <c r="RHU678" s="107"/>
      <c r="RHV678" s="107"/>
      <c r="RHW678" s="107"/>
      <c r="RHX678" s="107"/>
      <c r="RHY678" s="107"/>
      <c r="RHZ678" s="107"/>
      <c r="RIA678" s="107"/>
      <c r="RIB678" s="107"/>
      <c r="RIC678" s="107"/>
      <c r="RID678" s="107"/>
      <c r="RIE678" s="107"/>
      <c r="RIF678" s="107"/>
      <c r="RIG678" s="107"/>
      <c r="RIH678" s="107"/>
      <c r="RII678" s="107"/>
      <c r="RIJ678" s="107"/>
      <c r="RIK678" s="107"/>
      <c r="RIL678" s="107"/>
      <c r="RIM678" s="107"/>
      <c r="RIN678" s="107"/>
      <c r="RIO678" s="107"/>
      <c r="RIP678" s="107"/>
      <c r="RIQ678" s="107"/>
      <c r="RIR678" s="107"/>
      <c r="RIS678" s="107"/>
      <c r="RIT678" s="107"/>
      <c r="RIU678" s="107"/>
      <c r="RIV678" s="107"/>
      <c r="RIW678" s="107"/>
      <c r="RIX678" s="107"/>
      <c r="RIY678" s="107"/>
      <c r="RIZ678" s="107"/>
      <c r="RJA678" s="107"/>
      <c r="RJB678" s="107"/>
      <c r="RJC678" s="107"/>
      <c r="RJD678" s="107"/>
      <c r="RJE678" s="107"/>
      <c r="RJF678" s="107"/>
      <c r="RJG678" s="107"/>
      <c r="RJH678" s="107"/>
      <c r="RJI678" s="107"/>
      <c r="RJJ678" s="107"/>
      <c r="RJK678" s="107"/>
      <c r="RJL678" s="107"/>
      <c r="RJM678" s="107"/>
      <c r="RJN678" s="107"/>
      <c r="RJO678" s="107"/>
      <c r="RJP678" s="107"/>
      <c r="RJQ678" s="107"/>
      <c r="RJR678" s="107"/>
      <c r="RJS678" s="107"/>
      <c r="RJT678" s="107"/>
      <c r="RJU678" s="107"/>
      <c r="RJV678" s="107"/>
      <c r="RJW678" s="107"/>
      <c r="RJX678" s="107"/>
      <c r="RJY678" s="107"/>
      <c r="RJZ678" s="107"/>
      <c r="RKA678" s="107"/>
      <c r="RKB678" s="107"/>
      <c r="RKC678" s="107"/>
      <c r="RKD678" s="107"/>
      <c r="RKE678" s="107"/>
      <c r="RKF678" s="107"/>
      <c r="RKG678" s="107"/>
      <c r="RKH678" s="107"/>
      <c r="RKI678" s="107"/>
      <c r="RKJ678" s="107"/>
      <c r="RKK678" s="107"/>
      <c r="RKL678" s="107"/>
      <c r="RKM678" s="107"/>
      <c r="RKN678" s="107"/>
      <c r="RKO678" s="107"/>
      <c r="RKP678" s="107"/>
      <c r="RKQ678" s="107"/>
      <c r="RKR678" s="107"/>
      <c r="RKS678" s="107"/>
      <c r="RKT678" s="107"/>
      <c r="RKU678" s="107"/>
      <c r="RKV678" s="107"/>
      <c r="RKW678" s="107"/>
      <c r="RKX678" s="107"/>
      <c r="RKY678" s="107"/>
      <c r="RKZ678" s="107"/>
      <c r="RLA678" s="107"/>
      <c r="RLB678" s="107"/>
      <c r="RLC678" s="107"/>
      <c r="RLD678" s="107"/>
      <c r="RLE678" s="107"/>
      <c r="RLF678" s="107"/>
      <c r="RLG678" s="107"/>
      <c r="RLH678" s="107"/>
      <c r="RLI678" s="107"/>
      <c r="RLJ678" s="107"/>
      <c r="RLK678" s="107"/>
      <c r="RLL678" s="107"/>
      <c r="RLM678" s="107"/>
      <c r="RLN678" s="107"/>
      <c r="RLO678" s="107"/>
      <c r="RLP678" s="107"/>
      <c r="RLQ678" s="107"/>
      <c r="RLR678" s="107"/>
      <c r="RLS678" s="107"/>
      <c r="RLT678" s="107"/>
      <c r="RLU678" s="107"/>
      <c r="RLV678" s="107"/>
      <c r="RLW678" s="107"/>
      <c r="RLX678" s="107"/>
      <c r="RLY678" s="107"/>
      <c r="RLZ678" s="107"/>
      <c r="RMA678" s="107"/>
      <c r="RMB678" s="107"/>
      <c r="RMC678" s="107"/>
      <c r="RMD678" s="107"/>
      <c r="RME678" s="107"/>
      <c r="RMF678" s="107"/>
      <c r="RMG678" s="107"/>
      <c r="RMH678" s="107"/>
      <c r="RMI678" s="107"/>
      <c r="RMJ678" s="107"/>
      <c r="RMK678" s="107"/>
      <c r="RML678" s="107"/>
      <c r="RMM678" s="107"/>
      <c r="RMN678" s="107"/>
      <c r="RMO678" s="107"/>
      <c r="RMP678" s="107"/>
      <c r="RMQ678" s="107"/>
      <c r="RMR678" s="107"/>
      <c r="RMS678" s="107"/>
      <c r="RMT678" s="107"/>
      <c r="RMU678" s="107"/>
      <c r="RMV678" s="107"/>
      <c r="RMW678" s="107"/>
      <c r="RMX678" s="107"/>
      <c r="RMY678" s="107"/>
      <c r="RMZ678" s="107"/>
      <c r="RNA678" s="107"/>
      <c r="RNB678" s="107"/>
      <c r="RNC678" s="107"/>
      <c r="RND678" s="107"/>
      <c r="RNE678" s="107"/>
      <c r="RNF678" s="107"/>
      <c r="RNG678" s="107"/>
      <c r="RNH678" s="107"/>
      <c r="RNI678" s="107"/>
      <c r="RNJ678" s="107"/>
      <c r="RNK678" s="107"/>
      <c r="RNL678" s="107"/>
      <c r="RNM678" s="107"/>
      <c r="RNN678" s="107"/>
      <c r="RNO678" s="107"/>
      <c r="RNP678" s="107"/>
      <c r="RNQ678" s="107"/>
      <c r="RNR678" s="107"/>
      <c r="RNS678" s="107"/>
      <c r="RNT678" s="107"/>
      <c r="RNU678" s="107"/>
      <c r="RNV678" s="107"/>
      <c r="RNW678" s="107"/>
      <c r="RNX678" s="107"/>
      <c r="RNY678" s="107"/>
      <c r="RNZ678" s="107"/>
      <c r="ROA678" s="107"/>
      <c r="ROB678" s="107"/>
      <c r="ROC678" s="107"/>
      <c r="ROD678" s="107"/>
      <c r="ROE678" s="107"/>
      <c r="ROF678" s="107"/>
      <c r="ROG678" s="107"/>
      <c r="ROH678" s="107"/>
      <c r="ROI678" s="107"/>
      <c r="ROJ678" s="107"/>
      <c r="ROK678" s="107"/>
      <c r="ROL678" s="107"/>
      <c r="ROM678" s="107"/>
      <c r="RON678" s="107"/>
      <c r="ROO678" s="107"/>
      <c r="ROP678" s="107"/>
      <c r="ROQ678" s="107"/>
      <c r="ROR678" s="107"/>
      <c r="ROS678" s="107"/>
      <c r="ROT678" s="107"/>
      <c r="ROU678" s="107"/>
      <c r="ROV678" s="107"/>
      <c r="ROW678" s="107"/>
      <c r="ROX678" s="107"/>
      <c r="ROY678" s="107"/>
      <c r="ROZ678" s="107"/>
      <c r="RPA678" s="107"/>
      <c r="RPB678" s="107"/>
      <c r="RPC678" s="107"/>
      <c r="RPD678" s="107"/>
      <c r="RPE678" s="107"/>
      <c r="RPF678" s="107"/>
      <c r="RPG678" s="107"/>
      <c r="RPH678" s="107"/>
      <c r="RPI678" s="107"/>
      <c r="RPJ678" s="107"/>
      <c r="RPK678" s="107"/>
      <c r="RPL678" s="107"/>
      <c r="RPM678" s="107"/>
      <c r="RPN678" s="107"/>
      <c r="RPO678" s="107"/>
      <c r="RPP678" s="107"/>
      <c r="RPQ678" s="107"/>
      <c r="RPR678" s="107"/>
      <c r="RPS678" s="107"/>
      <c r="RPT678" s="107"/>
      <c r="RPU678" s="107"/>
      <c r="RPV678" s="107"/>
      <c r="RPW678" s="107"/>
      <c r="RPX678" s="107"/>
      <c r="RPY678" s="107"/>
      <c r="RPZ678" s="107"/>
      <c r="RQA678" s="107"/>
      <c r="RQB678" s="107"/>
      <c r="RQC678" s="107"/>
      <c r="RQD678" s="107"/>
      <c r="RQE678" s="107"/>
      <c r="RQF678" s="107"/>
      <c r="RQG678" s="107"/>
      <c r="RQH678" s="107"/>
      <c r="RQI678" s="107"/>
      <c r="RQJ678" s="107"/>
      <c r="RQK678" s="107"/>
      <c r="RQL678" s="107"/>
      <c r="RQM678" s="107"/>
      <c r="RQN678" s="107"/>
      <c r="RQO678" s="107"/>
      <c r="RQP678" s="107"/>
      <c r="RQQ678" s="107"/>
      <c r="RQR678" s="107"/>
      <c r="RQS678" s="107"/>
      <c r="RQT678" s="107"/>
      <c r="RQU678" s="107"/>
      <c r="RQV678" s="107"/>
      <c r="RQW678" s="107"/>
      <c r="RQX678" s="107"/>
      <c r="RQY678" s="107"/>
      <c r="RQZ678" s="107"/>
      <c r="RRA678" s="107"/>
      <c r="RRB678" s="107"/>
      <c r="RRC678" s="107"/>
      <c r="RRD678" s="107"/>
      <c r="RRE678" s="107"/>
      <c r="RRF678" s="107"/>
      <c r="RRG678" s="107"/>
      <c r="RRH678" s="107"/>
      <c r="RRI678" s="107"/>
      <c r="RRJ678" s="107"/>
      <c r="RRK678" s="107"/>
      <c r="RRL678" s="107"/>
      <c r="RRM678" s="107"/>
      <c r="RRN678" s="107"/>
      <c r="RRO678" s="107"/>
      <c r="RRP678" s="107"/>
      <c r="RRQ678" s="107"/>
      <c r="RRR678" s="107"/>
      <c r="RRS678" s="107"/>
      <c r="RRT678" s="107"/>
      <c r="RRU678" s="107"/>
      <c r="RRV678" s="107"/>
      <c r="RRW678" s="107"/>
      <c r="RRX678" s="107"/>
      <c r="RRY678" s="107"/>
      <c r="RRZ678" s="107"/>
      <c r="RSA678" s="107"/>
      <c r="RSB678" s="107"/>
      <c r="RSC678" s="107"/>
      <c r="RSD678" s="107"/>
      <c r="RSE678" s="107"/>
      <c r="RSF678" s="107"/>
      <c r="RSG678" s="107"/>
      <c r="RSH678" s="107"/>
      <c r="RSI678" s="107"/>
      <c r="RSJ678" s="107"/>
      <c r="RSK678" s="107"/>
      <c r="RSL678" s="107"/>
      <c r="RSM678" s="107"/>
      <c r="RSN678" s="107"/>
      <c r="RSO678" s="107"/>
      <c r="RSP678" s="107"/>
      <c r="RSQ678" s="107"/>
      <c r="RSR678" s="107"/>
      <c r="RSS678" s="107"/>
      <c r="RST678" s="107"/>
      <c r="RSU678" s="107"/>
      <c r="RSV678" s="107"/>
      <c r="RSW678" s="107"/>
      <c r="RSX678" s="107"/>
      <c r="RSY678" s="107"/>
      <c r="RSZ678" s="107"/>
      <c r="RTA678" s="107"/>
      <c r="RTB678" s="107"/>
      <c r="RTC678" s="107"/>
      <c r="RTD678" s="107"/>
      <c r="RTE678" s="107"/>
      <c r="RTF678" s="107"/>
      <c r="RTG678" s="107"/>
      <c r="RTH678" s="107"/>
      <c r="RTI678" s="107"/>
      <c r="RTJ678" s="107"/>
      <c r="RTK678" s="107"/>
      <c r="RTL678" s="107"/>
      <c r="RTM678" s="107"/>
      <c r="RTN678" s="107"/>
      <c r="RTO678" s="107"/>
      <c r="RTP678" s="107"/>
      <c r="RTQ678" s="107"/>
      <c r="RTR678" s="107"/>
      <c r="RTS678" s="107"/>
      <c r="RTT678" s="107"/>
      <c r="RTU678" s="107"/>
      <c r="RTV678" s="107"/>
      <c r="RTW678" s="107"/>
      <c r="RTX678" s="107"/>
      <c r="RTY678" s="107"/>
      <c r="RTZ678" s="107"/>
      <c r="RUA678" s="107"/>
      <c r="RUB678" s="107"/>
      <c r="RUC678" s="107"/>
      <c r="RUD678" s="107"/>
      <c r="RUE678" s="107"/>
      <c r="RUF678" s="107"/>
      <c r="RUG678" s="107"/>
      <c r="RUH678" s="107"/>
      <c r="RUI678" s="107"/>
      <c r="RUJ678" s="107"/>
      <c r="RUK678" s="107"/>
      <c r="RUL678" s="107"/>
      <c r="RUM678" s="107"/>
      <c r="RUN678" s="107"/>
      <c r="RUO678" s="107"/>
      <c r="RUP678" s="107"/>
      <c r="RUQ678" s="107"/>
      <c r="RUR678" s="107"/>
      <c r="RUS678" s="107"/>
      <c r="RUT678" s="107"/>
      <c r="RUU678" s="107"/>
      <c r="RUV678" s="107"/>
      <c r="RUW678" s="107"/>
      <c r="RUX678" s="107"/>
      <c r="RUY678" s="107"/>
      <c r="RUZ678" s="107"/>
      <c r="RVA678" s="107"/>
      <c r="RVB678" s="107"/>
      <c r="RVC678" s="107"/>
      <c r="RVD678" s="107"/>
      <c r="RVE678" s="107"/>
      <c r="RVF678" s="107"/>
      <c r="RVG678" s="107"/>
      <c r="RVH678" s="107"/>
      <c r="RVI678" s="107"/>
      <c r="RVJ678" s="107"/>
      <c r="RVK678" s="107"/>
      <c r="RVL678" s="107"/>
      <c r="RVM678" s="107"/>
      <c r="RVN678" s="107"/>
      <c r="RVO678" s="107"/>
      <c r="RVP678" s="107"/>
      <c r="RVQ678" s="107"/>
      <c r="RVR678" s="107"/>
      <c r="RVS678" s="107"/>
      <c r="RVT678" s="107"/>
      <c r="RVU678" s="107"/>
      <c r="RVV678" s="107"/>
      <c r="RVW678" s="107"/>
      <c r="RVX678" s="107"/>
      <c r="RVY678" s="107"/>
      <c r="RVZ678" s="107"/>
      <c r="RWA678" s="107"/>
      <c r="RWB678" s="107"/>
      <c r="RWC678" s="107"/>
      <c r="RWD678" s="107"/>
      <c r="RWE678" s="107"/>
      <c r="RWF678" s="107"/>
      <c r="RWG678" s="107"/>
      <c r="RWH678" s="107"/>
      <c r="RWI678" s="107"/>
      <c r="RWJ678" s="107"/>
      <c r="RWK678" s="107"/>
      <c r="RWL678" s="107"/>
      <c r="RWM678" s="107"/>
      <c r="RWN678" s="107"/>
      <c r="RWO678" s="107"/>
      <c r="RWP678" s="107"/>
      <c r="RWQ678" s="107"/>
      <c r="RWR678" s="107"/>
      <c r="RWS678" s="107"/>
      <c r="RWT678" s="107"/>
      <c r="RWU678" s="107"/>
      <c r="RWV678" s="107"/>
      <c r="RWW678" s="107"/>
      <c r="RWX678" s="107"/>
      <c r="RWY678" s="107"/>
      <c r="RWZ678" s="107"/>
      <c r="RXA678" s="107"/>
      <c r="RXB678" s="107"/>
      <c r="RXC678" s="107"/>
      <c r="RXD678" s="107"/>
      <c r="RXE678" s="107"/>
      <c r="RXF678" s="107"/>
      <c r="RXG678" s="107"/>
      <c r="RXH678" s="107"/>
      <c r="RXI678" s="107"/>
      <c r="RXJ678" s="107"/>
      <c r="RXK678" s="107"/>
      <c r="RXL678" s="107"/>
      <c r="RXM678" s="107"/>
      <c r="RXN678" s="107"/>
      <c r="RXO678" s="107"/>
      <c r="RXP678" s="107"/>
      <c r="RXQ678" s="107"/>
      <c r="RXR678" s="107"/>
      <c r="RXS678" s="107"/>
      <c r="RXT678" s="107"/>
      <c r="RXU678" s="107"/>
      <c r="RXV678" s="107"/>
      <c r="RXW678" s="107"/>
      <c r="RXX678" s="107"/>
      <c r="RXY678" s="107"/>
      <c r="RXZ678" s="107"/>
      <c r="RYA678" s="107"/>
      <c r="RYB678" s="107"/>
      <c r="RYC678" s="107"/>
      <c r="RYD678" s="107"/>
      <c r="RYE678" s="107"/>
      <c r="RYF678" s="107"/>
      <c r="RYG678" s="107"/>
      <c r="RYH678" s="107"/>
      <c r="RYI678" s="107"/>
      <c r="RYJ678" s="107"/>
      <c r="RYK678" s="107"/>
      <c r="RYL678" s="107"/>
      <c r="RYM678" s="107"/>
      <c r="RYN678" s="107"/>
      <c r="RYO678" s="107"/>
      <c r="RYP678" s="107"/>
      <c r="RYQ678" s="107"/>
      <c r="RYR678" s="107"/>
      <c r="RYS678" s="107"/>
      <c r="RYT678" s="107"/>
      <c r="RYU678" s="107"/>
      <c r="RYV678" s="107"/>
      <c r="RYW678" s="107"/>
      <c r="RYX678" s="107"/>
      <c r="RYY678" s="107"/>
      <c r="RYZ678" s="107"/>
      <c r="RZA678" s="107"/>
      <c r="RZB678" s="107"/>
      <c r="RZC678" s="107"/>
      <c r="RZD678" s="107"/>
      <c r="RZE678" s="107"/>
      <c r="RZF678" s="107"/>
      <c r="RZG678" s="107"/>
      <c r="RZH678" s="107"/>
      <c r="RZI678" s="107"/>
      <c r="RZJ678" s="107"/>
      <c r="RZK678" s="107"/>
      <c r="RZL678" s="107"/>
      <c r="RZM678" s="107"/>
      <c r="RZN678" s="107"/>
      <c r="RZO678" s="107"/>
      <c r="RZP678" s="107"/>
      <c r="RZQ678" s="107"/>
      <c r="RZR678" s="107"/>
      <c r="RZS678" s="107"/>
      <c r="RZT678" s="107"/>
      <c r="RZU678" s="107"/>
      <c r="RZV678" s="107"/>
      <c r="RZW678" s="107"/>
      <c r="RZX678" s="107"/>
      <c r="RZY678" s="107"/>
      <c r="RZZ678" s="107"/>
      <c r="SAA678" s="107"/>
      <c r="SAB678" s="107"/>
      <c r="SAC678" s="107"/>
      <c r="SAD678" s="107"/>
      <c r="SAE678" s="107"/>
      <c r="SAF678" s="107"/>
      <c r="SAG678" s="107"/>
      <c r="SAH678" s="107"/>
      <c r="SAI678" s="107"/>
      <c r="SAJ678" s="107"/>
      <c r="SAK678" s="107"/>
      <c r="SAL678" s="107"/>
      <c r="SAM678" s="107"/>
      <c r="SAN678" s="107"/>
      <c r="SAO678" s="107"/>
      <c r="SAP678" s="107"/>
      <c r="SAQ678" s="107"/>
      <c r="SAR678" s="107"/>
      <c r="SAS678" s="107"/>
      <c r="SAT678" s="107"/>
      <c r="SAU678" s="107"/>
      <c r="SAV678" s="107"/>
      <c r="SAW678" s="107"/>
      <c r="SAX678" s="107"/>
      <c r="SAY678" s="107"/>
      <c r="SAZ678" s="107"/>
      <c r="SBA678" s="107"/>
      <c r="SBB678" s="107"/>
      <c r="SBC678" s="107"/>
      <c r="SBD678" s="107"/>
      <c r="SBE678" s="107"/>
      <c r="SBF678" s="107"/>
      <c r="SBG678" s="107"/>
      <c r="SBH678" s="107"/>
      <c r="SBI678" s="107"/>
      <c r="SBJ678" s="107"/>
      <c r="SBK678" s="107"/>
      <c r="SBL678" s="107"/>
      <c r="SBM678" s="107"/>
      <c r="SBN678" s="107"/>
      <c r="SBO678" s="107"/>
      <c r="SBP678" s="107"/>
      <c r="SBQ678" s="107"/>
      <c r="SBR678" s="107"/>
      <c r="SBS678" s="107"/>
      <c r="SBT678" s="107"/>
      <c r="SBU678" s="107"/>
      <c r="SBV678" s="107"/>
      <c r="SBW678" s="107"/>
      <c r="SBX678" s="107"/>
      <c r="SBY678" s="107"/>
      <c r="SBZ678" s="107"/>
      <c r="SCA678" s="107"/>
      <c r="SCB678" s="107"/>
      <c r="SCC678" s="107"/>
      <c r="SCD678" s="107"/>
      <c r="SCE678" s="107"/>
      <c r="SCF678" s="107"/>
      <c r="SCG678" s="107"/>
      <c r="SCH678" s="107"/>
      <c r="SCI678" s="107"/>
      <c r="SCJ678" s="107"/>
      <c r="SCK678" s="107"/>
      <c r="SCL678" s="107"/>
      <c r="SCM678" s="107"/>
      <c r="SCN678" s="107"/>
      <c r="SCO678" s="107"/>
      <c r="SCP678" s="107"/>
      <c r="SCQ678" s="107"/>
      <c r="SCR678" s="107"/>
      <c r="SCS678" s="107"/>
      <c r="SCT678" s="107"/>
      <c r="SCU678" s="107"/>
      <c r="SCV678" s="107"/>
      <c r="SCW678" s="107"/>
      <c r="SCX678" s="107"/>
      <c r="SCY678" s="107"/>
      <c r="SCZ678" s="107"/>
      <c r="SDA678" s="107"/>
      <c r="SDB678" s="107"/>
      <c r="SDC678" s="107"/>
      <c r="SDD678" s="107"/>
      <c r="SDE678" s="107"/>
      <c r="SDF678" s="107"/>
      <c r="SDG678" s="107"/>
      <c r="SDH678" s="107"/>
      <c r="SDI678" s="107"/>
      <c r="SDJ678" s="107"/>
      <c r="SDK678" s="107"/>
      <c r="SDL678" s="107"/>
      <c r="SDM678" s="107"/>
      <c r="SDN678" s="107"/>
      <c r="SDO678" s="107"/>
      <c r="SDP678" s="107"/>
      <c r="SDQ678" s="107"/>
      <c r="SDR678" s="107"/>
      <c r="SDS678" s="107"/>
      <c r="SDT678" s="107"/>
      <c r="SDU678" s="107"/>
      <c r="SDV678" s="107"/>
      <c r="SDW678" s="107"/>
      <c r="SDX678" s="107"/>
      <c r="SDY678" s="107"/>
      <c r="SDZ678" s="107"/>
      <c r="SEA678" s="107"/>
      <c r="SEB678" s="107"/>
      <c r="SEC678" s="107"/>
      <c r="SED678" s="107"/>
      <c r="SEE678" s="107"/>
      <c r="SEF678" s="107"/>
      <c r="SEG678" s="107"/>
      <c r="SEH678" s="107"/>
      <c r="SEI678" s="107"/>
      <c r="SEJ678" s="107"/>
      <c r="SEK678" s="107"/>
      <c r="SEL678" s="107"/>
      <c r="SEM678" s="107"/>
      <c r="SEN678" s="107"/>
      <c r="SEO678" s="107"/>
      <c r="SEP678" s="107"/>
      <c r="SEQ678" s="107"/>
      <c r="SER678" s="107"/>
      <c r="SES678" s="107"/>
      <c r="SET678" s="107"/>
      <c r="SEU678" s="107"/>
      <c r="SEV678" s="107"/>
      <c r="SEW678" s="107"/>
      <c r="SEX678" s="107"/>
      <c r="SEY678" s="107"/>
      <c r="SEZ678" s="107"/>
      <c r="SFA678" s="107"/>
      <c r="SFB678" s="107"/>
      <c r="SFC678" s="107"/>
      <c r="SFD678" s="107"/>
      <c r="SFE678" s="107"/>
      <c r="SFF678" s="107"/>
      <c r="SFG678" s="107"/>
      <c r="SFH678" s="107"/>
      <c r="SFI678" s="107"/>
      <c r="SFJ678" s="107"/>
      <c r="SFK678" s="107"/>
      <c r="SFL678" s="107"/>
      <c r="SFM678" s="107"/>
      <c r="SFN678" s="107"/>
      <c r="SFO678" s="107"/>
      <c r="SFP678" s="107"/>
      <c r="SFQ678" s="107"/>
      <c r="SFR678" s="107"/>
      <c r="SFS678" s="107"/>
      <c r="SFT678" s="107"/>
      <c r="SFU678" s="107"/>
      <c r="SFV678" s="107"/>
      <c r="SFW678" s="107"/>
      <c r="SFX678" s="107"/>
      <c r="SFY678" s="107"/>
      <c r="SFZ678" s="107"/>
      <c r="SGA678" s="107"/>
      <c r="SGB678" s="107"/>
      <c r="SGC678" s="107"/>
      <c r="SGD678" s="107"/>
      <c r="SGE678" s="107"/>
      <c r="SGF678" s="107"/>
      <c r="SGG678" s="107"/>
      <c r="SGH678" s="107"/>
      <c r="SGI678" s="107"/>
      <c r="SGJ678" s="107"/>
      <c r="SGK678" s="107"/>
      <c r="SGL678" s="107"/>
      <c r="SGM678" s="107"/>
      <c r="SGN678" s="107"/>
      <c r="SGO678" s="107"/>
      <c r="SGP678" s="107"/>
      <c r="SGQ678" s="107"/>
      <c r="SGR678" s="107"/>
      <c r="SGS678" s="107"/>
      <c r="SGT678" s="107"/>
      <c r="SGU678" s="107"/>
      <c r="SGV678" s="107"/>
      <c r="SGW678" s="107"/>
      <c r="SGX678" s="107"/>
      <c r="SGY678" s="107"/>
      <c r="SGZ678" s="107"/>
      <c r="SHA678" s="107"/>
      <c r="SHB678" s="107"/>
      <c r="SHC678" s="107"/>
      <c r="SHD678" s="107"/>
      <c r="SHE678" s="107"/>
      <c r="SHF678" s="107"/>
      <c r="SHG678" s="107"/>
      <c r="SHH678" s="107"/>
      <c r="SHI678" s="107"/>
      <c r="SHJ678" s="107"/>
      <c r="SHK678" s="107"/>
      <c r="SHL678" s="107"/>
      <c r="SHM678" s="107"/>
      <c r="SHN678" s="107"/>
      <c r="SHO678" s="107"/>
      <c r="SHP678" s="107"/>
      <c r="SHQ678" s="107"/>
      <c r="SHR678" s="107"/>
      <c r="SHS678" s="107"/>
      <c r="SHT678" s="107"/>
      <c r="SHU678" s="107"/>
      <c r="SHV678" s="107"/>
      <c r="SHW678" s="107"/>
      <c r="SHX678" s="107"/>
      <c r="SHY678" s="107"/>
      <c r="SHZ678" s="107"/>
      <c r="SIA678" s="107"/>
      <c r="SIB678" s="107"/>
      <c r="SIC678" s="107"/>
      <c r="SID678" s="107"/>
      <c r="SIE678" s="107"/>
      <c r="SIF678" s="107"/>
      <c r="SIG678" s="107"/>
      <c r="SIH678" s="107"/>
      <c r="SII678" s="107"/>
      <c r="SIJ678" s="107"/>
      <c r="SIK678" s="107"/>
      <c r="SIL678" s="107"/>
      <c r="SIM678" s="107"/>
      <c r="SIN678" s="107"/>
      <c r="SIO678" s="107"/>
      <c r="SIP678" s="107"/>
      <c r="SIQ678" s="107"/>
      <c r="SIR678" s="107"/>
      <c r="SIS678" s="107"/>
      <c r="SIT678" s="107"/>
      <c r="SIU678" s="107"/>
      <c r="SIV678" s="107"/>
      <c r="SIW678" s="107"/>
      <c r="SIX678" s="107"/>
      <c r="SIY678" s="107"/>
      <c r="SIZ678" s="107"/>
      <c r="SJA678" s="107"/>
      <c r="SJB678" s="107"/>
      <c r="SJC678" s="107"/>
      <c r="SJD678" s="107"/>
      <c r="SJE678" s="107"/>
      <c r="SJF678" s="107"/>
      <c r="SJG678" s="107"/>
      <c r="SJH678" s="107"/>
      <c r="SJI678" s="107"/>
      <c r="SJJ678" s="107"/>
      <c r="SJK678" s="107"/>
      <c r="SJL678" s="107"/>
      <c r="SJM678" s="107"/>
      <c r="SJN678" s="107"/>
      <c r="SJO678" s="107"/>
      <c r="SJP678" s="107"/>
      <c r="SJQ678" s="107"/>
      <c r="SJR678" s="107"/>
      <c r="SJS678" s="107"/>
      <c r="SJT678" s="107"/>
      <c r="SJU678" s="107"/>
      <c r="SJV678" s="107"/>
      <c r="SJW678" s="107"/>
      <c r="SJX678" s="107"/>
      <c r="SJY678" s="107"/>
      <c r="SJZ678" s="107"/>
      <c r="SKA678" s="107"/>
      <c r="SKB678" s="107"/>
      <c r="SKC678" s="107"/>
      <c r="SKD678" s="107"/>
      <c r="SKE678" s="107"/>
      <c r="SKF678" s="107"/>
      <c r="SKG678" s="107"/>
      <c r="SKH678" s="107"/>
      <c r="SKI678" s="107"/>
      <c r="SKJ678" s="107"/>
      <c r="SKK678" s="107"/>
      <c r="SKL678" s="107"/>
      <c r="SKM678" s="107"/>
      <c r="SKN678" s="107"/>
      <c r="SKO678" s="107"/>
      <c r="SKP678" s="107"/>
      <c r="SKQ678" s="107"/>
      <c r="SKR678" s="107"/>
      <c r="SKS678" s="107"/>
      <c r="SKT678" s="107"/>
      <c r="SKU678" s="107"/>
      <c r="SKV678" s="107"/>
      <c r="SKW678" s="107"/>
      <c r="SKX678" s="107"/>
      <c r="SKY678" s="107"/>
      <c r="SKZ678" s="107"/>
      <c r="SLA678" s="107"/>
      <c r="SLB678" s="107"/>
      <c r="SLC678" s="107"/>
      <c r="SLD678" s="107"/>
      <c r="SLE678" s="107"/>
      <c r="SLF678" s="107"/>
      <c r="SLG678" s="107"/>
      <c r="SLH678" s="107"/>
      <c r="SLI678" s="107"/>
      <c r="SLJ678" s="107"/>
      <c r="SLK678" s="107"/>
      <c r="SLL678" s="107"/>
      <c r="SLM678" s="107"/>
      <c r="SLN678" s="107"/>
      <c r="SLO678" s="107"/>
      <c r="SLP678" s="107"/>
      <c r="SLQ678" s="107"/>
      <c r="SLR678" s="107"/>
      <c r="SLS678" s="107"/>
      <c r="SLT678" s="107"/>
      <c r="SLU678" s="107"/>
      <c r="SLV678" s="107"/>
      <c r="SLW678" s="107"/>
      <c r="SLX678" s="107"/>
      <c r="SLY678" s="107"/>
      <c r="SLZ678" s="107"/>
      <c r="SMA678" s="107"/>
      <c r="SMB678" s="107"/>
      <c r="SMC678" s="107"/>
      <c r="SMD678" s="107"/>
      <c r="SME678" s="107"/>
      <c r="SMF678" s="107"/>
      <c r="SMG678" s="107"/>
      <c r="SMH678" s="107"/>
      <c r="SMI678" s="107"/>
      <c r="SMJ678" s="107"/>
      <c r="SMK678" s="107"/>
      <c r="SML678" s="107"/>
      <c r="SMM678" s="107"/>
      <c r="SMN678" s="107"/>
      <c r="SMO678" s="107"/>
      <c r="SMP678" s="107"/>
      <c r="SMQ678" s="107"/>
      <c r="SMR678" s="107"/>
      <c r="SMS678" s="107"/>
      <c r="SMT678" s="107"/>
      <c r="SMU678" s="107"/>
      <c r="SMV678" s="107"/>
      <c r="SMW678" s="107"/>
      <c r="SMX678" s="107"/>
      <c r="SMY678" s="107"/>
      <c r="SMZ678" s="107"/>
      <c r="SNA678" s="107"/>
      <c r="SNB678" s="107"/>
      <c r="SNC678" s="107"/>
      <c r="SND678" s="107"/>
      <c r="SNE678" s="107"/>
      <c r="SNF678" s="107"/>
      <c r="SNG678" s="107"/>
      <c r="SNH678" s="107"/>
      <c r="SNI678" s="107"/>
      <c r="SNJ678" s="107"/>
      <c r="SNK678" s="107"/>
      <c r="SNL678" s="107"/>
      <c r="SNM678" s="107"/>
      <c r="SNN678" s="107"/>
      <c r="SNO678" s="107"/>
      <c r="SNP678" s="107"/>
      <c r="SNQ678" s="107"/>
      <c r="SNR678" s="107"/>
      <c r="SNS678" s="107"/>
      <c r="SNT678" s="107"/>
      <c r="SNU678" s="107"/>
      <c r="SNV678" s="107"/>
      <c r="SNW678" s="107"/>
      <c r="SNX678" s="107"/>
      <c r="SNY678" s="107"/>
      <c r="SNZ678" s="107"/>
      <c r="SOA678" s="107"/>
      <c r="SOB678" s="107"/>
      <c r="SOC678" s="107"/>
      <c r="SOD678" s="107"/>
      <c r="SOE678" s="107"/>
      <c r="SOF678" s="107"/>
      <c r="SOG678" s="107"/>
      <c r="SOH678" s="107"/>
      <c r="SOI678" s="107"/>
      <c r="SOJ678" s="107"/>
      <c r="SOK678" s="107"/>
      <c r="SOL678" s="107"/>
      <c r="SOM678" s="107"/>
      <c r="SON678" s="107"/>
      <c r="SOO678" s="107"/>
      <c r="SOP678" s="107"/>
      <c r="SOQ678" s="107"/>
      <c r="SOR678" s="107"/>
      <c r="SOS678" s="107"/>
      <c r="SOT678" s="107"/>
      <c r="SOU678" s="107"/>
      <c r="SOV678" s="107"/>
      <c r="SOW678" s="107"/>
      <c r="SOX678" s="107"/>
      <c r="SOY678" s="107"/>
      <c r="SOZ678" s="107"/>
      <c r="SPA678" s="107"/>
      <c r="SPB678" s="107"/>
      <c r="SPC678" s="107"/>
      <c r="SPD678" s="107"/>
      <c r="SPE678" s="107"/>
      <c r="SPF678" s="107"/>
      <c r="SPG678" s="107"/>
      <c r="SPH678" s="107"/>
      <c r="SPI678" s="107"/>
      <c r="SPJ678" s="107"/>
      <c r="SPK678" s="107"/>
      <c r="SPL678" s="107"/>
      <c r="SPM678" s="107"/>
      <c r="SPN678" s="107"/>
      <c r="SPO678" s="107"/>
      <c r="SPP678" s="107"/>
      <c r="SPQ678" s="107"/>
      <c r="SPR678" s="107"/>
      <c r="SPS678" s="107"/>
      <c r="SPT678" s="107"/>
      <c r="SPU678" s="107"/>
      <c r="SPV678" s="107"/>
      <c r="SPW678" s="107"/>
      <c r="SPX678" s="107"/>
      <c r="SPY678" s="107"/>
      <c r="SPZ678" s="107"/>
      <c r="SQA678" s="107"/>
      <c r="SQB678" s="107"/>
      <c r="SQC678" s="107"/>
      <c r="SQD678" s="107"/>
      <c r="SQE678" s="107"/>
      <c r="SQF678" s="107"/>
      <c r="SQG678" s="107"/>
      <c r="SQH678" s="107"/>
      <c r="SQI678" s="107"/>
      <c r="SQJ678" s="107"/>
      <c r="SQK678" s="107"/>
      <c r="SQL678" s="107"/>
      <c r="SQM678" s="107"/>
      <c r="SQN678" s="107"/>
      <c r="SQO678" s="107"/>
      <c r="SQP678" s="107"/>
      <c r="SQQ678" s="107"/>
      <c r="SQR678" s="107"/>
      <c r="SQS678" s="107"/>
      <c r="SQT678" s="107"/>
      <c r="SQU678" s="107"/>
      <c r="SQV678" s="107"/>
      <c r="SQW678" s="107"/>
      <c r="SQX678" s="107"/>
      <c r="SQY678" s="107"/>
      <c r="SQZ678" s="107"/>
      <c r="SRA678" s="107"/>
      <c r="SRB678" s="107"/>
      <c r="SRC678" s="107"/>
      <c r="SRD678" s="107"/>
      <c r="SRE678" s="107"/>
      <c r="SRF678" s="107"/>
      <c r="SRG678" s="107"/>
      <c r="SRH678" s="107"/>
      <c r="SRI678" s="107"/>
      <c r="SRJ678" s="107"/>
      <c r="SRK678" s="107"/>
      <c r="SRL678" s="107"/>
      <c r="SRM678" s="107"/>
      <c r="SRN678" s="107"/>
      <c r="SRO678" s="107"/>
      <c r="SRP678" s="107"/>
      <c r="SRQ678" s="107"/>
      <c r="SRR678" s="107"/>
      <c r="SRS678" s="107"/>
      <c r="SRT678" s="107"/>
      <c r="SRU678" s="107"/>
      <c r="SRV678" s="107"/>
      <c r="SRW678" s="107"/>
      <c r="SRX678" s="107"/>
      <c r="SRY678" s="107"/>
      <c r="SRZ678" s="107"/>
      <c r="SSA678" s="107"/>
      <c r="SSB678" s="107"/>
      <c r="SSC678" s="107"/>
      <c r="SSD678" s="107"/>
      <c r="SSE678" s="107"/>
      <c r="SSF678" s="107"/>
      <c r="SSG678" s="107"/>
      <c r="SSH678" s="107"/>
      <c r="SSI678" s="107"/>
      <c r="SSJ678" s="107"/>
      <c r="SSK678" s="107"/>
      <c r="SSL678" s="107"/>
      <c r="SSM678" s="107"/>
      <c r="SSN678" s="107"/>
      <c r="SSO678" s="107"/>
      <c r="SSP678" s="107"/>
      <c r="SSQ678" s="107"/>
      <c r="SSR678" s="107"/>
      <c r="SSS678" s="107"/>
      <c r="SST678" s="107"/>
      <c r="SSU678" s="107"/>
      <c r="SSV678" s="107"/>
      <c r="SSW678" s="107"/>
      <c r="SSX678" s="107"/>
      <c r="SSY678" s="107"/>
      <c r="SSZ678" s="107"/>
      <c r="STA678" s="107"/>
      <c r="STB678" s="107"/>
      <c r="STC678" s="107"/>
      <c r="STD678" s="107"/>
      <c r="STE678" s="107"/>
      <c r="STF678" s="107"/>
      <c r="STG678" s="107"/>
      <c r="STH678" s="107"/>
      <c r="STI678" s="107"/>
      <c r="STJ678" s="107"/>
      <c r="STK678" s="107"/>
      <c r="STL678" s="107"/>
      <c r="STM678" s="107"/>
      <c r="STN678" s="107"/>
      <c r="STO678" s="107"/>
      <c r="STP678" s="107"/>
      <c r="STQ678" s="107"/>
      <c r="STR678" s="107"/>
      <c r="STS678" s="107"/>
      <c r="STT678" s="107"/>
      <c r="STU678" s="107"/>
      <c r="STV678" s="107"/>
      <c r="STW678" s="107"/>
      <c r="STX678" s="107"/>
      <c r="STY678" s="107"/>
      <c r="STZ678" s="107"/>
      <c r="SUA678" s="107"/>
      <c r="SUB678" s="107"/>
      <c r="SUC678" s="107"/>
      <c r="SUD678" s="107"/>
      <c r="SUE678" s="107"/>
      <c r="SUF678" s="107"/>
      <c r="SUG678" s="107"/>
      <c r="SUH678" s="107"/>
      <c r="SUI678" s="107"/>
      <c r="SUJ678" s="107"/>
      <c r="SUK678" s="107"/>
      <c r="SUL678" s="107"/>
      <c r="SUM678" s="107"/>
      <c r="SUN678" s="107"/>
      <c r="SUO678" s="107"/>
      <c r="SUP678" s="107"/>
      <c r="SUQ678" s="107"/>
      <c r="SUR678" s="107"/>
      <c r="SUS678" s="107"/>
      <c r="SUT678" s="107"/>
      <c r="SUU678" s="107"/>
      <c r="SUV678" s="107"/>
      <c r="SUW678" s="107"/>
      <c r="SUX678" s="107"/>
      <c r="SUY678" s="107"/>
      <c r="SUZ678" s="107"/>
      <c r="SVA678" s="107"/>
      <c r="SVB678" s="107"/>
      <c r="SVC678" s="107"/>
      <c r="SVD678" s="107"/>
      <c r="SVE678" s="107"/>
      <c r="SVF678" s="107"/>
      <c r="SVG678" s="107"/>
      <c r="SVH678" s="107"/>
      <c r="SVI678" s="107"/>
      <c r="SVJ678" s="107"/>
      <c r="SVK678" s="107"/>
      <c r="SVL678" s="107"/>
      <c r="SVM678" s="107"/>
      <c r="SVN678" s="107"/>
      <c r="SVO678" s="107"/>
      <c r="SVP678" s="107"/>
      <c r="SVQ678" s="107"/>
      <c r="SVR678" s="107"/>
      <c r="SVS678" s="107"/>
      <c r="SVT678" s="107"/>
      <c r="SVU678" s="107"/>
      <c r="SVV678" s="107"/>
      <c r="SVW678" s="107"/>
      <c r="SVX678" s="107"/>
      <c r="SVY678" s="107"/>
      <c r="SVZ678" s="107"/>
      <c r="SWA678" s="107"/>
      <c r="SWB678" s="107"/>
      <c r="SWC678" s="107"/>
      <c r="SWD678" s="107"/>
      <c r="SWE678" s="107"/>
      <c r="SWF678" s="107"/>
      <c r="SWG678" s="107"/>
      <c r="SWH678" s="107"/>
      <c r="SWI678" s="107"/>
      <c r="SWJ678" s="107"/>
      <c r="SWK678" s="107"/>
      <c r="SWL678" s="107"/>
      <c r="SWM678" s="107"/>
      <c r="SWN678" s="107"/>
      <c r="SWO678" s="107"/>
      <c r="SWP678" s="107"/>
      <c r="SWQ678" s="107"/>
      <c r="SWR678" s="107"/>
      <c r="SWS678" s="107"/>
      <c r="SWT678" s="107"/>
      <c r="SWU678" s="107"/>
      <c r="SWV678" s="107"/>
      <c r="SWW678" s="107"/>
      <c r="SWX678" s="107"/>
      <c r="SWY678" s="107"/>
      <c r="SWZ678" s="107"/>
      <c r="SXA678" s="107"/>
      <c r="SXB678" s="107"/>
      <c r="SXC678" s="107"/>
      <c r="SXD678" s="107"/>
      <c r="SXE678" s="107"/>
      <c r="SXF678" s="107"/>
      <c r="SXG678" s="107"/>
      <c r="SXH678" s="107"/>
      <c r="SXI678" s="107"/>
      <c r="SXJ678" s="107"/>
      <c r="SXK678" s="107"/>
      <c r="SXL678" s="107"/>
      <c r="SXM678" s="107"/>
      <c r="SXN678" s="107"/>
      <c r="SXO678" s="107"/>
      <c r="SXP678" s="107"/>
      <c r="SXQ678" s="107"/>
      <c r="SXR678" s="107"/>
      <c r="SXS678" s="107"/>
      <c r="SXT678" s="107"/>
      <c r="SXU678" s="107"/>
      <c r="SXV678" s="107"/>
      <c r="SXW678" s="107"/>
      <c r="SXX678" s="107"/>
      <c r="SXY678" s="107"/>
      <c r="SXZ678" s="107"/>
      <c r="SYA678" s="107"/>
      <c r="SYB678" s="107"/>
      <c r="SYC678" s="107"/>
      <c r="SYD678" s="107"/>
      <c r="SYE678" s="107"/>
      <c r="SYF678" s="107"/>
      <c r="SYG678" s="107"/>
      <c r="SYH678" s="107"/>
      <c r="SYI678" s="107"/>
      <c r="SYJ678" s="107"/>
      <c r="SYK678" s="107"/>
      <c r="SYL678" s="107"/>
      <c r="SYM678" s="107"/>
      <c r="SYN678" s="107"/>
      <c r="SYO678" s="107"/>
      <c r="SYP678" s="107"/>
      <c r="SYQ678" s="107"/>
      <c r="SYR678" s="107"/>
      <c r="SYS678" s="107"/>
      <c r="SYT678" s="107"/>
      <c r="SYU678" s="107"/>
      <c r="SYV678" s="107"/>
      <c r="SYW678" s="107"/>
      <c r="SYX678" s="107"/>
      <c r="SYY678" s="107"/>
      <c r="SYZ678" s="107"/>
      <c r="SZA678" s="107"/>
      <c r="SZB678" s="107"/>
      <c r="SZC678" s="107"/>
      <c r="SZD678" s="107"/>
      <c r="SZE678" s="107"/>
      <c r="SZF678" s="107"/>
      <c r="SZG678" s="107"/>
      <c r="SZH678" s="107"/>
      <c r="SZI678" s="107"/>
      <c r="SZJ678" s="107"/>
      <c r="SZK678" s="107"/>
      <c r="SZL678" s="107"/>
      <c r="SZM678" s="107"/>
      <c r="SZN678" s="107"/>
      <c r="SZO678" s="107"/>
      <c r="SZP678" s="107"/>
      <c r="SZQ678" s="107"/>
      <c r="SZR678" s="107"/>
      <c r="SZS678" s="107"/>
      <c r="SZT678" s="107"/>
      <c r="SZU678" s="107"/>
      <c r="SZV678" s="107"/>
      <c r="SZW678" s="107"/>
      <c r="SZX678" s="107"/>
      <c r="SZY678" s="107"/>
      <c r="SZZ678" s="107"/>
      <c r="TAA678" s="107"/>
      <c r="TAB678" s="107"/>
      <c r="TAC678" s="107"/>
      <c r="TAD678" s="107"/>
      <c r="TAE678" s="107"/>
      <c r="TAF678" s="107"/>
      <c r="TAG678" s="107"/>
      <c r="TAH678" s="107"/>
      <c r="TAI678" s="107"/>
      <c r="TAJ678" s="107"/>
      <c r="TAK678" s="107"/>
      <c r="TAL678" s="107"/>
      <c r="TAM678" s="107"/>
      <c r="TAN678" s="107"/>
      <c r="TAO678" s="107"/>
      <c r="TAP678" s="107"/>
      <c r="TAQ678" s="107"/>
      <c r="TAR678" s="107"/>
      <c r="TAS678" s="107"/>
      <c r="TAT678" s="107"/>
      <c r="TAU678" s="107"/>
      <c r="TAV678" s="107"/>
      <c r="TAW678" s="107"/>
      <c r="TAX678" s="107"/>
      <c r="TAY678" s="107"/>
      <c r="TAZ678" s="107"/>
      <c r="TBA678" s="107"/>
      <c r="TBB678" s="107"/>
      <c r="TBC678" s="107"/>
      <c r="TBD678" s="107"/>
      <c r="TBE678" s="107"/>
      <c r="TBF678" s="107"/>
      <c r="TBG678" s="107"/>
      <c r="TBH678" s="107"/>
      <c r="TBI678" s="107"/>
      <c r="TBJ678" s="107"/>
      <c r="TBK678" s="107"/>
      <c r="TBL678" s="107"/>
      <c r="TBM678" s="107"/>
      <c r="TBN678" s="107"/>
      <c r="TBO678" s="107"/>
      <c r="TBP678" s="107"/>
      <c r="TBQ678" s="107"/>
      <c r="TBR678" s="107"/>
      <c r="TBS678" s="107"/>
      <c r="TBT678" s="107"/>
      <c r="TBU678" s="107"/>
      <c r="TBV678" s="107"/>
      <c r="TBW678" s="107"/>
      <c r="TBX678" s="107"/>
      <c r="TBY678" s="107"/>
      <c r="TBZ678" s="107"/>
      <c r="TCA678" s="107"/>
      <c r="TCB678" s="107"/>
      <c r="TCC678" s="107"/>
      <c r="TCD678" s="107"/>
      <c r="TCE678" s="107"/>
      <c r="TCF678" s="107"/>
      <c r="TCG678" s="107"/>
      <c r="TCH678" s="107"/>
      <c r="TCI678" s="107"/>
      <c r="TCJ678" s="107"/>
      <c r="TCK678" s="107"/>
      <c r="TCL678" s="107"/>
      <c r="TCM678" s="107"/>
      <c r="TCN678" s="107"/>
      <c r="TCO678" s="107"/>
      <c r="TCP678" s="107"/>
      <c r="TCQ678" s="107"/>
      <c r="TCR678" s="107"/>
      <c r="TCS678" s="107"/>
      <c r="TCT678" s="107"/>
      <c r="TCU678" s="107"/>
      <c r="TCV678" s="107"/>
      <c r="TCW678" s="107"/>
      <c r="TCX678" s="107"/>
      <c r="TCY678" s="107"/>
      <c r="TCZ678" s="107"/>
      <c r="TDA678" s="107"/>
      <c r="TDB678" s="107"/>
      <c r="TDC678" s="107"/>
      <c r="TDD678" s="107"/>
      <c r="TDE678" s="107"/>
      <c r="TDF678" s="107"/>
      <c r="TDG678" s="107"/>
      <c r="TDH678" s="107"/>
      <c r="TDI678" s="107"/>
      <c r="TDJ678" s="107"/>
      <c r="TDK678" s="107"/>
      <c r="TDL678" s="107"/>
      <c r="TDM678" s="107"/>
      <c r="TDN678" s="107"/>
      <c r="TDO678" s="107"/>
      <c r="TDP678" s="107"/>
      <c r="TDQ678" s="107"/>
      <c r="TDR678" s="107"/>
      <c r="TDS678" s="107"/>
      <c r="TDT678" s="107"/>
      <c r="TDU678" s="107"/>
      <c r="TDV678" s="107"/>
      <c r="TDW678" s="107"/>
      <c r="TDX678" s="107"/>
      <c r="TDY678" s="107"/>
      <c r="TDZ678" s="107"/>
      <c r="TEA678" s="107"/>
      <c r="TEB678" s="107"/>
      <c r="TEC678" s="107"/>
      <c r="TED678" s="107"/>
      <c r="TEE678" s="107"/>
      <c r="TEF678" s="107"/>
      <c r="TEG678" s="107"/>
      <c r="TEH678" s="107"/>
      <c r="TEI678" s="107"/>
      <c r="TEJ678" s="107"/>
      <c r="TEK678" s="107"/>
      <c r="TEL678" s="107"/>
      <c r="TEM678" s="107"/>
      <c r="TEN678" s="107"/>
      <c r="TEO678" s="107"/>
      <c r="TEP678" s="107"/>
      <c r="TEQ678" s="107"/>
      <c r="TER678" s="107"/>
      <c r="TES678" s="107"/>
      <c r="TET678" s="107"/>
      <c r="TEU678" s="107"/>
      <c r="TEV678" s="107"/>
      <c r="TEW678" s="107"/>
      <c r="TEX678" s="107"/>
      <c r="TEY678" s="107"/>
      <c r="TEZ678" s="107"/>
      <c r="TFA678" s="107"/>
      <c r="TFB678" s="107"/>
      <c r="TFC678" s="107"/>
      <c r="TFD678" s="107"/>
      <c r="TFE678" s="107"/>
      <c r="TFF678" s="107"/>
      <c r="TFG678" s="107"/>
      <c r="TFH678" s="107"/>
      <c r="TFI678" s="107"/>
      <c r="TFJ678" s="107"/>
      <c r="TFK678" s="107"/>
      <c r="TFL678" s="107"/>
      <c r="TFM678" s="107"/>
      <c r="TFN678" s="107"/>
      <c r="TFO678" s="107"/>
      <c r="TFP678" s="107"/>
      <c r="TFQ678" s="107"/>
      <c r="TFR678" s="107"/>
      <c r="TFS678" s="107"/>
      <c r="TFT678" s="107"/>
      <c r="TFU678" s="107"/>
      <c r="TFV678" s="107"/>
      <c r="TFW678" s="107"/>
      <c r="TFX678" s="107"/>
      <c r="TFY678" s="107"/>
      <c r="TFZ678" s="107"/>
      <c r="TGA678" s="107"/>
      <c r="TGB678" s="107"/>
      <c r="TGC678" s="107"/>
      <c r="TGD678" s="107"/>
      <c r="TGE678" s="107"/>
      <c r="TGF678" s="107"/>
      <c r="TGG678" s="107"/>
      <c r="TGH678" s="107"/>
      <c r="TGI678" s="107"/>
      <c r="TGJ678" s="107"/>
      <c r="TGK678" s="107"/>
      <c r="TGL678" s="107"/>
      <c r="TGM678" s="107"/>
      <c r="TGN678" s="107"/>
      <c r="TGO678" s="107"/>
      <c r="TGP678" s="107"/>
      <c r="TGQ678" s="107"/>
      <c r="TGR678" s="107"/>
      <c r="TGS678" s="107"/>
      <c r="TGT678" s="107"/>
      <c r="TGU678" s="107"/>
      <c r="TGV678" s="107"/>
      <c r="TGW678" s="107"/>
      <c r="TGX678" s="107"/>
      <c r="TGY678" s="107"/>
      <c r="TGZ678" s="107"/>
      <c r="THA678" s="107"/>
      <c r="THB678" s="107"/>
      <c r="THC678" s="107"/>
      <c r="THD678" s="107"/>
      <c r="THE678" s="107"/>
      <c r="THF678" s="107"/>
      <c r="THG678" s="107"/>
      <c r="THH678" s="107"/>
      <c r="THI678" s="107"/>
      <c r="THJ678" s="107"/>
      <c r="THK678" s="107"/>
      <c r="THL678" s="107"/>
      <c r="THM678" s="107"/>
      <c r="THN678" s="107"/>
      <c r="THO678" s="107"/>
      <c r="THP678" s="107"/>
      <c r="THQ678" s="107"/>
      <c r="THR678" s="107"/>
      <c r="THS678" s="107"/>
      <c r="THT678" s="107"/>
      <c r="THU678" s="107"/>
      <c r="THV678" s="107"/>
      <c r="THW678" s="107"/>
      <c r="THX678" s="107"/>
      <c r="THY678" s="107"/>
      <c r="THZ678" s="107"/>
      <c r="TIA678" s="107"/>
      <c r="TIB678" s="107"/>
      <c r="TIC678" s="107"/>
      <c r="TID678" s="107"/>
      <c r="TIE678" s="107"/>
      <c r="TIF678" s="107"/>
      <c r="TIG678" s="107"/>
      <c r="TIH678" s="107"/>
      <c r="TII678" s="107"/>
      <c r="TIJ678" s="107"/>
      <c r="TIK678" s="107"/>
      <c r="TIL678" s="107"/>
      <c r="TIM678" s="107"/>
      <c r="TIN678" s="107"/>
      <c r="TIO678" s="107"/>
      <c r="TIP678" s="107"/>
      <c r="TIQ678" s="107"/>
      <c r="TIR678" s="107"/>
      <c r="TIS678" s="107"/>
      <c r="TIT678" s="107"/>
      <c r="TIU678" s="107"/>
      <c r="TIV678" s="107"/>
      <c r="TIW678" s="107"/>
      <c r="TIX678" s="107"/>
      <c r="TIY678" s="107"/>
      <c r="TIZ678" s="107"/>
      <c r="TJA678" s="107"/>
      <c r="TJB678" s="107"/>
      <c r="TJC678" s="107"/>
      <c r="TJD678" s="107"/>
      <c r="TJE678" s="107"/>
      <c r="TJF678" s="107"/>
      <c r="TJG678" s="107"/>
      <c r="TJH678" s="107"/>
      <c r="TJI678" s="107"/>
      <c r="TJJ678" s="107"/>
      <c r="TJK678" s="107"/>
      <c r="TJL678" s="107"/>
      <c r="TJM678" s="107"/>
      <c r="TJN678" s="107"/>
      <c r="TJO678" s="107"/>
      <c r="TJP678" s="107"/>
      <c r="TJQ678" s="107"/>
      <c r="TJR678" s="107"/>
      <c r="TJS678" s="107"/>
      <c r="TJT678" s="107"/>
      <c r="TJU678" s="107"/>
      <c r="TJV678" s="107"/>
      <c r="TJW678" s="107"/>
      <c r="TJX678" s="107"/>
      <c r="TJY678" s="107"/>
      <c r="TJZ678" s="107"/>
      <c r="TKA678" s="107"/>
      <c r="TKB678" s="107"/>
      <c r="TKC678" s="107"/>
      <c r="TKD678" s="107"/>
      <c r="TKE678" s="107"/>
      <c r="TKF678" s="107"/>
      <c r="TKG678" s="107"/>
      <c r="TKH678" s="107"/>
      <c r="TKI678" s="107"/>
      <c r="TKJ678" s="107"/>
      <c r="TKK678" s="107"/>
      <c r="TKL678" s="107"/>
      <c r="TKM678" s="107"/>
      <c r="TKN678" s="107"/>
      <c r="TKO678" s="107"/>
      <c r="TKP678" s="107"/>
      <c r="TKQ678" s="107"/>
      <c r="TKR678" s="107"/>
      <c r="TKS678" s="107"/>
      <c r="TKT678" s="107"/>
      <c r="TKU678" s="107"/>
      <c r="TKV678" s="107"/>
      <c r="TKW678" s="107"/>
      <c r="TKX678" s="107"/>
      <c r="TKY678" s="107"/>
      <c r="TKZ678" s="107"/>
      <c r="TLA678" s="107"/>
      <c r="TLB678" s="107"/>
      <c r="TLC678" s="107"/>
      <c r="TLD678" s="107"/>
      <c r="TLE678" s="107"/>
      <c r="TLF678" s="107"/>
      <c r="TLG678" s="107"/>
      <c r="TLH678" s="107"/>
      <c r="TLI678" s="107"/>
      <c r="TLJ678" s="107"/>
      <c r="TLK678" s="107"/>
      <c r="TLL678" s="107"/>
      <c r="TLM678" s="107"/>
      <c r="TLN678" s="107"/>
      <c r="TLO678" s="107"/>
      <c r="TLP678" s="107"/>
      <c r="TLQ678" s="107"/>
      <c r="TLR678" s="107"/>
      <c r="TLS678" s="107"/>
      <c r="TLT678" s="107"/>
      <c r="TLU678" s="107"/>
      <c r="TLV678" s="107"/>
      <c r="TLW678" s="107"/>
      <c r="TLX678" s="107"/>
      <c r="TLY678" s="107"/>
      <c r="TLZ678" s="107"/>
      <c r="TMA678" s="107"/>
      <c r="TMB678" s="107"/>
      <c r="TMC678" s="107"/>
      <c r="TMD678" s="107"/>
      <c r="TME678" s="107"/>
      <c r="TMF678" s="107"/>
      <c r="TMG678" s="107"/>
      <c r="TMH678" s="107"/>
      <c r="TMI678" s="107"/>
      <c r="TMJ678" s="107"/>
      <c r="TMK678" s="107"/>
      <c r="TML678" s="107"/>
      <c r="TMM678" s="107"/>
      <c r="TMN678" s="107"/>
      <c r="TMO678" s="107"/>
      <c r="TMP678" s="107"/>
      <c r="TMQ678" s="107"/>
      <c r="TMR678" s="107"/>
      <c r="TMS678" s="107"/>
      <c r="TMT678" s="107"/>
      <c r="TMU678" s="107"/>
      <c r="TMV678" s="107"/>
      <c r="TMW678" s="107"/>
      <c r="TMX678" s="107"/>
      <c r="TMY678" s="107"/>
      <c r="TMZ678" s="107"/>
      <c r="TNA678" s="107"/>
      <c r="TNB678" s="107"/>
      <c r="TNC678" s="107"/>
      <c r="TND678" s="107"/>
      <c r="TNE678" s="107"/>
      <c r="TNF678" s="107"/>
      <c r="TNG678" s="107"/>
      <c r="TNH678" s="107"/>
      <c r="TNI678" s="107"/>
      <c r="TNJ678" s="107"/>
      <c r="TNK678" s="107"/>
      <c r="TNL678" s="107"/>
      <c r="TNM678" s="107"/>
      <c r="TNN678" s="107"/>
      <c r="TNO678" s="107"/>
      <c r="TNP678" s="107"/>
      <c r="TNQ678" s="107"/>
      <c r="TNR678" s="107"/>
      <c r="TNS678" s="107"/>
      <c r="TNT678" s="107"/>
      <c r="TNU678" s="107"/>
      <c r="TNV678" s="107"/>
      <c r="TNW678" s="107"/>
      <c r="TNX678" s="107"/>
      <c r="TNY678" s="107"/>
      <c r="TNZ678" s="107"/>
      <c r="TOA678" s="107"/>
      <c r="TOB678" s="107"/>
      <c r="TOC678" s="107"/>
      <c r="TOD678" s="107"/>
      <c r="TOE678" s="107"/>
      <c r="TOF678" s="107"/>
      <c r="TOG678" s="107"/>
      <c r="TOH678" s="107"/>
      <c r="TOI678" s="107"/>
      <c r="TOJ678" s="107"/>
      <c r="TOK678" s="107"/>
      <c r="TOL678" s="107"/>
      <c r="TOM678" s="107"/>
      <c r="TON678" s="107"/>
      <c r="TOO678" s="107"/>
      <c r="TOP678" s="107"/>
      <c r="TOQ678" s="107"/>
      <c r="TOR678" s="107"/>
      <c r="TOS678" s="107"/>
      <c r="TOT678" s="107"/>
      <c r="TOU678" s="107"/>
      <c r="TOV678" s="107"/>
      <c r="TOW678" s="107"/>
      <c r="TOX678" s="107"/>
      <c r="TOY678" s="107"/>
      <c r="TOZ678" s="107"/>
      <c r="TPA678" s="107"/>
      <c r="TPB678" s="107"/>
      <c r="TPC678" s="107"/>
      <c r="TPD678" s="107"/>
      <c r="TPE678" s="107"/>
      <c r="TPF678" s="107"/>
      <c r="TPG678" s="107"/>
      <c r="TPH678" s="107"/>
      <c r="TPI678" s="107"/>
      <c r="TPJ678" s="107"/>
      <c r="TPK678" s="107"/>
      <c r="TPL678" s="107"/>
      <c r="TPM678" s="107"/>
      <c r="TPN678" s="107"/>
      <c r="TPO678" s="107"/>
      <c r="TPP678" s="107"/>
      <c r="TPQ678" s="107"/>
      <c r="TPR678" s="107"/>
      <c r="TPS678" s="107"/>
      <c r="TPT678" s="107"/>
      <c r="TPU678" s="107"/>
      <c r="TPV678" s="107"/>
      <c r="TPW678" s="107"/>
      <c r="TPX678" s="107"/>
      <c r="TPY678" s="107"/>
      <c r="TPZ678" s="107"/>
      <c r="TQA678" s="107"/>
      <c r="TQB678" s="107"/>
      <c r="TQC678" s="107"/>
      <c r="TQD678" s="107"/>
      <c r="TQE678" s="107"/>
      <c r="TQF678" s="107"/>
      <c r="TQG678" s="107"/>
      <c r="TQH678" s="107"/>
      <c r="TQI678" s="107"/>
      <c r="TQJ678" s="107"/>
      <c r="TQK678" s="107"/>
      <c r="TQL678" s="107"/>
      <c r="TQM678" s="107"/>
      <c r="TQN678" s="107"/>
      <c r="TQO678" s="107"/>
      <c r="TQP678" s="107"/>
      <c r="TQQ678" s="107"/>
      <c r="TQR678" s="107"/>
      <c r="TQS678" s="107"/>
      <c r="TQT678" s="107"/>
      <c r="TQU678" s="107"/>
      <c r="TQV678" s="107"/>
      <c r="TQW678" s="107"/>
      <c r="TQX678" s="107"/>
      <c r="TQY678" s="107"/>
      <c r="TQZ678" s="107"/>
      <c r="TRA678" s="107"/>
      <c r="TRB678" s="107"/>
      <c r="TRC678" s="107"/>
      <c r="TRD678" s="107"/>
      <c r="TRE678" s="107"/>
      <c r="TRF678" s="107"/>
      <c r="TRG678" s="107"/>
      <c r="TRH678" s="107"/>
      <c r="TRI678" s="107"/>
      <c r="TRJ678" s="107"/>
      <c r="TRK678" s="107"/>
      <c r="TRL678" s="107"/>
      <c r="TRM678" s="107"/>
      <c r="TRN678" s="107"/>
      <c r="TRO678" s="107"/>
      <c r="TRP678" s="107"/>
      <c r="TRQ678" s="107"/>
      <c r="TRR678" s="107"/>
      <c r="TRS678" s="107"/>
      <c r="TRT678" s="107"/>
      <c r="TRU678" s="107"/>
      <c r="TRV678" s="107"/>
      <c r="TRW678" s="107"/>
      <c r="TRX678" s="107"/>
      <c r="TRY678" s="107"/>
      <c r="TRZ678" s="107"/>
      <c r="TSA678" s="107"/>
      <c r="TSB678" s="107"/>
      <c r="TSC678" s="107"/>
      <c r="TSD678" s="107"/>
      <c r="TSE678" s="107"/>
      <c r="TSF678" s="107"/>
      <c r="TSG678" s="107"/>
      <c r="TSH678" s="107"/>
      <c r="TSI678" s="107"/>
      <c r="TSJ678" s="107"/>
      <c r="TSK678" s="107"/>
      <c r="TSL678" s="107"/>
      <c r="TSM678" s="107"/>
      <c r="TSN678" s="107"/>
      <c r="TSO678" s="107"/>
      <c r="TSP678" s="107"/>
      <c r="TSQ678" s="107"/>
      <c r="TSR678" s="107"/>
      <c r="TSS678" s="107"/>
      <c r="TST678" s="107"/>
      <c r="TSU678" s="107"/>
      <c r="TSV678" s="107"/>
      <c r="TSW678" s="107"/>
      <c r="TSX678" s="107"/>
      <c r="TSY678" s="107"/>
      <c r="TSZ678" s="107"/>
      <c r="TTA678" s="107"/>
      <c r="TTB678" s="107"/>
      <c r="TTC678" s="107"/>
      <c r="TTD678" s="107"/>
      <c r="TTE678" s="107"/>
      <c r="TTF678" s="107"/>
      <c r="TTG678" s="107"/>
      <c r="TTH678" s="107"/>
      <c r="TTI678" s="107"/>
      <c r="TTJ678" s="107"/>
      <c r="TTK678" s="107"/>
      <c r="TTL678" s="107"/>
      <c r="TTM678" s="107"/>
      <c r="TTN678" s="107"/>
      <c r="TTO678" s="107"/>
      <c r="TTP678" s="107"/>
      <c r="TTQ678" s="107"/>
      <c r="TTR678" s="107"/>
      <c r="TTS678" s="107"/>
      <c r="TTT678" s="107"/>
      <c r="TTU678" s="107"/>
      <c r="TTV678" s="107"/>
      <c r="TTW678" s="107"/>
      <c r="TTX678" s="107"/>
      <c r="TTY678" s="107"/>
      <c r="TTZ678" s="107"/>
      <c r="TUA678" s="107"/>
      <c r="TUB678" s="107"/>
      <c r="TUC678" s="107"/>
      <c r="TUD678" s="107"/>
      <c r="TUE678" s="107"/>
      <c r="TUF678" s="107"/>
      <c r="TUG678" s="107"/>
      <c r="TUH678" s="107"/>
      <c r="TUI678" s="107"/>
      <c r="TUJ678" s="107"/>
      <c r="TUK678" s="107"/>
      <c r="TUL678" s="107"/>
      <c r="TUM678" s="107"/>
      <c r="TUN678" s="107"/>
      <c r="TUO678" s="107"/>
      <c r="TUP678" s="107"/>
      <c r="TUQ678" s="107"/>
      <c r="TUR678" s="107"/>
      <c r="TUS678" s="107"/>
      <c r="TUT678" s="107"/>
      <c r="TUU678" s="107"/>
      <c r="TUV678" s="107"/>
      <c r="TUW678" s="107"/>
      <c r="TUX678" s="107"/>
      <c r="TUY678" s="107"/>
      <c r="TUZ678" s="107"/>
      <c r="TVA678" s="107"/>
      <c r="TVB678" s="107"/>
      <c r="TVC678" s="107"/>
      <c r="TVD678" s="107"/>
      <c r="TVE678" s="107"/>
      <c r="TVF678" s="107"/>
      <c r="TVG678" s="107"/>
      <c r="TVH678" s="107"/>
      <c r="TVI678" s="107"/>
      <c r="TVJ678" s="107"/>
      <c r="TVK678" s="107"/>
      <c r="TVL678" s="107"/>
      <c r="TVM678" s="107"/>
      <c r="TVN678" s="107"/>
      <c r="TVO678" s="107"/>
      <c r="TVP678" s="107"/>
      <c r="TVQ678" s="107"/>
      <c r="TVR678" s="107"/>
      <c r="TVS678" s="107"/>
      <c r="TVT678" s="107"/>
      <c r="TVU678" s="107"/>
      <c r="TVV678" s="107"/>
      <c r="TVW678" s="107"/>
      <c r="TVX678" s="107"/>
      <c r="TVY678" s="107"/>
      <c r="TVZ678" s="107"/>
      <c r="TWA678" s="107"/>
      <c r="TWB678" s="107"/>
      <c r="TWC678" s="107"/>
      <c r="TWD678" s="107"/>
      <c r="TWE678" s="107"/>
      <c r="TWF678" s="107"/>
      <c r="TWG678" s="107"/>
      <c r="TWH678" s="107"/>
      <c r="TWI678" s="107"/>
      <c r="TWJ678" s="107"/>
      <c r="TWK678" s="107"/>
      <c r="TWL678" s="107"/>
      <c r="TWM678" s="107"/>
      <c r="TWN678" s="107"/>
      <c r="TWO678" s="107"/>
      <c r="TWP678" s="107"/>
      <c r="TWQ678" s="107"/>
      <c r="TWR678" s="107"/>
      <c r="TWS678" s="107"/>
      <c r="TWT678" s="107"/>
      <c r="TWU678" s="107"/>
      <c r="TWV678" s="107"/>
      <c r="TWW678" s="107"/>
      <c r="TWX678" s="107"/>
      <c r="TWY678" s="107"/>
      <c r="TWZ678" s="107"/>
      <c r="TXA678" s="107"/>
      <c r="TXB678" s="107"/>
      <c r="TXC678" s="107"/>
      <c r="TXD678" s="107"/>
      <c r="TXE678" s="107"/>
      <c r="TXF678" s="107"/>
      <c r="TXG678" s="107"/>
      <c r="TXH678" s="107"/>
      <c r="TXI678" s="107"/>
      <c r="TXJ678" s="107"/>
      <c r="TXK678" s="107"/>
      <c r="TXL678" s="107"/>
      <c r="TXM678" s="107"/>
      <c r="TXN678" s="107"/>
      <c r="TXO678" s="107"/>
      <c r="TXP678" s="107"/>
      <c r="TXQ678" s="107"/>
      <c r="TXR678" s="107"/>
      <c r="TXS678" s="107"/>
      <c r="TXT678" s="107"/>
      <c r="TXU678" s="107"/>
      <c r="TXV678" s="107"/>
      <c r="TXW678" s="107"/>
      <c r="TXX678" s="107"/>
      <c r="TXY678" s="107"/>
      <c r="TXZ678" s="107"/>
      <c r="TYA678" s="107"/>
      <c r="TYB678" s="107"/>
      <c r="TYC678" s="107"/>
      <c r="TYD678" s="107"/>
      <c r="TYE678" s="107"/>
      <c r="TYF678" s="107"/>
      <c r="TYG678" s="107"/>
      <c r="TYH678" s="107"/>
      <c r="TYI678" s="107"/>
      <c r="TYJ678" s="107"/>
      <c r="TYK678" s="107"/>
      <c r="TYL678" s="107"/>
      <c r="TYM678" s="107"/>
      <c r="TYN678" s="107"/>
      <c r="TYO678" s="107"/>
      <c r="TYP678" s="107"/>
      <c r="TYQ678" s="107"/>
      <c r="TYR678" s="107"/>
      <c r="TYS678" s="107"/>
      <c r="TYT678" s="107"/>
      <c r="TYU678" s="107"/>
      <c r="TYV678" s="107"/>
      <c r="TYW678" s="107"/>
      <c r="TYX678" s="107"/>
      <c r="TYY678" s="107"/>
      <c r="TYZ678" s="107"/>
      <c r="TZA678" s="107"/>
      <c r="TZB678" s="107"/>
      <c r="TZC678" s="107"/>
      <c r="TZD678" s="107"/>
      <c r="TZE678" s="107"/>
      <c r="TZF678" s="107"/>
      <c r="TZG678" s="107"/>
      <c r="TZH678" s="107"/>
      <c r="TZI678" s="107"/>
      <c r="TZJ678" s="107"/>
      <c r="TZK678" s="107"/>
      <c r="TZL678" s="107"/>
      <c r="TZM678" s="107"/>
      <c r="TZN678" s="107"/>
      <c r="TZO678" s="107"/>
      <c r="TZP678" s="107"/>
      <c r="TZQ678" s="107"/>
      <c r="TZR678" s="107"/>
      <c r="TZS678" s="107"/>
      <c r="TZT678" s="107"/>
      <c r="TZU678" s="107"/>
      <c r="TZV678" s="107"/>
      <c r="TZW678" s="107"/>
      <c r="TZX678" s="107"/>
      <c r="TZY678" s="107"/>
      <c r="TZZ678" s="107"/>
      <c r="UAA678" s="107"/>
      <c r="UAB678" s="107"/>
      <c r="UAC678" s="107"/>
      <c r="UAD678" s="107"/>
      <c r="UAE678" s="107"/>
      <c r="UAF678" s="107"/>
      <c r="UAG678" s="107"/>
      <c r="UAH678" s="107"/>
      <c r="UAI678" s="107"/>
      <c r="UAJ678" s="107"/>
      <c r="UAK678" s="107"/>
      <c r="UAL678" s="107"/>
      <c r="UAM678" s="107"/>
      <c r="UAN678" s="107"/>
      <c r="UAO678" s="107"/>
      <c r="UAP678" s="107"/>
      <c r="UAQ678" s="107"/>
      <c r="UAR678" s="107"/>
      <c r="UAS678" s="107"/>
      <c r="UAT678" s="107"/>
      <c r="UAU678" s="107"/>
      <c r="UAV678" s="107"/>
      <c r="UAW678" s="107"/>
      <c r="UAX678" s="107"/>
      <c r="UAY678" s="107"/>
      <c r="UAZ678" s="107"/>
      <c r="UBA678" s="107"/>
      <c r="UBB678" s="107"/>
      <c r="UBC678" s="107"/>
      <c r="UBD678" s="107"/>
      <c r="UBE678" s="107"/>
      <c r="UBF678" s="107"/>
      <c r="UBG678" s="107"/>
      <c r="UBH678" s="107"/>
      <c r="UBI678" s="107"/>
      <c r="UBJ678" s="107"/>
      <c r="UBK678" s="107"/>
      <c r="UBL678" s="107"/>
      <c r="UBM678" s="107"/>
      <c r="UBN678" s="107"/>
      <c r="UBO678" s="107"/>
      <c r="UBP678" s="107"/>
      <c r="UBQ678" s="107"/>
      <c r="UBR678" s="107"/>
      <c r="UBS678" s="107"/>
      <c r="UBT678" s="107"/>
      <c r="UBU678" s="107"/>
      <c r="UBV678" s="107"/>
      <c r="UBW678" s="107"/>
      <c r="UBX678" s="107"/>
      <c r="UBY678" s="107"/>
      <c r="UBZ678" s="107"/>
      <c r="UCA678" s="107"/>
      <c r="UCB678" s="107"/>
      <c r="UCC678" s="107"/>
      <c r="UCD678" s="107"/>
      <c r="UCE678" s="107"/>
      <c r="UCF678" s="107"/>
      <c r="UCG678" s="107"/>
      <c r="UCH678" s="107"/>
      <c r="UCI678" s="107"/>
      <c r="UCJ678" s="107"/>
      <c r="UCK678" s="107"/>
      <c r="UCL678" s="107"/>
      <c r="UCM678" s="107"/>
      <c r="UCN678" s="107"/>
      <c r="UCO678" s="107"/>
      <c r="UCP678" s="107"/>
      <c r="UCQ678" s="107"/>
      <c r="UCR678" s="107"/>
      <c r="UCS678" s="107"/>
      <c r="UCT678" s="107"/>
      <c r="UCU678" s="107"/>
      <c r="UCV678" s="107"/>
      <c r="UCW678" s="107"/>
      <c r="UCX678" s="107"/>
      <c r="UCY678" s="107"/>
      <c r="UCZ678" s="107"/>
      <c r="UDA678" s="107"/>
      <c r="UDB678" s="107"/>
      <c r="UDC678" s="107"/>
      <c r="UDD678" s="107"/>
      <c r="UDE678" s="107"/>
      <c r="UDF678" s="107"/>
      <c r="UDG678" s="107"/>
      <c r="UDH678" s="107"/>
      <c r="UDI678" s="107"/>
      <c r="UDJ678" s="107"/>
      <c r="UDK678" s="107"/>
      <c r="UDL678" s="107"/>
      <c r="UDM678" s="107"/>
      <c r="UDN678" s="107"/>
      <c r="UDO678" s="107"/>
      <c r="UDP678" s="107"/>
      <c r="UDQ678" s="107"/>
      <c r="UDR678" s="107"/>
      <c r="UDS678" s="107"/>
      <c r="UDT678" s="107"/>
      <c r="UDU678" s="107"/>
      <c r="UDV678" s="107"/>
      <c r="UDW678" s="107"/>
      <c r="UDX678" s="107"/>
      <c r="UDY678" s="107"/>
      <c r="UDZ678" s="107"/>
      <c r="UEA678" s="107"/>
      <c r="UEB678" s="107"/>
      <c r="UEC678" s="107"/>
      <c r="UED678" s="107"/>
      <c r="UEE678" s="107"/>
      <c r="UEF678" s="107"/>
      <c r="UEG678" s="107"/>
      <c r="UEH678" s="107"/>
      <c r="UEI678" s="107"/>
      <c r="UEJ678" s="107"/>
      <c r="UEK678" s="107"/>
      <c r="UEL678" s="107"/>
      <c r="UEM678" s="107"/>
      <c r="UEN678" s="107"/>
      <c r="UEO678" s="107"/>
      <c r="UEP678" s="107"/>
      <c r="UEQ678" s="107"/>
      <c r="UER678" s="107"/>
      <c r="UES678" s="107"/>
      <c r="UET678" s="107"/>
      <c r="UEU678" s="107"/>
      <c r="UEV678" s="107"/>
      <c r="UEW678" s="107"/>
      <c r="UEX678" s="107"/>
      <c r="UEY678" s="107"/>
      <c r="UEZ678" s="107"/>
      <c r="UFA678" s="107"/>
      <c r="UFB678" s="107"/>
      <c r="UFC678" s="107"/>
      <c r="UFD678" s="107"/>
      <c r="UFE678" s="107"/>
      <c r="UFF678" s="107"/>
      <c r="UFG678" s="107"/>
      <c r="UFH678" s="107"/>
      <c r="UFI678" s="107"/>
      <c r="UFJ678" s="107"/>
      <c r="UFK678" s="107"/>
      <c r="UFL678" s="107"/>
      <c r="UFM678" s="107"/>
      <c r="UFN678" s="107"/>
      <c r="UFO678" s="107"/>
      <c r="UFP678" s="107"/>
      <c r="UFQ678" s="107"/>
      <c r="UFR678" s="107"/>
      <c r="UFS678" s="107"/>
      <c r="UFT678" s="107"/>
      <c r="UFU678" s="107"/>
      <c r="UFV678" s="107"/>
      <c r="UFW678" s="107"/>
      <c r="UFX678" s="107"/>
      <c r="UFY678" s="107"/>
      <c r="UFZ678" s="107"/>
      <c r="UGA678" s="107"/>
      <c r="UGB678" s="107"/>
      <c r="UGC678" s="107"/>
      <c r="UGD678" s="107"/>
      <c r="UGE678" s="107"/>
      <c r="UGF678" s="107"/>
      <c r="UGG678" s="107"/>
      <c r="UGH678" s="107"/>
      <c r="UGI678" s="107"/>
      <c r="UGJ678" s="107"/>
      <c r="UGK678" s="107"/>
      <c r="UGL678" s="107"/>
      <c r="UGM678" s="107"/>
      <c r="UGN678" s="107"/>
      <c r="UGO678" s="107"/>
      <c r="UGP678" s="107"/>
      <c r="UGQ678" s="107"/>
      <c r="UGR678" s="107"/>
      <c r="UGS678" s="107"/>
      <c r="UGT678" s="107"/>
      <c r="UGU678" s="107"/>
      <c r="UGV678" s="107"/>
      <c r="UGW678" s="107"/>
      <c r="UGX678" s="107"/>
      <c r="UGY678" s="107"/>
      <c r="UGZ678" s="107"/>
      <c r="UHA678" s="107"/>
      <c r="UHB678" s="107"/>
      <c r="UHC678" s="107"/>
      <c r="UHD678" s="107"/>
      <c r="UHE678" s="107"/>
      <c r="UHF678" s="107"/>
      <c r="UHG678" s="107"/>
      <c r="UHH678" s="107"/>
      <c r="UHI678" s="107"/>
      <c r="UHJ678" s="107"/>
      <c r="UHK678" s="107"/>
      <c r="UHL678" s="107"/>
      <c r="UHM678" s="107"/>
      <c r="UHN678" s="107"/>
      <c r="UHO678" s="107"/>
      <c r="UHP678" s="107"/>
      <c r="UHQ678" s="107"/>
      <c r="UHR678" s="107"/>
      <c r="UHS678" s="107"/>
      <c r="UHT678" s="107"/>
      <c r="UHU678" s="107"/>
      <c r="UHV678" s="107"/>
      <c r="UHW678" s="107"/>
      <c r="UHX678" s="107"/>
      <c r="UHY678" s="107"/>
      <c r="UHZ678" s="107"/>
      <c r="UIA678" s="107"/>
      <c r="UIB678" s="107"/>
      <c r="UIC678" s="107"/>
      <c r="UID678" s="107"/>
      <c r="UIE678" s="107"/>
      <c r="UIF678" s="107"/>
      <c r="UIG678" s="107"/>
      <c r="UIH678" s="107"/>
      <c r="UII678" s="107"/>
      <c r="UIJ678" s="107"/>
      <c r="UIK678" s="107"/>
      <c r="UIL678" s="107"/>
      <c r="UIM678" s="107"/>
      <c r="UIN678" s="107"/>
      <c r="UIO678" s="107"/>
      <c r="UIP678" s="107"/>
      <c r="UIQ678" s="107"/>
      <c r="UIR678" s="107"/>
      <c r="UIS678" s="107"/>
      <c r="UIT678" s="107"/>
      <c r="UIU678" s="107"/>
      <c r="UIV678" s="107"/>
      <c r="UIW678" s="107"/>
      <c r="UIX678" s="107"/>
      <c r="UIY678" s="107"/>
      <c r="UIZ678" s="107"/>
      <c r="UJA678" s="107"/>
      <c r="UJB678" s="107"/>
      <c r="UJC678" s="107"/>
      <c r="UJD678" s="107"/>
      <c r="UJE678" s="107"/>
      <c r="UJF678" s="107"/>
      <c r="UJG678" s="107"/>
      <c r="UJH678" s="107"/>
      <c r="UJI678" s="107"/>
      <c r="UJJ678" s="107"/>
      <c r="UJK678" s="107"/>
      <c r="UJL678" s="107"/>
      <c r="UJM678" s="107"/>
      <c r="UJN678" s="107"/>
      <c r="UJO678" s="107"/>
      <c r="UJP678" s="107"/>
      <c r="UJQ678" s="107"/>
      <c r="UJR678" s="107"/>
      <c r="UJS678" s="107"/>
      <c r="UJT678" s="107"/>
      <c r="UJU678" s="107"/>
      <c r="UJV678" s="107"/>
      <c r="UJW678" s="107"/>
      <c r="UJX678" s="107"/>
      <c r="UJY678" s="107"/>
      <c r="UJZ678" s="107"/>
      <c r="UKA678" s="107"/>
      <c r="UKB678" s="107"/>
      <c r="UKC678" s="107"/>
      <c r="UKD678" s="107"/>
      <c r="UKE678" s="107"/>
      <c r="UKF678" s="107"/>
      <c r="UKG678" s="107"/>
      <c r="UKH678" s="107"/>
      <c r="UKI678" s="107"/>
      <c r="UKJ678" s="107"/>
      <c r="UKK678" s="107"/>
      <c r="UKL678" s="107"/>
      <c r="UKM678" s="107"/>
      <c r="UKN678" s="107"/>
      <c r="UKO678" s="107"/>
      <c r="UKP678" s="107"/>
      <c r="UKQ678" s="107"/>
      <c r="UKR678" s="107"/>
      <c r="UKS678" s="107"/>
      <c r="UKT678" s="107"/>
      <c r="UKU678" s="107"/>
      <c r="UKV678" s="107"/>
      <c r="UKW678" s="107"/>
      <c r="UKX678" s="107"/>
      <c r="UKY678" s="107"/>
      <c r="UKZ678" s="107"/>
      <c r="ULA678" s="107"/>
      <c r="ULB678" s="107"/>
      <c r="ULC678" s="107"/>
      <c r="ULD678" s="107"/>
      <c r="ULE678" s="107"/>
      <c r="ULF678" s="107"/>
      <c r="ULG678" s="107"/>
      <c r="ULH678" s="107"/>
      <c r="ULI678" s="107"/>
      <c r="ULJ678" s="107"/>
      <c r="ULK678" s="107"/>
      <c r="ULL678" s="107"/>
      <c r="ULM678" s="107"/>
      <c r="ULN678" s="107"/>
      <c r="ULO678" s="107"/>
      <c r="ULP678" s="107"/>
      <c r="ULQ678" s="107"/>
      <c r="ULR678" s="107"/>
      <c r="ULS678" s="107"/>
      <c r="ULT678" s="107"/>
      <c r="ULU678" s="107"/>
      <c r="ULV678" s="107"/>
      <c r="ULW678" s="107"/>
      <c r="ULX678" s="107"/>
      <c r="ULY678" s="107"/>
      <c r="ULZ678" s="107"/>
      <c r="UMA678" s="107"/>
      <c r="UMB678" s="107"/>
      <c r="UMC678" s="107"/>
      <c r="UMD678" s="107"/>
      <c r="UME678" s="107"/>
      <c r="UMF678" s="107"/>
      <c r="UMG678" s="107"/>
      <c r="UMH678" s="107"/>
      <c r="UMI678" s="107"/>
      <c r="UMJ678" s="107"/>
      <c r="UMK678" s="107"/>
      <c r="UML678" s="107"/>
      <c r="UMM678" s="107"/>
      <c r="UMN678" s="107"/>
      <c r="UMO678" s="107"/>
      <c r="UMP678" s="107"/>
      <c r="UMQ678" s="107"/>
      <c r="UMR678" s="107"/>
      <c r="UMS678" s="107"/>
      <c r="UMT678" s="107"/>
      <c r="UMU678" s="107"/>
      <c r="UMV678" s="107"/>
      <c r="UMW678" s="107"/>
      <c r="UMX678" s="107"/>
      <c r="UMY678" s="107"/>
      <c r="UMZ678" s="107"/>
      <c r="UNA678" s="107"/>
      <c r="UNB678" s="107"/>
      <c r="UNC678" s="107"/>
      <c r="UND678" s="107"/>
      <c r="UNE678" s="107"/>
      <c r="UNF678" s="107"/>
      <c r="UNG678" s="107"/>
      <c r="UNH678" s="107"/>
      <c r="UNI678" s="107"/>
      <c r="UNJ678" s="107"/>
      <c r="UNK678" s="107"/>
      <c r="UNL678" s="107"/>
      <c r="UNM678" s="107"/>
      <c r="UNN678" s="107"/>
      <c r="UNO678" s="107"/>
      <c r="UNP678" s="107"/>
      <c r="UNQ678" s="107"/>
      <c r="UNR678" s="107"/>
      <c r="UNS678" s="107"/>
      <c r="UNT678" s="107"/>
      <c r="UNU678" s="107"/>
      <c r="UNV678" s="107"/>
      <c r="UNW678" s="107"/>
      <c r="UNX678" s="107"/>
      <c r="UNY678" s="107"/>
      <c r="UNZ678" s="107"/>
      <c r="UOA678" s="107"/>
      <c r="UOB678" s="107"/>
      <c r="UOC678" s="107"/>
      <c r="UOD678" s="107"/>
      <c r="UOE678" s="107"/>
      <c r="UOF678" s="107"/>
      <c r="UOG678" s="107"/>
      <c r="UOH678" s="107"/>
      <c r="UOI678" s="107"/>
      <c r="UOJ678" s="107"/>
      <c r="UOK678" s="107"/>
      <c r="UOL678" s="107"/>
      <c r="UOM678" s="107"/>
      <c r="UON678" s="107"/>
      <c r="UOO678" s="107"/>
      <c r="UOP678" s="107"/>
      <c r="UOQ678" s="107"/>
      <c r="UOR678" s="107"/>
      <c r="UOS678" s="107"/>
      <c r="UOT678" s="107"/>
      <c r="UOU678" s="107"/>
      <c r="UOV678" s="107"/>
      <c r="UOW678" s="107"/>
      <c r="UOX678" s="107"/>
      <c r="UOY678" s="107"/>
      <c r="UOZ678" s="107"/>
      <c r="UPA678" s="107"/>
      <c r="UPB678" s="107"/>
      <c r="UPC678" s="107"/>
      <c r="UPD678" s="107"/>
      <c r="UPE678" s="107"/>
      <c r="UPF678" s="107"/>
      <c r="UPG678" s="107"/>
      <c r="UPH678" s="107"/>
      <c r="UPI678" s="107"/>
      <c r="UPJ678" s="107"/>
      <c r="UPK678" s="107"/>
      <c r="UPL678" s="107"/>
      <c r="UPM678" s="107"/>
      <c r="UPN678" s="107"/>
      <c r="UPO678" s="107"/>
      <c r="UPP678" s="107"/>
      <c r="UPQ678" s="107"/>
      <c r="UPR678" s="107"/>
      <c r="UPS678" s="107"/>
      <c r="UPT678" s="107"/>
      <c r="UPU678" s="107"/>
      <c r="UPV678" s="107"/>
      <c r="UPW678" s="107"/>
      <c r="UPX678" s="107"/>
      <c r="UPY678" s="107"/>
      <c r="UPZ678" s="107"/>
      <c r="UQA678" s="107"/>
      <c r="UQB678" s="107"/>
      <c r="UQC678" s="107"/>
      <c r="UQD678" s="107"/>
      <c r="UQE678" s="107"/>
      <c r="UQF678" s="107"/>
      <c r="UQG678" s="107"/>
      <c r="UQH678" s="107"/>
      <c r="UQI678" s="107"/>
      <c r="UQJ678" s="107"/>
      <c r="UQK678" s="107"/>
      <c r="UQL678" s="107"/>
      <c r="UQM678" s="107"/>
      <c r="UQN678" s="107"/>
      <c r="UQO678" s="107"/>
      <c r="UQP678" s="107"/>
      <c r="UQQ678" s="107"/>
      <c r="UQR678" s="107"/>
      <c r="UQS678" s="107"/>
      <c r="UQT678" s="107"/>
      <c r="UQU678" s="107"/>
      <c r="UQV678" s="107"/>
      <c r="UQW678" s="107"/>
      <c r="UQX678" s="107"/>
      <c r="UQY678" s="107"/>
      <c r="UQZ678" s="107"/>
      <c r="URA678" s="107"/>
      <c r="URB678" s="107"/>
      <c r="URC678" s="107"/>
      <c r="URD678" s="107"/>
      <c r="URE678" s="107"/>
      <c r="URF678" s="107"/>
      <c r="URG678" s="107"/>
      <c r="URH678" s="107"/>
      <c r="URI678" s="107"/>
      <c r="URJ678" s="107"/>
      <c r="URK678" s="107"/>
      <c r="URL678" s="107"/>
      <c r="URM678" s="107"/>
      <c r="URN678" s="107"/>
      <c r="URO678" s="107"/>
      <c r="URP678" s="107"/>
      <c r="URQ678" s="107"/>
      <c r="URR678" s="107"/>
      <c r="URS678" s="107"/>
      <c r="URT678" s="107"/>
      <c r="URU678" s="107"/>
      <c r="URV678" s="107"/>
      <c r="URW678" s="107"/>
      <c r="URX678" s="107"/>
      <c r="URY678" s="107"/>
      <c r="URZ678" s="107"/>
      <c r="USA678" s="107"/>
      <c r="USB678" s="107"/>
      <c r="USC678" s="107"/>
      <c r="USD678" s="107"/>
      <c r="USE678" s="107"/>
      <c r="USF678" s="107"/>
      <c r="USG678" s="107"/>
      <c r="USH678" s="107"/>
      <c r="USI678" s="107"/>
      <c r="USJ678" s="107"/>
      <c r="USK678" s="107"/>
      <c r="USL678" s="107"/>
      <c r="USM678" s="107"/>
      <c r="USN678" s="107"/>
      <c r="USO678" s="107"/>
      <c r="USP678" s="107"/>
      <c r="USQ678" s="107"/>
      <c r="USR678" s="107"/>
      <c r="USS678" s="107"/>
      <c r="UST678" s="107"/>
      <c r="USU678" s="107"/>
      <c r="USV678" s="107"/>
      <c r="USW678" s="107"/>
      <c r="USX678" s="107"/>
      <c r="USY678" s="107"/>
      <c r="USZ678" s="107"/>
      <c r="UTA678" s="107"/>
      <c r="UTB678" s="107"/>
      <c r="UTC678" s="107"/>
      <c r="UTD678" s="107"/>
      <c r="UTE678" s="107"/>
      <c r="UTF678" s="107"/>
      <c r="UTG678" s="107"/>
      <c r="UTH678" s="107"/>
      <c r="UTI678" s="107"/>
      <c r="UTJ678" s="107"/>
      <c r="UTK678" s="107"/>
      <c r="UTL678" s="107"/>
      <c r="UTM678" s="107"/>
      <c r="UTN678" s="107"/>
      <c r="UTO678" s="107"/>
      <c r="UTP678" s="107"/>
      <c r="UTQ678" s="107"/>
      <c r="UTR678" s="107"/>
      <c r="UTS678" s="107"/>
      <c r="UTT678" s="107"/>
      <c r="UTU678" s="107"/>
      <c r="UTV678" s="107"/>
      <c r="UTW678" s="107"/>
      <c r="UTX678" s="107"/>
      <c r="UTY678" s="107"/>
      <c r="UTZ678" s="107"/>
      <c r="UUA678" s="107"/>
      <c r="UUB678" s="107"/>
      <c r="UUC678" s="107"/>
      <c r="UUD678" s="107"/>
      <c r="UUE678" s="107"/>
      <c r="UUF678" s="107"/>
      <c r="UUG678" s="107"/>
      <c r="UUH678" s="107"/>
      <c r="UUI678" s="107"/>
      <c r="UUJ678" s="107"/>
      <c r="UUK678" s="107"/>
      <c r="UUL678" s="107"/>
      <c r="UUM678" s="107"/>
      <c r="UUN678" s="107"/>
      <c r="UUO678" s="107"/>
      <c r="UUP678" s="107"/>
      <c r="UUQ678" s="107"/>
      <c r="UUR678" s="107"/>
      <c r="UUS678" s="107"/>
      <c r="UUT678" s="107"/>
      <c r="UUU678" s="107"/>
      <c r="UUV678" s="107"/>
      <c r="UUW678" s="107"/>
      <c r="UUX678" s="107"/>
      <c r="UUY678" s="107"/>
      <c r="UUZ678" s="107"/>
      <c r="UVA678" s="107"/>
      <c r="UVB678" s="107"/>
      <c r="UVC678" s="107"/>
      <c r="UVD678" s="107"/>
      <c r="UVE678" s="107"/>
      <c r="UVF678" s="107"/>
      <c r="UVG678" s="107"/>
      <c r="UVH678" s="107"/>
      <c r="UVI678" s="107"/>
      <c r="UVJ678" s="107"/>
      <c r="UVK678" s="107"/>
      <c r="UVL678" s="107"/>
      <c r="UVM678" s="107"/>
      <c r="UVN678" s="107"/>
      <c r="UVO678" s="107"/>
      <c r="UVP678" s="107"/>
      <c r="UVQ678" s="107"/>
      <c r="UVR678" s="107"/>
      <c r="UVS678" s="107"/>
      <c r="UVT678" s="107"/>
      <c r="UVU678" s="107"/>
      <c r="UVV678" s="107"/>
      <c r="UVW678" s="107"/>
      <c r="UVX678" s="107"/>
      <c r="UVY678" s="107"/>
      <c r="UVZ678" s="107"/>
      <c r="UWA678" s="107"/>
      <c r="UWB678" s="107"/>
      <c r="UWC678" s="107"/>
      <c r="UWD678" s="107"/>
      <c r="UWE678" s="107"/>
      <c r="UWF678" s="107"/>
      <c r="UWG678" s="107"/>
      <c r="UWH678" s="107"/>
      <c r="UWI678" s="107"/>
      <c r="UWJ678" s="107"/>
      <c r="UWK678" s="107"/>
      <c r="UWL678" s="107"/>
      <c r="UWM678" s="107"/>
      <c r="UWN678" s="107"/>
      <c r="UWO678" s="107"/>
      <c r="UWP678" s="107"/>
      <c r="UWQ678" s="107"/>
      <c r="UWR678" s="107"/>
      <c r="UWS678" s="107"/>
      <c r="UWT678" s="107"/>
      <c r="UWU678" s="107"/>
      <c r="UWV678" s="107"/>
      <c r="UWW678" s="107"/>
      <c r="UWX678" s="107"/>
      <c r="UWY678" s="107"/>
      <c r="UWZ678" s="107"/>
      <c r="UXA678" s="107"/>
      <c r="UXB678" s="107"/>
      <c r="UXC678" s="107"/>
      <c r="UXD678" s="107"/>
      <c r="UXE678" s="107"/>
      <c r="UXF678" s="107"/>
      <c r="UXG678" s="107"/>
      <c r="UXH678" s="107"/>
      <c r="UXI678" s="107"/>
      <c r="UXJ678" s="107"/>
      <c r="UXK678" s="107"/>
      <c r="UXL678" s="107"/>
      <c r="UXM678" s="107"/>
      <c r="UXN678" s="107"/>
      <c r="UXO678" s="107"/>
      <c r="UXP678" s="107"/>
      <c r="UXQ678" s="107"/>
      <c r="UXR678" s="107"/>
      <c r="UXS678" s="107"/>
      <c r="UXT678" s="107"/>
      <c r="UXU678" s="107"/>
      <c r="UXV678" s="107"/>
      <c r="UXW678" s="107"/>
      <c r="UXX678" s="107"/>
      <c r="UXY678" s="107"/>
      <c r="UXZ678" s="107"/>
      <c r="UYA678" s="107"/>
      <c r="UYB678" s="107"/>
      <c r="UYC678" s="107"/>
      <c r="UYD678" s="107"/>
      <c r="UYE678" s="107"/>
      <c r="UYF678" s="107"/>
      <c r="UYG678" s="107"/>
      <c r="UYH678" s="107"/>
      <c r="UYI678" s="107"/>
      <c r="UYJ678" s="107"/>
      <c r="UYK678" s="107"/>
      <c r="UYL678" s="107"/>
      <c r="UYM678" s="107"/>
      <c r="UYN678" s="107"/>
      <c r="UYO678" s="107"/>
      <c r="UYP678" s="107"/>
      <c r="UYQ678" s="107"/>
      <c r="UYR678" s="107"/>
      <c r="UYS678" s="107"/>
      <c r="UYT678" s="107"/>
      <c r="UYU678" s="107"/>
      <c r="UYV678" s="107"/>
      <c r="UYW678" s="107"/>
      <c r="UYX678" s="107"/>
      <c r="UYY678" s="107"/>
      <c r="UYZ678" s="107"/>
      <c r="UZA678" s="107"/>
      <c r="UZB678" s="107"/>
      <c r="UZC678" s="107"/>
      <c r="UZD678" s="107"/>
      <c r="UZE678" s="107"/>
      <c r="UZF678" s="107"/>
      <c r="UZG678" s="107"/>
      <c r="UZH678" s="107"/>
      <c r="UZI678" s="107"/>
      <c r="UZJ678" s="107"/>
      <c r="UZK678" s="107"/>
      <c r="UZL678" s="107"/>
      <c r="UZM678" s="107"/>
      <c r="UZN678" s="107"/>
      <c r="UZO678" s="107"/>
      <c r="UZP678" s="107"/>
      <c r="UZQ678" s="107"/>
      <c r="UZR678" s="107"/>
      <c r="UZS678" s="107"/>
      <c r="UZT678" s="107"/>
      <c r="UZU678" s="107"/>
      <c r="UZV678" s="107"/>
      <c r="UZW678" s="107"/>
      <c r="UZX678" s="107"/>
      <c r="UZY678" s="107"/>
      <c r="UZZ678" s="107"/>
      <c r="VAA678" s="107"/>
      <c r="VAB678" s="107"/>
      <c r="VAC678" s="107"/>
      <c r="VAD678" s="107"/>
      <c r="VAE678" s="107"/>
      <c r="VAF678" s="107"/>
      <c r="VAG678" s="107"/>
      <c r="VAH678" s="107"/>
      <c r="VAI678" s="107"/>
      <c r="VAJ678" s="107"/>
      <c r="VAK678" s="107"/>
      <c r="VAL678" s="107"/>
      <c r="VAM678" s="107"/>
      <c r="VAN678" s="107"/>
      <c r="VAO678" s="107"/>
      <c r="VAP678" s="107"/>
      <c r="VAQ678" s="107"/>
      <c r="VAR678" s="107"/>
      <c r="VAS678" s="107"/>
      <c r="VAT678" s="107"/>
      <c r="VAU678" s="107"/>
      <c r="VAV678" s="107"/>
      <c r="VAW678" s="107"/>
      <c r="VAX678" s="107"/>
      <c r="VAY678" s="107"/>
      <c r="VAZ678" s="107"/>
      <c r="VBA678" s="107"/>
      <c r="VBB678" s="107"/>
      <c r="VBC678" s="107"/>
      <c r="VBD678" s="107"/>
      <c r="VBE678" s="107"/>
      <c r="VBF678" s="107"/>
      <c r="VBG678" s="107"/>
      <c r="VBH678" s="107"/>
      <c r="VBI678" s="107"/>
      <c r="VBJ678" s="107"/>
      <c r="VBK678" s="107"/>
      <c r="VBL678" s="107"/>
      <c r="VBM678" s="107"/>
      <c r="VBN678" s="107"/>
      <c r="VBO678" s="107"/>
      <c r="VBP678" s="107"/>
      <c r="VBQ678" s="107"/>
      <c r="VBR678" s="107"/>
      <c r="VBS678" s="107"/>
      <c r="VBT678" s="107"/>
      <c r="VBU678" s="107"/>
      <c r="VBV678" s="107"/>
      <c r="VBW678" s="107"/>
      <c r="VBX678" s="107"/>
      <c r="VBY678" s="107"/>
      <c r="VBZ678" s="107"/>
      <c r="VCA678" s="107"/>
      <c r="VCB678" s="107"/>
      <c r="VCC678" s="107"/>
      <c r="VCD678" s="107"/>
      <c r="VCE678" s="107"/>
      <c r="VCF678" s="107"/>
      <c r="VCG678" s="107"/>
      <c r="VCH678" s="107"/>
      <c r="VCI678" s="107"/>
      <c r="VCJ678" s="107"/>
      <c r="VCK678" s="107"/>
      <c r="VCL678" s="107"/>
      <c r="VCM678" s="107"/>
      <c r="VCN678" s="107"/>
      <c r="VCO678" s="107"/>
      <c r="VCP678" s="107"/>
      <c r="VCQ678" s="107"/>
      <c r="VCR678" s="107"/>
      <c r="VCS678" s="107"/>
      <c r="VCT678" s="107"/>
      <c r="VCU678" s="107"/>
      <c r="VCV678" s="107"/>
      <c r="VCW678" s="107"/>
      <c r="VCX678" s="107"/>
      <c r="VCY678" s="107"/>
      <c r="VCZ678" s="107"/>
      <c r="VDA678" s="107"/>
      <c r="VDB678" s="107"/>
      <c r="VDC678" s="107"/>
      <c r="VDD678" s="107"/>
      <c r="VDE678" s="107"/>
      <c r="VDF678" s="107"/>
      <c r="VDG678" s="107"/>
      <c r="VDH678" s="107"/>
      <c r="VDI678" s="107"/>
      <c r="VDJ678" s="107"/>
      <c r="VDK678" s="107"/>
      <c r="VDL678" s="107"/>
      <c r="VDM678" s="107"/>
      <c r="VDN678" s="107"/>
      <c r="VDO678" s="107"/>
      <c r="VDP678" s="107"/>
      <c r="VDQ678" s="107"/>
      <c r="VDR678" s="107"/>
      <c r="VDS678" s="107"/>
      <c r="VDT678" s="107"/>
      <c r="VDU678" s="107"/>
      <c r="VDV678" s="107"/>
      <c r="VDW678" s="107"/>
      <c r="VDX678" s="107"/>
      <c r="VDY678" s="107"/>
      <c r="VDZ678" s="107"/>
      <c r="VEA678" s="107"/>
      <c r="VEB678" s="107"/>
      <c r="VEC678" s="107"/>
      <c r="VED678" s="107"/>
      <c r="VEE678" s="107"/>
      <c r="VEF678" s="107"/>
      <c r="VEG678" s="107"/>
      <c r="VEH678" s="107"/>
      <c r="VEI678" s="107"/>
      <c r="VEJ678" s="107"/>
      <c r="VEK678" s="107"/>
      <c r="VEL678" s="107"/>
      <c r="VEM678" s="107"/>
      <c r="VEN678" s="107"/>
      <c r="VEO678" s="107"/>
      <c r="VEP678" s="107"/>
      <c r="VEQ678" s="107"/>
      <c r="VER678" s="107"/>
      <c r="VES678" s="107"/>
      <c r="VET678" s="107"/>
      <c r="VEU678" s="107"/>
      <c r="VEV678" s="107"/>
      <c r="VEW678" s="107"/>
      <c r="VEX678" s="107"/>
      <c r="VEY678" s="107"/>
      <c r="VEZ678" s="107"/>
      <c r="VFA678" s="107"/>
      <c r="VFB678" s="107"/>
      <c r="VFC678" s="107"/>
      <c r="VFD678" s="107"/>
      <c r="VFE678" s="107"/>
      <c r="VFF678" s="107"/>
      <c r="VFG678" s="107"/>
      <c r="VFH678" s="107"/>
      <c r="VFI678" s="107"/>
      <c r="VFJ678" s="107"/>
      <c r="VFK678" s="107"/>
      <c r="VFL678" s="107"/>
      <c r="VFM678" s="107"/>
      <c r="VFN678" s="107"/>
      <c r="VFO678" s="107"/>
      <c r="VFP678" s="107"/>
      <c r="VFQ678" s="107"/>
      <c r="VFR678" s="107"/>
      <c r="VFS678" s="107"/>
      <c r="VFT678" s="107"/>
      <c r="VFU678" s="107"/>
      <c r="VFV678" s="107"/>
      <c r="VFW678" s="107"/>
      <c r="VFX678" s="107"/>
      <c r="VFY678" s="107"/>
      <c r="VFZ678" s="107"/>
      <c r="VGA678" s="107"/>
      <c r="VGB678" s="107"/>
      <c r="VGC678" s="107"/>
      <c r="VGD678" s="107"/>
      <c r="VGE678" s="107"/>
      <c r="VGF678" s="107"/>
      <c r="VGG678" s="107"/>
      <c r="VGH678" s="107"/>
      <c r="VGI678" s="107"/>
      <c r="VGJ678" s="107"/>
      <c r="VGK678" s="107"/>
      <c r="VGL678" s="107"/>
      <c r="VGM678" s="107"/>
      <c r="VGN678" s="107"/>
      <c r="VGO678" s="107"/>
      <c r="VGP678" s="107"/>
      <c r="VGQ678" s="107"/>
      <c r="VGR678" s="107"/>
      <c r="VGS678" s="107"/>
      <c r="VGT678" s="107"/>
      <c r="VGU678" s="107"/>
      <c r="VGV678" s="107"/>
      <c r="VGW678" s="107"/>
      <c r="VGX678" s="107"/>
      <c r="VGY678" s="107"/>
      <c r="VGZ678" s="107"/>
      <c r="VHA678" s="107"/>
      <c r="VHB678" s="107"/>
      <c r="VHC678" s="107"/>
      <c r="VHD678" s="107"/>
      <c r="VHE678" s="107"/>
      <c r="VHF678" s="107"/>
      <c r="VHG678" s="107"/>
      <c r="VHH678" s="107"/>
      <c r="VHI678" s="107"/>
      <c r="VHJ678" s="107"/>
      <c r="VHK678" s="107"/>
      <c r="VHL678" s="107"/>
      <c r="VHM678" s="107"/>
      <c r="VHN678" s="107"/>
      <c r="VHO678" s="107"/>
      <c r="VHP678" s="107"/>
      <c r="VHQ678" s="107"/>
      <c r="VHR678" s="107"/>
      <c r="VHS678" s="107"/>
      <c r="VHT678" s="107"/>
      <c r="VHU678" s="107"/>
      <c r="VHV678" s="107"/>
      <c r="VHW678" s="107"/>
      <c r="VHX678" s="107"/>
      <c r="VHY678" s="107"/>
      <c r="VHZ678" s="107"/>
      <c r="VIA678" s="107"/>
      <c r="VIB678" s="107"/>
      <c r="VIC678" s="107"/>
      <c r="VID678" s="107"/>
      <c r="VIE678" s="107"/>
      <c r="VIF678" s="107"/>
      <c r="VIG678" s="107"/>
      <c r="VIH678" s="107"/>
      <c r="VII678" s="107"/>
      <c r="VIJ678" s="107"/>
      <c r="VIK678" s="107"/>
      <c r="VIL678" s="107"/>
      <c r="VIM678" s="107"/>
      <c r="VIN678" s="107"/>
      <c r="VIO678" s="107"/>
      <c r="VIP678" s="107"/>
      <c r="VIQ678" s="107"/>
      <c r="VIR678" s="107"/>
      <c r="VIS678" s="107"/>
      <c r="VIT678" s="107"/>
      <c r="VIU678" s="107"/>
      <c r="VIV678" s="107"/>
      <c r="VIW678" s="107"/>
      <c r="VIX678" s="107"/>
      <c r="VIY678" s="107"/>
      <c r="VIZ678" s="107"/>
      <c r="VJA678" s="107"/>
      <c r="VJB678" s="107"/>
      <c r="VJC678" s="107"/>
      <c r="VJD678" s="107"/>
      <c r="VJE678" s="107"/>
      <c r="VJF678" s="107"/>
      <c r="VJG678" s="107"/>
      <c r="VJH678" s="107"/>
      <c r="VJI678" s="107"/>
      <c r="VJJ678" s="107"/>
      <c r="VJK678" s="107"/>
      <c r="VJL678" s="107"/>
      <c r="VJM678" s="107"/>
      <c r="VJN678" s="107"/>
      <c r="VJO678" s="107"/>
      <c r="VJP678" s="107"/>
      <c r="VJQ678" s="107"/>
      <c r="VJR678" s="107"/>
      <c r="VJS678" s="107"/>
      <c r="VJT678" s="107"/>
      <c r="VJU678" s="107"/>
      <c r="VJV678" s="107"/>
      <c r="VJW678" s="107"/>
      <c r="VJX678" s="107"/>
      <c r="VJY678" s="107"/>
      <c r="VJZ678" s="107"/>
      <c r="VKA678" s="107"/>
      <c r="VKB678" s="107"/>
      <c r="VKC678" s="107"/>
      <c r="VKD678" s="107"/>
      <c r="VKE678" s="107"/>
      <c r="VKF678" s="107"/>
      <c r="VKG678" s="107"/>
      <c r="VKH678" s="107"/>
      <c r="VKI678" s="107"/>
      <c r="VKJ678" s="107"/>
      <c r="VKK678" s="107"/>
      <c r="VKL678" s="107"/>
      <c r="VKM678" s="107"/>
      <c r="VKN678" s="107"/>
      <c r="VKO678" s="107"/>
      <c r="VKP678" s="107"/>
      <c r="VKQ678" s="107"/>
      <c r="VKR678" s="107"/>
      <c r="VKS678" s="107"/>
      <c r="VKT678" s="107"/>
      <c r="VKU678" s="107"/>
      <c r="VKV678" s="107"/>
      <c r="VKW678" s="107"/>
      <c r="VKX678" s="107"/>
      <c r="VKY678" s="107"/>
      <c r="VKZ678" s="107"/>
      <c r="VLA678" s="107"/>
      <c r="VLB678" s="107"/>
      <c r="VLC678" s="107"/>
      <c r="VLD678" s="107"/>
      <c r="VLE678" s="107"/>
      <c r="VLF678" s="107"/>
      <c r="VLG678" s="107"/>
      <c r="VLH678" s="107"/>
      <c r="VLI678" s="107"/>
      <c r="VLJ678" s="107"/>
      <c r="VLK678" s="107"/>
      <c r="VLL678" s="107"/>
      <c r="VLM678" s="107"/>
      <c r="VLN678" s="107"/>
      <c r="VLO678" s="107"/>
      <c r="VLP678" s="107"/>
      <c r="VLQ678" s="107"/>
      <c r="VLR678" s="107"/>
      <c r="VLS678" s="107"/>
      <c r="VLT678" s="107"/>
      <c r="VLU678" s="107"/>
      <c r="VLV678" s="107"/>
      <c r="VLW678" s="107"/>
      <c r="VLX678" s="107"/>
      <c r="VLY678" s="107"/>
      <c r="VLZ678" s="107"/>
      <c r="VMA678" s="107"/>
      <c r="VMB678" s="107"/>
      <c r="VMC678" s="107"/>
      <c r="VMD678" s="107"/>
      <c r="VME678" s="107"/>
      <c r="VMF678" s="107"/>
      <c r="VMG678" s="107"/>
      <c r="VMH678" s="107"/>
      <c r="VMI678" s="107"/>
      <c r="VMJ678" s="107"/>
      <c r="VMK678" s="107"/>
      <c r="VML678" s="107"/>
      <c r="VMM678" s="107"/>
      <c r="VMN678" s="107"/>
      <c r="VMO678" s="107"/>
      <c r="VMP678" s="107"/>
      <c r="VMQ678" s="107"/>
      <c r="VMR678" s="107"/>
      <c r="VMS678" s="107"/>
      <c r="VMT678" s="107"/>
      <c r="VMU678" s="107"/>
      <c r="VMV678" s="107"/>
      <c r="VMW678" s="107"/>
      <c r="VMX678" s="107"/>
      <c r="VMY678" s="107"/>
      <c r="VMZ678" s="107"/>
      <c r="VNA678" s="107"/>
      <c r="VNB678" s="107"/>
      <c r="VNC678" s="107"/>
      <c r="VND678" s="107"/>
      <c r="VNE678" s="107"/>
      <c r="VNF678" s="107"/>
      <c r="VNG678" s="107"/>
      <c r="VNH678" s="107"/>
      <c r="VNI678" s="107"/>
      <c r="VNJ678" s="107"/>
      <c r="VNK678" s="107"/>
      <c r="VNL678" s="107"/>
      <c r="VNM678" s="107"/>
      <c r="VNN678" s="107"/>
      <c r="VNO678" s="107"/>
      <c r="VNP678" s="107"/>
      <c r="VNQ678" s="107"/>
      <c r="VNR678" s="107"/>
      <c r="VNS678" s="107"/>
      <c r="VNT678" s="107"/>
      <c r="VNU678" s="107"/>
      <c r="VNV678" s="107"/>
      <c r="VNW678" s="107"/>
      <c r="VNX678" s="107"/>
      <c r="VNY678" s="107"/>
      <c r="VNZ678" s="107"/>
      <c r="VOA678" s="107"/>
      <c r="VOB678" s="107"/>
      <c r="VOC678" s="107"/>
      <c r="VOD678" s="107"/>
      <c r="VOE678" s="107"/>
      <c r="VOF678" s="107"/>
      <c r="VOG678" s="107"/>
      <c r="VOH678" s="107"/>
      <c r="VOI678" s="107"/>
      <c r="VOJ678" s="107"/>
      <c r="VOK678" s="107"/>
      <c r="VOL678" s="107"/>
      <c r="VOM678" s="107"/>
      <c r="VON678" s="107"/>
      <c r="VOO678" s="107"/>
      <c r="VOP678" s="107"/>
      <c r="VOQ678" s="107"/>
      <c r="VOR678" s="107"/>
      <c r="VOS678" s="107"/>
      <c r="VOT678" s="107"/>
      <c r="VOU678" s="107"/>
      <c r="VOV678" s="107"/>
      <c r="VOW678" s="107"/>
      <c r="VOX678" s="107"/>
      <c r="VOY678" s="107"/>
      <c r="VOZ678" s="107"/>
      <c r="VPA678" s="107"/>
      <c r="VPB678" s="107"/>
      <c r="VPC678" s="107"/>
      <c r="VPD678" s="107"/>
      <c r="VPE678" s="107"/>
      <c r="VPF678" s="107"/>
      <c r="VPG678" s="107"/>
      <c r="VPH678" s="107"/>
      <c r="VPI678" s="107"/>
      <c r="VPJ678" s="107"/>
      <c r="VPK678" s="107"/>
      <c r="VPL678" s="107"/>
      <c r="VPM678" s="107"/>
      <c r="VPN678" s="107"/>
      <c r="VPO678" s="107"/>
      <c r="VPP678" s="107"/>
      <c r="VPQ678" s="107"/>
      <c r="VPR678" s="107"/>
      <c r="VPS678" s="107"/>
      <c r="VPT678" s="107"/>
      <c r="VPU678" s="107"/>
      <c r="VPV678" s="107"/>
      <c r="VPW678" s="107"/>
      <c r="VPX678" s="107"/>
      <c r="VPY678" s="107"/>
      <c r="VPZ678" s="107"/>
      <c r="VQA678" s="107"/>
      <c r="VQB678" s="107"/>
      <c r="VQC678" s="107"/>
      <c r="VQD678" s="107"/>
      <c r="VQE678" s="107"/>
      <c r="VQF678" s="107"/>
      <c r="VQG678" s="107"/>
      <c r="VQH678" s="107"/>
      <c r="VQI678" s="107"/>
      <c r="VQJ678" s="107"/>
      <c r="VQK678" s="107"/>
      <c r="VQL678" s="107"/>
      <c r="VQM678" s="107"/>
      <c r="VQN678" s="107"/>
      <c r="VQO678" s="107"/>
      <c r="VQP678" s="107"/>
      <c r="VQQ678" s="107"/>
      <c r="VQR678" s="107"/>
      <c r="VQS678" s="107"/>
      <c r="VQT678" s="107"/>
      <c r="VQU678" s="107"/>
      <c r="VQV678" s="107"/>
      <c r="VQW678" s="107"/>
      <c r="VQX678" s="107"/>
      <c r="VQY678" s="107"/>
      <c r="VQZ678" s="107"/>
      <c r="VRA678" s="107"/>
      <c r="VRB678" s="107"/>
      <c r="VRC678" s="107"/>
      <c r="VRD678" s="107"/>
      <c r="VRE678" s="107"/>
      <c r="VRF678" s="107"/>
      <c r="VRG678" s="107"/>
      <c r="VRH678" s="107"/>
      <c r="VRI678" s="107"/>
      <c r="VRJ678" s="107"/>
      <c r="VRK678" s="107"/>
      <c r="VRL678" s="107"/>
      <c r="VRM678" s="107"/>
      <c r="VRN678" s="107"/>
      <c r="VRO678" s="107"/>
      <c r="VRP678" s="107"/>
      <c r="VRQ678" s="107"/>
      <c r="VRR678" s="107"/>
      <c r="VRS678" s="107"/>
      <c r="VRT678" s="107"/>
      <c r="VRU678" s="107"/>
      <c r="VRV678" s="107"/>
      <c r="VRW678" s="107"/>
      <c r="VRX678" s="107"/>
      <c r="VRY678" s="107"/>
      <c r="VRZ678" s="107"/>
      <c r="VSA678" s="107"/>
      <c r="VSB678" s="107"/>
      <c r="VSC678" s="107"/>
      <c r="VSD678" s="107"/>
      <c r="VSE678" s="107"/>
      <c r="VSF678" s="107"/>
      <c r="VSG678" s="107"/>
      <c r="VSH678" s="107"/>
      <c r="VSI678" s="107"/>
      <c r="VSJ678" s="107"/>
      <c r="VSK678" s="107"/>
      <c r="VSL678" s="107"/>
      <c r="VSM678" s="107"/>
      <c r="VSN678" s="107"/>
      <c r="VSO678" s="107"/>
      <c r="VSP678" s="107"/>
      <c r="VSQ678" s="107"/>
      <c r="VSR678" s="107"/>
      <c r="VSS678" s="107"/>
      <c r="VST678" s="107"/>
      <c r="VSU678" s="107"/>
      <c r="VSV678" s="107"/>
      <c r="VSW678" s="107"/>
      <c r="VSX678" s="107"/>
      <c r="VSY678" s="107"/>
      <c r="VSZ678" s="107"/>
      <c r="VTA678" s="107"/>
      <c r="VTB678" s="107"/>
      <c r="VTC678" s="107"/>
      <c r="VTD678" s="107"/>
      <c r="VTE678" s="107"/>
      <c r="VTF678" s="107"/>
      <c r="VTG678" s="107"/>
      <c r="VTH678" s="107"/>
      <c r="VTI678" s="107"/>
      <c r="VTJ678" s="107"/>
      <c r="VTK678" s="107"/>
      <c r="VTL678" s="107"/>
      <c r="VTM678" s="107"/>
      <c r="VTN678" s="107"/>
      <c r="VTO678" s="107"/>
      <c r="VTP678" s="107"/>
      <c r="VTQ678" s="107"/>
      <c r="VTR678" s="107"/>
      <c r="VTS678" s="107"/>
      <c r="VTT678" s="107"/>
      <c r="VTU678" s="107"/>
      <c r="VTV678" s="107"/>
      <c r="VTW678" s="107"/>
      <c r="VTX678" s="107"/>
      <c r="VTY678" s="107"/>
      <c r="VTZ678" s="107"/>
      <c r="VUA678" s="107"/>
      <c r="VUB678" s="107"/>
      <c r="VUC678" s="107"/>
      <c r="VUD678" s="107"/>
      <c r="VUE678" s="107"/>
      <c r="VUF678" s="107"/>
      <c r="VUG678" s="107"/>
      <c r="VUH678" s="107"/>
      <c r="VUI678" s="107"/>
      <c r="VUJ678" s="107"/>
      <c r="VUK678" s="107"/>
      <c r="VUL678" s="107"/>
      <c r="VUM678" s="107"/>
      <c r="VUN678" s="107"/>
      <c r="VUO678" s="107"/>
      <c r="VUP678" s="107"/>
      <c r="VUQ678" s="107"/>
      <c r="VUR678" s="107"/>
      <c r="VUS678" s="107"/>
      <c r="VUT678" s="107"/>
      <c r="VUU678" s="107"/>
      <c r="VUV678" s="107"/>
      <c r="VUW678" s="107"/>
      <c r="VUX678" s="107"/>
      <c r="VUY678" s="107"/>
      <c r="VUZ678" s="107"/>
      <c r="VVA678" s="107"/>
      <c r="VVB678" s="107"/>
      <c r="VVC678" s="107"/>
      <c r="VVD678" s="107"/>
      <c r="VVE678" s="107"/>
      <c r="VVF678" s="107"/>
      <c r="VVG678" s="107"/>
      <c r="VVH678" s="107"/>
      <c r="VVI678" s="107"/>
      <c r="VVJ678" s="107"/>
      <c r="VVK678" s="107"/>
      <c r="VVL678" s="107"/>
      <c r="VVM678" s="107"/>
      <c r="VVN678" s="107"/>
      <c r="VVO678" s="107"/>
      <c r="VVP678" s="107"/>
      <c r="VVQ678" s="107"/>
      <c r="VVR678" s="107"/>
      <c r="VVS678" s="107"/>
      <c r="VVT678" s="107"/>
      <c r="VVU678" s="107"/>
      <c r="VVV678" s="107"/>
      <c r="VVW678" s="107"/>
      <c r="VVX678" s="107"/>
      <c r="VVY678" s="107"/>
      <c r="VVZ678" s="107"/>
      <c r="VWA678" s="107"/>
      <c r="VWB678" s="107"/>
      <c r="VWC678" s="107"/>
      <c r="VWD678" s="107"/>
      <c r="VWE678" s="107"/>
      <c r="VWF678" s="107"/>
      <c r="VWG678" s="107"/>
      <c r="VWH678" s="107"/>
      <c r="VWI678" s="107"/>
      <c r="VWJ678" s="107"/>
      <c r="VWK678" s="107"/>
      <c r="VWL678" s="107"/>
      <c r="VWM678" s="107"/>
      <c r="VWN678" s="107"/>
      <c r="VWO678" s="107"/>
      <c r="VWP678" s="107"/>
      <c r="VWQ678" s="107"/>
      <c r="VWR678" s="107"/>
      <c r="VWS678" s="107"/>
      <c r="VWT678" s="107"/>
      <c r="VWU678" s="107"/>
      <c r="VWV678" s="107"/>
      <c r="VWW678" s="107"/>
      <c r="VWX678" s="107"/>
      <c r="VWY678" s="107"/>
      <c r="VWZ678" s="107"/>
      <c r="VXA678" s="107"/>
      <c r="VXB678" s="107"/>
      <c r="VXC678" s="107"/>
      <c r="VXD678" s="107"/>
      <c r="VXE678" s="107"/>
      <c r="VXF678" s="107"/>
      <c r="VXG678" s="107"/>
      <c r="VXH678" s="107"/>
      <c r="VXI678" s="107"/>
      <c r="VXJ678" s="107"/>
      <c r="VXK678" s="107"/>
      <c r="VXL678" s="107"/>
      <c r="VXM678" s="107"/>
      <c r="VXN678" s="107"/>
      <c r="VXO678" s="107"/>
      <c r="VXP678" s="107"/>
      <c r="VXQ678" s="107"/>
      <c r="VXR678" s="107"/>
      <c r="VXS678" s="107"/>
      <c r="VXT678" s="107"/>
      <c r="VXU678" s="107"/>
      <c r="VXV678" s="107"/>
      <c r="VXW678" s="107"/>
      <c r="VXX678" s="107"/>
      <c r="VXY678" s="107"/>
      <c r="VXZ678" s="107"/>
      <c r="VYA678" s="107"/>
      <c r="VYB678" s="107"/>
      <c r="VYC678" s="107"/>
      <c r="VYD678" s="107"/>
      <c r="VYE678" s="107"/>
      <c r="VYF678" s="107"/>
      <c r="VYG678" s="107"/>
      <c r="VYH678" s="107"/>
      <c r="VYI678" s="107"/>
      <c r="VYJ678" s="107"/>
      <c r="VYK678" s="107"/>
      <c r="VYL678" s="107"/>
      <c r="VYM678" s="107"/>
      <c r="VYN678" s="107"/>
      <c r="VYO678" s="107"/>
      <c r="VYP678" s="107"/>
      <c r="VYQ678" s="107"/>
      <c r="VYR678" s="107"/>
      <c r="VYS678" s="107"/>
      <c r="VYT678" s="107"/>
      <c r="VYU678" s="107"/>
      <c r="VYV678" s="107"/>
      <c r="VYW678" s="107"/>
      <c r="VYX678" s="107"/>
      <c r="VYY678" s="107"/>
      <c r="VYZ678" s="107"/>
      <c r="VZA678" s="107"/>
      <c r="VZB678" s="107"/>
      <c r="VZC678" s="107"/>
      <c r="VZD678" s="107"/>
      <c r="VZE678" s="107"/>
      <c r="VZF678" s="107"/>
      <c r="VZG678" s="107"/>
      <c r="VZH678" s="107"/>
      <c r="VZI678" s="107"/>
      <c r="VZJ678" s="107"/>
      <c r="VZK678" s="107"/>
      <c r="VZL678" s="107"/>
      <c r="VZM678" s="107"/>
      <c r="VZN678" s="107"/>
      <c r="VZO678" s="107"/>
      <c r="VZP678" s="107"/>
      <c r="VZQ678" s="107"/>
      <c r="VZR678" s="107"/>
      <c r="VZS678" s="107"/>
      <c r="VZT678" s="107"/>
      <c r="VZU678" s="107"/>
      <c r="VZV678" s="107"/>
      <c r="VZW678" s="107"/>
      <c r="VZX678" s="107"/>
      <c r="VZY678" s="107"/>
      <c r="VZZ678" s="107"/>
      <c r="WAA678" s="107"/>
      <c r="WAB678" s="107"/>
      <c r="WAC678" s="107"/>
      <c r="WAD678" s="107"/>
      <c r="WAE678" s="107"/>
      <c r="WAF678" s="107"/>
      <c r="WAG678" s="107"/>
      <c r="WAH678" s="107"/>
      <c r="WAI678" s="107"/>
      <c r="WAJ678" s="107"/>
      <c r="WAK678" s="107"/>
      <c r="WAL678" s="107"/>
      <c r="WAM678" s="107"/>
      <c r="WAN678" s="107"/>
      <c r="WAO678" s="107"/>
      <c r="WAP678" s="107"/>
      <c r="WAQ678" s="107"/>
      <c r="WAR678" s="107"/>
      <c r="WAS678" s="107"/>
      <c r="WAT678" s="107"/>
      <c r="WAU678" s="107"/>
      <c r="WAV678" s="107"/>
      <c r="WAW678" s="107"/>
      <c r="WAX678" s="107"/>
      <c r="WAY678" s="107"/>
      <c r="WAZ678" s="107"/>
      <c r="WBA678" s="107"/>
      <c r="WBB678" s="107"/>
      <c r="WBC678" s="107"/>
      <c r="WBD678" s="107"/>
      <c r="WBE678" s="107"/>
      <c r="WBF678" s="107"/>
      <c r="WBG678" s="107"/>
      <c r="WBH678" s="107"/>
      <c r="WBI678" s="107"/>
      <c r="WBJ678" s="107"/>
      <c r="WBK678" s="107"/>
      <c r="WBL678" s="107"/>
      <c r="WBM678" s="107"/>
      <c r="WBN678" s="107"/>
      <c r="WBO678" s="107"/>
      <c r="WBP678" s="107"/>
      <c r="WBQ678" s="107"/>
      <c r="WBR678" s="107"/>
      <c r="WBS678" s="107"/>
      <c r="WBT678" s="107"/>
      <c r="WBU678" s="107"/>
      <c r="WBV678" s="107"/>
      <c r="WBW678" s="107"/>
      <c r="WBX678" s="107"/>
      <c r="WBY678" s="107"/>
      <c r="WBZ678" s="107"/>
      <c r="WCA678" s="107"/>
      <c r="WCB678" s="107"/>
      <c r="WCC678" s="107"/>
      <c r="WCD678" s="107"/>
      <c r="WCE678" s="107"/>
      <c r="WCF678" s="107"/>
      <c r="WCG678" s="107"/>
      <c r="WCH678" s="107"/>
      <c r="WCI678" s="107"/>
      <c r="WCJ678" s="107"/>
      <c r="WCK678" s="107"/>
      <c r="WCL678" s="107"/>
      <c r="WCM678" s="107"/>
      <c r="WCN678" s="107"/>
      <c r="WCO678" s="107"/>
      <c r="WCP678" s="107"/>
      <c r="WCQ678" s="107"/>
      <c r="WCR678" s="107"/>
      <c r="WCS678" s="107"/>
      <c r="WCT678" s="107"/>
      <c r="WCU678" s="107"/>
      <c r="WCV678" s="107"/>
      <c r="WCW678" s="107"/>
      <c r="WCX678" s="107"/>
      <c r="WCY678" s="107"/>
      <c r="WCZ678" s="107"/>
      <c r="WDA678" s="107"/>
      <c r="WDB678" s="107"/>
      <c r="WDC678" s="107"/>
      <c r="WDD678" s="107"/>
      <c r="WDE678" s="107"/>
      <c r="WDF678" s="107"/>
      <c r="WDG678" s="107"/>
      <c r="WDH678" s="107"/>
      <c r="WDI678" s="107"/>
      <c r="WDJ678" s="107"/>
      <c r="WDK678" s="107"/>
      <c r="WDL678" s="107"/>
      <c r="WDM678" s="107"/>
      <c r="WDN678" s="107"/>
      <c r="WDO678" s="107"/>
      <c r="WDP678" s="107"/>
      <c r="WDQ678" s="107"/>
      <c r="WDR678" s="107"/>
      <c r="WDS678" s="107"/>
      <c r="WDT678" s="107"/>
      <c r="WDU678" s="107"/>
      <c r="WDV678" s="107"/>
      <c r="WDW678" s="107"/>
      <c r="WDX678" s="107"/>
      <c r="WDY678" s="107"/>
      <c r="WDZ678" s="107"/>
      <c r="WEA678" s="107"/>
      <c r="WEB678" s="107"/>
      <c r="WEC678" s="107"/>
      <c r="WED678" s="107"/>
      <c r="WEE678" s="107"/>
      <c r="WEF678" s="107"/>
      <c r="WEG678" s="107"/>
      <c r="WEH678" s="107"/>
      <c r="WEI678" s="107"/>
      <c r="WEJ678" s="107"/>
      <c r="WEK678" s="107"/>
      <c r="WEL678" s="107"/>
      <c r="WEM678" s="107"/>
      <c r="WEN678" s="107"/>
      <c r="WEO678" s="107"/>
      <c r="WEP678" s="107"/>
      <c r="WEQ678" s="107"/>
      <c r="WER678" s="107"/>
      <c r="WES678" s="107"/>
      <c r="WET678" s="107"/>
      <c r="WEU678" s="107"/>
      <c r="WEV678" s="107"/>
      <c r="WEW678" s="107"/>
      <c r="WEX678" s="107"/>
      <c r="WEY678" s="107"/>
      <c r="WEZ678" s="107"/>
      <c r="WFA678" s="107"/>
      <c r="WFB678" s="107"/>
      <c r="WFC678" s="107"/>
      <c r="WFD678" s="107"/>
      <c r="WFE678" s="107"/>
      <c r="WFF678" s="107"/>
      <c r="WFG678" s="107"/>
      <c r="WFH678" s="107"/>
      <c r="WFI678" s="107"/>
      <c r="WFJ678" s="107"/>
      <c r="WFK678" s="107"/>
      <c r="WFL678" s="107"/>
      <c r="WFM678" s="107"/>
      <c r="WFN678" s="107"/>
      <c r="WFO678" s="107"/>
      <c r="WFP678" s="107"/>
      <c r="WFQ678" s="107"/>
      <c r="WFR678" s="107"/>
      <c r="WFS678" s="107"/>
      <c r="WFT678" s="107"/>
      <c r="WFU678" s="107"/>
      <c r="WFV678" s="107"/>
      <c r="WFW678" s="107"/>
      <c r="WFX678" s="107"/>
      <c r="WFY678" s="107"/>
      <c r="WFZ678" s="107"/>
      <c r="WGA678" s="107"/>
      <c r="WGB678" s="107"/>
      <c r="WGC678" s="107"/>
      <c r="WGD678" s="107"/>
      <c r="WGE678" s="107"/>
      <c r="WGF678" s="107"/>
      <c r="WGG678" s="107"/>
      <c r="WGH678" s="107"/>
      <c r="WGI678" s="107"/>
      <c r="WGJ678" s="107"/>
      <c r="WGK678" s="107"/>
      <c r="WGL678" s="107"/>
      <c r="WGM678" s="107"/>
      <c r="WGN678" s="107"/>
      <c r="WGO678" s="107"/>
      <c r="WGP678" s="107"/>
      <c r="WGQ678" s="107"/>
      <c r="WGR678" s="107"/>
      <c r="WGS678" s="107"/>
      <c r="WGT678" s="107"/>
      <c r="WGU678" s="107"/>
      <c r="WGV678" s="107"/>
      <c r="WGW678" s="107"/>
      <c r="WGX678" s="107"/>
      <c r="WGY678" s="107"/>
      <c r="WGZ678" s="107"/>
      <c r="WHA678" s="107"/>
      <c r="WHB678" s="107"/>
      <c r="WHC678" s="107"/>
      <c r="WHD678" s="107"/>
      <c r="WHE678" s="107"/>
      <c r="WHF678" s="107"/>
      <c r="WHG678" s="107"/>
      <c r="WHH678" s="107"/>
      <c r="WHI678" s="107"/>
      <c r="WHJ678" s="107"/>
      <c r="WHK678" s="107"/>
      <c r="WHL678" s="107"/>
      <c r="WHM678" s="107"/>
      <c r="WHN678" s="107"/>
      <c r="WHO678" s="107"/>
      <c r="WHP678" s="107"/>
      <c r="WHQ678" s="107"/>
      <c r="WHR678" s="107"/>
      <c r="WHS678" s="107"/>
      <c r="WHT678" s="107"/>
      <c r="WHU678" s="107"/>
      <c r="WHV678" s="107"/>
      <c r="WHW678" s="107"/>
      <c r="WHX678" s="107"/>
      <c r="WHY678" s="107"/>
      <c r="WHZ678" s="107"/>
      <c r="WIA678" s="107"/>
      <c r="WIB678" s="107"/>
      <c r="WIC678" s="107"/>
      <c r="WID678" s="107"/>
      <c r="WIE678" s="107"/>
      <c r="WIF678" s="107"/>
      <c r="WIG678" s="107"/>
      <c r="WIH678" s="107"/>
      <c r="WII678" s="107"/>
      <c r="WIJ678" s="107"/>
      <c r="WIK678" s="107"/>
      <c r="WIL678" s="107"/>
      <c r="WIM678" s="107"/>
      <c r="WIN678" s="107"/>
      <c r="WIO678" s="107"/>
      <c r="WIP678" s="107"/>
      <c r="WIQ678" s="107"/>
      <c r="WIR678" s="107"/>
      <c r="WIS678" s="107"/>
      <c r="WIT678" s="107"/>
      <c r="WIU678" s="107"/>
      <c r="WIV678" s="107"/>
      <c r="WIW678" s="107"/>
      <c r="WIX678" s="107"/>
      <c r="WIY678" s="107"/>
      <c r="WIZ678" s="107"/>
      <c r="WJA678" s="107"/>
      <c r="WJB678" s="107"/>
      <c r="WJC678" s="107"/>
      <c r="WJD678" s="107"/>
      <c r="WJE678" s="107"/>
      <c r="WJF678" s="107"/>
      <c r="WJG678" s="107"/>
      <c r="WJH678" s="107"/>
      <c r="WJI678" s="107"/>
      <c r="WJJ678" s="107"/>
      <c r="WJK678" s="107"/>
      <c r="WJL678" s="107"/>
      <c r="WJM678" s="107"/>
      <c r="WJN678" s="107"/>
      <c r="WJO678" s="107"/>
      <c r="WJP678" s="107"/>
      <c r="WJQ678" s="107"/>
      <c r="WJR678" s="107"/>
      <c r="WJS678" s="107"/>
      <c r="WJT678" s="107"/>
      <c r="WJU678" s="107"/>
      <c r="WJV678" s="107"/>
      <c r="WJW678" s="107"/>
      <c r="WJX678" s="107"/>
      <c r="WJY678" s="107"/>
      <c r="WJZ678" s="107"/>
      <c r="WKA678" s="107"/>
      <c r="WKB678" s="107"/>
      <c r="WKC678" s="107"/>
      <c r="WKD678" s="107"/>
      <c r="WKE678" s="107"/>
      <c r="WKF678" s="107"/>
      <c r="WKG678" s="107"/>
      <c r="WKH678" s="107"/>
      <c r="WKI678" s="107"/>
      <c r="WKJ678" s="107"/>
      <c r="WKK678" s="107"/>
      <c r="WKL678" s="107"/>
      <c r="WKM678" s="107"/>
      <c r="WKN678" s="107"/>
      <c r="WKO678" s="107"/>
      <c r="WKP678" s="107"/>
      <c r="WKQ678" s="107"/>
      <c r="WKR678" s="107"/>
      <c r="WKS678" s="107"/>
      <c r="WKT678" s="107"/>
      <c r="WKU678" s="107"/>
      <c r="WKV678" s="107"/>
      <c r="WKW678" s="107"/>
      <c r="WKX678" s="107"/>
      <c r="WKY678" s="107"/>
      <c r="WKZ678" s="107"/>
      <c r="WLA678" s="107"/>
      <c r="WLB678" s="107"/>
      <c r="WLC678" s="107"/>
      <c r="WLD678" s="107"/>
      <c r="WLE678" s="107"/>
      <c r="WLF678" s="107"/>
      <c r="WLG678" s="107"/>
      <c r="WLH678" s="107"/>
      <c r="WLI678" s="107"/>
      <c r="WLJ678" s="107"/>
      <c r="WLK678" s="107"/>
      <c r="WLL678" s="107"/>
      <c r="WLM678" s="107"/>
      <c r="WLN678" s="107"/>
      <c r="WLO678" s="107"/>
      <c r="WLP678" s="107"/>
      <c r="WLQ678" s="107"/>
      <c r="WLR678" s="107"/>
      <c r="WLS678" s="107"/>
      <c r="WLT678" s="107"/>
      <c r="WLU678" s="107"/>
      <c r="WLV678" s="107"/>
      <c r="WLW678" s="107"/>
      <c r="WLX678" s="107"/>
      <c r="WLY678" s="107"/>
      <c r="WLZ678" s="107"/>
      <c r="WMA678" s="107"/>
      <c r="WMB678" s="107"/>
      <c r="WMC678" s="107"/>
      <c r="WMD678" s="107"/>
      <c r="WME678" s="107"/>
      <c r="WMF678" s="107"/>
      <c r="WMG678" s="107"/>
      <c r="WMH678" s="107"/>
      <c r="WMI678" s="107"/>
      <c r="WMJ678" s="107"/>
      <c r="WMK678" s="107"/>
      <c r="WML678" s="107"/>
      <c r="WMM678" s="107"/>
      <c r="WMN678" s="107"/>
      <c r="WMO678" s="107"/>
      <c r="WMP678" s="107"/>
      <c r="WMQ678" s="107"/>
      <c r="WMR678" s="107"/>
      <c r="WMS678" s="107"/>
      <c r="WMT678" s="107"/>
      <c r="WMU678" s="107"/>
      <c r="WMV678" s="107"/>
      <c r="WMW678" s="107"/>
      <c r="WMX678" s="107"/>
      <c r="WMY678" s="107"/>
      <c r="WMZ678" s="107"/>
      <c r="WNA678" s="107"/>
      <c r="WNB678" s="107"/>
      <c r="WNC678" s="107"/>
      <c r="WND678" s="107"/>
      <c r="WNE678" s="107"/>
      <c r="WNF678" s="107"/>
      <c r="WNG678" s="107"/>
      <c r="WNH678" s="107"/>
      <c r="WNI678" s="107"/>
      <c r="WNJ678" s="107"/>
      <c r="WNK678" s="107"/>
      <c r="WNL678" s="107"/>
      <c r="WNM678" s="107"/>
      <c r="WNN678" s="107"/>
      <c r="WNO678" s="107"/>
      <c r="WNP678" s="107"/>
      <c r="WNQ678" s="107"/>
      <c r="WNR678" s="107"/>
      <c r="WNS678" s="107"/>
      <c r="WNT678" s="107"/>
      <c r="WNU678" s="107"/>
      <c r="WNV678" s="107"/>
      <c r="WNW678" s="107"/>
      <c r="WNX678" s="107"/>
      <c r="WNY678" s="107"/>
      <c r="WNZ678" s="107"/>
      <c r="WOA678" s="107"/>
      <c r="WOB678" s="107"/>
      <c r="WOC678" s="107"/>
      <c r="WOD678" s="107"/>
      <c r="WOE678" s="107"/>
      <c r="WOF678" s="107"/>
      <c r="WOG678" s="107"/>
      <c r="WOH678" s="107"/>
      <c r="WOI678" s="107"/>
      <c r="WOJ678" s="107"/>
      <c r="WOK678" s="107"/>
      <c r="WOL678" s="107"/>
      <c r="WOM678" s="107"/>
      <c r="WON678" s="107"/>
      <c r="WOO678" s="107"/>
      <c r="WOP678" s="107"/>
      <c r="WOQ678" s="107"/>
      <c r="WOR678" s="107"/>
      <c r="WOS678" s="107"/>
      <c r="WOT678" s="107"/>
      <c r="WOU678" s="107"/>
      <c r="WOV678" s="107"/>
      <c r="WOW678" s="107"/>
      <c r="WOX678" s="107"/>
      <c r="WOY678" s="107"/>
      <c r="WOZ678" s="107"/>
      <c r="WPA678" s="107"/>
      <c r="WPB678" s="107"/>
      <c r="WPC678" s="107"/>
      <c r="WPD678" s="107"/>
      <c r="WPE678" s="107"/>
      <c r="WPF678" s="107"/>
      <c r="WPG678" s="107"/>
      <c r="WPH678" s="107"/>
      <c r="WPI678" s="107"/>
      <c r="WPJ678" s="107"/>
      <c r="WPK678" s="107"/>
      <c r="WPL678" s="107"/>
      <c r="WPM678" s="107"/>
      <c r="WPN678" s="107"/>
      <c r="WPO678" s="107"/>
      <c r="WPP678" s="107"/>
      <c r="WPQ678" s="107"/>
      <c r="WPR678" s="107"/>
      <c r="WPS678" s="107"/>
      <c r="WPT678" s="107"/>
      <c r="WPU678" s="107"/>
      <c r="WPV678" s="107"/>
      <c r="WPW678" s="107"/>
      <c r="WPX678" s="107"/>
      <c r="WPY678" s="107"/>
      <c r="WPZ678" s="107"/>
      <c r="WQA678" s="107"/>
      <c r="WQB678" s="107"/>
      <c r="WQC678" s="107"/>
      <c r="WQD678" s="107"/>
      <c r="WQE678" s="107"/>
      <c r="WQF678" s="107"/>
      <c r="WQG678" s="107"/>
      <c r="WQH678" s="107"/>
      <c r="WQI678" s="107"/>
      <c r="WQJ678" s="107"/>
      <c r="WQK678" s="107"/>
      <c r="WQL678" s="107"/>
      <c r="WQM678" s="107"/>
      <c r="WQN678" s="107"/>
      <c r="WQO678" s="107"/>
      <c r="WQP678" s="107"/>
      <c r="WQQ678" s="107"/>
      <c r="WQR678" s="107"/>
      <c r="WQS678" s="107"/>
      <c r="WQT678" s="107"/>
      <c r="WQU678" s="107"/>
      <c r="WQV678" s="107"/>
      <c r="WQW678" s="107"/>
      <c r="WQX678" s="107"/>
      <c r="WQY678" s="107"/>
      <c r="WQZ678" s="107"/>
      <c r="WRA678" s="107"/>
      <c r="WRB678" s="107"/>
      <c r="WRC678" s="107"/>
      <c r="WRD678" s="107"/>
      <c r="WRE678" s="107"/>
      <c r="WRF678" s="107"/>
      <c r="WRG678" s="107"/>
      <c r="WRH678" s="107"/>
      <c r="WRI678" s="107"/>
      <c r="WRJ678" s="107"/>
      <c r="WRK678" s="107"/>
      <c r="WRL678" s="107"/>
      <c r="WRM678" s="107"/>
      <c r="WRN678" s="107"/>
      <c r="WRO678" s="107"/>
      <c r="WRP678" s="107"/>
      <c r="WRQ678" s="107"/>
      <c r="WRR678" s="107"/>
      <c r="WRS678" s="107"/>
      <c r="WRT678" s="107"/>
      <c r="WRU678" s="107"/>
      <c r="WRV678" s="107"/>
      <c r="WRW678" s="107"/>
      <c r="WRX678" s="107"/>
      <c r="WRY678" s="107"/>
      <c r="WRZ678" s="107"/>
      <c r="WSA678" s="107"/>
      <c r="WSB678" s="107"/>
      <c r="WSC678" s="107"/>
      <c r="WSD678" s="107"/>
      <c r="WSE678" s="107"/>
      <c r="WSF678" s="107"/>
      <c r="WSG678" s="107"/>
      <c r="WSH678" s="107"/>
      <c r="WSI678" s="107"/>
      <c r="WSJ678" s="107"/>
      <c r="WSK678" s="107"/>
      <c r="WSL678" s="107"/>
      <c r="WSM678" s="107"/>
      <c r="WSN678" s="107"/>
      <c r="WSO678" s="107"/>
      <c r="WSP678" s="107"/>
      <c r="WSQ678" s="107"/>
      <c r="WSR678" s="107"/>
      <c r="WSS678" s="107"/>
      <c r="WST678" s="107"/>
      <c r="WSU678" s="107"/>
      <c r="WSV678" s="107"/>
      <c r="WSW678" s="107"/>
      <c r="WSX678" s="107"/>
      <c r="WSY678" s="107"/>
      <c r="WSZ678" s="107"/>
      <c r="WTA678" s="107"/>
      <c r="WTB678" s="107"/>
      <c r="WTC678" s="107"/>
      <c r="WTD678" s="107"/>
      <c r="WTE678" s="107"/>
      <c r="WTF678" s="107"/>
      <c r="WTG678" s="107"/>
      <c r="WTH678" s="107"/>
      <c r="WTI678" s="107"/>
      <c r="WTJ678" s="107"/>
      <c r="WTK678" s="107"/>
      <c r="WTL678" s="107"/>
      <c r="WTM678" s="107"/>
      <c r="WTN678" s="107"/>
      <c r="WTO678" s="107"/>
      <c r="WTP678" s="107"/>
      <c r="WTQ678" s="107"/>
      <c r="WTR678" s="107"/>
      <c r="WTS678" s="107"/>
      <c r="WTT678" s="107"/>
      <c r="WTU678" s="107"/>
      <c r="WTV678" s="107"/>
      <c r="WTW678" s="107"/>
      <c r="WTX678" s="107"/>
      <c r="WTY678" s="107"/>
      <c r="WTZ678" s="107"/>
      <c r="WUA678" s="107"/>
      <c r="WUB678" s="107"/>
      <c r="WUC678" s="107"/>
      <c r="WUD678" s="107"/>
      <c r="WUE678" s="107"/>
      <c r="WUF678" s="107"/>
      <c r="WUG678" s="107"/>
      <c r="WUH678" s="107"/>
      <c r="WUI678" s="107"/>
      <c r="WUJ678" s="107"/>
      <c r="WUK678" s="107"/>
      <c r="WUL678" s="107"/>
      <c r="WUM678" s="107"/>
      <c r="WUN678" s="107"/>
      <c r="WUO678" s="107"/>
      <c r="WUP678" s="107"/>
      <c r="WUQ678" s="107"/>
      <c r="WUR678" s="107"/>
      <c r="WUS678" s="107"/>
      <c r="WUT678" s="107"/>
      <c r="WUU678" s="107"/>
      <c r="WUV678" s="107"/>
      <c r="WUW678" s="107"/>
      <c r="WUX678" s="107"/>
      <c r="WUY678" s="107"/>
      <c r="WUZ678" s="107"/>
      <c r="WVA678" s="107"/>
      <c r="WVB678" s="107"/>
      <c r="WVC678" s="107"/>
      <c r="WVD678" s="107"/>
      <c r="WVE678" s="107"/>
      <c r="WVF678" s="107"/>
      <c r="WVG678" s="107"/>
      <c r="WVH678" s="107"/>
      <c r="WVI678" s="107"/>
      <c r="WVJ678" s="107"/>
      <c r="WVK678" s="107"/>
      <c r="WVL678" s="107"/>
      <c r="WVM678" s="107"/>
      <c r="WVN678" s="107"/>
      <c r="WVO678" s="107"/>
      <c r="WVP678" s="107"/>
      <c r="WVQ678" s="107"/>
      <c r="WVR678" s="107"/>
      <c r="WVS678" s="107"/>
      <c r="WVT678" s="107"/>
      <c r="WVU678" s="107"/>
      <c r="WVV678" s="107"/>
      <c r="WVW678" s="107"/>
      <c r="WVX678" s="107"/>
      <c r="WVY678" s="107"/>
      <c r="WVZ678" s="107"/>
      <c r="WWA678" s="107"/>
      <c r="WWB678" s="107"/>
      <c r="WWC678" s="107"/>
      <c r="WWD678" s="107"/>
      <c r="WWE678" s="107"/>
      <c r="WWF678" s="107"/>
      <c r="WWG678" s="107"/>
      <c r="WWH678" s="107"/>
      <c r="WWI678" s="107"/>
      <c r="WWJ678" s="107"/>
      <c r="WWK678" s="107"/>
      <c r="WWL678" s="107"/>
      <c r="WWM678" s="107"/>
      <c r="WWN678" s="107"/>
      <c r="WWO678" s="107"/>
      <c r="WWP678" s="107"/>
      <c r="WWQ678" s="107"/>
      <c r="WWR678" s="107"/>
      <c r="WWS678" s="107"/>
      <c r="WWT678" s="107"/>
      <c r="WWU678" s="107"/>
      <c r="WWV678" s="107"/>
      <c r="WWW678" s="107"/>
      <c r="WWX678" s="107"/>
      <c r="WWY678" s="107"/>
      <c r="WWZ678" s="107"/>
      <c r="WXA678" s="107"/>
      <c r="WXB678" s="107"/>
      <c r="WXC678" s="107"/>
      <c r="WXD678" s="107"/>
      <c r="WXE678" s="107"/>
      <c r="WXF678" s="107"/>
      <c r="WXG678" s="107"/>
      <c r="WXH678" s="107"/>
      <c r="WXI678" s="107"/>
      <c r="WXJ678" s="107"/>
      <c r="WXK678" s="107"/>
      <c r="WXL678" s="107"/>
      <c r="WXM678" s="107"/>
      <c r="WXN678" s="107"/>
      <c r="WXO678" s="107"/>
      <c r="WXP678" s="107"/>
      <c r="WXQ678" s="107"/>
      <c r="WXR678" s="107"/>
      <c r="WXS678" s="107"/>
      <c r="WXT678" s="107"/>
      <c r="WXU678" s="107"/>
      <c r="WXV678" s="107"/>
      <c r="WXW678" s="107"/>
      <c r="WXX678" s="107"/>
      <c r="WXY678" s="107"/>
      <c r="WXZ678" s="107"/>
      <c r="WYA678" s="107"/>
      <c r="WYB678" s="107"/>
      <c r="WYC678" s="107"/>
      <c r="WYD678" s="107"/>
      <c r="WYE678" s="107"/>
      <c r="WYF678" s="107"/>
      <c r="WYG678" s="107"/>
      <c r="WYH678" s="107"/>
      <c r="WYI678" s="107"/>
      <c r="WYJ678" s="107"/>
      <c r="WYK678" s="107"/>
      <c r="WYL678" s="107"/>
      <c r="WYM678" s="107"/>
      <c r="WYN678" s="107"/>
      <c r="WYO678" s="107"/>
      <c r="WYP678" s="107"/>
      <c r="WYQ678" s="107"/>
      <c r="WYR678" s="107"/>
      <c r="WYS678" s="107"/>
      <c r="WYT678" s="107"/>
      <c r="WYU678" s="107"/>
      <c r="WYV678" s="107"/>
      <c r="WYW678" s="107"/>
      <c r="WYX678" s="107"/>
      <c r="WYY678" s="107"/>
      <c r="WYZ678" s="107"/>
      <c r="WZA678" s="107"/>
      <c r="WZB678" s="107"/>
      <c r="WZC678" s="107"/>
      <c r="WZD678" s="107"/>
      <c r="WZE678" s="107"/>
      <c r="WZF678" s="107"/>
      <c r="WZG678" s="107"/>
      <c r="WZH678" s="107"/>
      <c r="WZI678" s="107"/>
      <c r="WZJ678" s="107"/>
      <c r="WZK678" s="107"/>
      <c r="WZL678" s="107"/>
      <c r="WZM678" s="107"/>
      <c r="WZN678" s="107"/>
      <c r="WZO678" s="107"/>
      <c r="WZP678" s="107"/>
      <c r="WZQ678" s="107"/>
      <c r="WZR678" s="107"/>
      <c r="WZS678" s="107"/>
      <c r="WZT678" s="107"/>
      <c r="WZU678" s="107"/>
      <c r="WZV678" s="107"/>
      <c r="WZW678" s="107"/>
      <c r="WZX678" s="107"/>
      <c r="WZY678" s="107"/>
      <c r="WZZ678" s="107"/>
      <c r="XAA678" s="107"/>
      <c r="XAB678" s="107"/>
      <c r="XAC678" s="107"/>
      <c r="XAD678" s="107"/>
      <c r="XAE678" s="107"/>
      <c r="XAF678" s="107"/>
      <c r="XAG678" s="107"/>
      <c r="XAH678" s="107"/>
      <c r="XAI678" s="107"/>
      <c r="XAJ678" s="107"/>
      <c r="XAK678" s="107"/>
      <c r="XAL678" s="107"/>
      <c r="XAM678" s="107"/>
      <c r="XAN678" s="107"/>
      <c r="XAO678" s="107"/>
      <c r="XAP678" s="107"/>
      <c r="XAQ678" s="107"/>
      <c r="XAR678" s="107"/>
      <c r="XAS678" s="107"/>
      <c r="XAT678" s="107"/>
      <c r="XAU678" s="107"/>
      <c r="XAV678" s="107"/>
      <c r="XAW678" s="107"/>
      <c r="XAX678" s="107"/>
      <c r="XAY678" s="107"/>
      <c r="XAZ678" s="107"/>
      <c r="XBA678" s="107"/>
      <c r="XBB678" s="107"/>
      <c r="XBC678" s="107"/>
      <c r="XBD678" s="107"/>
      <c r="XBE678" s="107"/>
      <c r="XBF678" s="107"/>
      <c r="XBG678" s="107"/>
      <c r="XBH678" s="107"/>
      <c r="XBI678" s="107"/>
      <c r="XBJ678" s="107"/>
      <c r="XBK678" s="107"/>
      <c r="XBL678" s="107"/>
      <c r="XBM678" s="107"/>
      <c r="XBN678" s="107"/>
      <c r="XBO678" s="107"/>
      <c r="XBP678" s="107"/>
      <c r="XBQ678" s="107"/>
      <c r="XBR678" s="107"/>
      <c r="XBS678" s="107"/>
      <c r="XBT678" s="107"/>
      <c r="XBU678" s="107"/>
      <c r="XBV678" s="107"/>
      <c r="XBW678" s="107"/>
      <c r="XBX678" s="107"/>
      <c r="XBY678" s="107"/>
      <c r="XBZ678" s="107"/>
      <c r="XCA678" s="107"/>
      <c r="XCB678" s="107"/>
      <c r="XCC678" s="107"/>
      <c r="XCD678" s="107"/>
      <c r="XCE678" s="107"/>
      <c r="XCF678" s="107"/>
      <c r="XCG678" s="107"/>
      <c r="XCH678" s="107"/>
      <c r="XCI678" s="107"/>
      <c r="XCJ678" s="107"/>
      <c r="XCK678" s="107"/>
      <c r="XCL678" s="107"/>
      <c r="XCM678" s="107"/>
      <c r="XCN678" s="107"/>
      <c r="XCO678" s="107"/>
      <c r="XCP678" s="107"/>
      <c r="XCQ678" s="107"/>
      <c r="XCR678" s="107"/>
      <c r="XCS678" s="107"/>
      <c r="XCT678" s="107"/>
      <c r="XCU678" s="107"/>
      <c r="XCV678" s="107"/>
      <c r="XCW678" s="107"/>
      <c r="XCX678" s="107"/>
      <c r="XCY678" s="107"/>
      <c r="XCZ678" s="107"/>
      <c r="XDA678" s="107"/>
      <c r="XDB678" s="107"/>
      <c r="XDC678" s="107"/>
      <c r="XDD678" s="107"/>
      <c r="XDE678" s="107"/>
      <c r="XDF678" s="107"/>
      <c r="XDG678" s="107"/>
      <c r="XDH678" s="107"/>
      <c r="XDI678" s="107"/>
      <c r="XDJ678" s="107"/>
      <c r="XDK678" s="107"/>
      <c r="XDL678" s="107"/>
      <c r="XDM678" s="107"/>
      <c r="XDN678" s="107"/>
      <c r="XDO678" s="107"/>
      <c r="XDP678" s="107"/>
      <c r="XDQ678" s="107"/>
      <c r="XDR678" s="107"/>
      <c r="XDS678" s="107"/>
      <c r="XDT678" s="107"/>
      <c r="XDU678" s="107"/>
      <c r="XDV678" s="107"/>
      <c r="XDW678" s="107"/>
      <c r="XDX678" s="107"/>
      <c r="XDY678" s="107"/>
      <c r="XDZ678" s="107"/>
      <c r="XEA678" s="107"/>
      <c r="XEB678" s="107"/>
      <c r="XEC678" s="107"/>
      <c r="XED678" s="107"/>
      <c r="XEE678" s="107"/>
      <c r="XEF678" s="107"/>
      <c r="XEG678" s="107"/>
      <c r="XEH678" s="107"/>
      <c r="XEI678" s="107"/>
      <c r="XEJ678" s="107"/>
      <c r="XEK678" s="107"/>
      <c r="XEL678" s="107"/>
      <c r="XEM678" s="107"/>
      <c r="XEN678" s="107"/>
      <c r="XEO678" s="107"/>
      <c r="XEP678" s="107"/>
      <c r="XEQ678" s="107"/>
      <c r="XER678" s="107"/>
      <c r="XES678" s="107"/>
      <c r="XET678" s="107"/>
      <c r="XEU678" s="107"/>
      <c r="XEV678" s="107"/>
      <c r="XEW678" s="107"/>
      <c r="XEX678" s="107"/>
      <c r="XEY678" s="107"/>
      <c r="XEZ678" s="107"/>
      <c r="XFA678" s="107"/>
      <c r="XFB678" s="107"/>
      <c r="XFC678" s="107"/>
      <c r="XFD678" s="107"/>
    </row>
    <row r="679" spans="1:16384" s="100" customFormat="1" ht="14.25"/>
    <row r="680" spans="1:16384" s="100" customFormat="1" ht="14.25">
      <c r="A680" s="102"/>
      <c r="B680" s="103"/>
      <c r="C680" s="103"/>
      <c r="D680" s="104"/>
      <c r="E680" s="104"/>
      <c r="F680" s="130">
        <v>43497</v>
      </c>
      <c r="G680" s="103"/>
      <c r="H680" s="103"/>
      <c r="I680" s="105"/>
      <c r="J680" s="105"/>
      <c r="K680" s="105"/>
      <c r="L680" s="105"/>
    </row>
    <row r="681" spans="1:16384" s="100" customFormat="1" ht="14.25">
      <c r="A681" s="95"/>
      <c r="B681" s="96"/>
      <c r="C681" s="97"/>
      <c r="D681" s="98"/>
      <c r="E681" s="98"/>
      <c r="F681" s="97"/>
      <c r="G681" s="97"/>
      <c r="H681" s="97"/>
      <c r="I681" s="99"/>
      <c r="J681" s="106" t="s">
        <v>732</v>
      </c>
      <c r="K681" s="103"/>
      <c r="L681" s="131">
        <v>0.84</v>
      </c>
    </row>
    <row r="682" spans="1:16384" s="100" customFormat="1" ht="14.25">
      <c r="A682" s="95" t="s">
        <v>682</v>
      </c>
      <c r="B682" s="96" t="s">
        <v>679</v>
      </c>
      <c r="C682" s="97" t="s">
        <v>14</v>
      </c>
      <c r="D682" s="98">
        <v>4000</v>
      </c>
      <c r="E682" s="98">
        <v>97</v>
      </c>
      <c r="F682" s="97">
        <v>97.6</v>
      </c>
      <c r="G682" s="97">
        <v>0</v>
      </c>
      <c r="H682" s="97">
        <v>0</v>
      </c>
      <c r="I682" s="99">
        <f>SUM(F682-E682)*D682</f>
        <v>2399.9999999999773</v>
      </c>
      <c r="J682" s="97">
        <v>0</v>
      </c>
      <c r="K682" s="97">
        <v>0</v>
      </c>
      <c r="L682" s="99">
        <f t="shared" si="1380"/>
        <v>2399.9999999999773</v>
      </c>
    </row>
    <row r="683" spans="1:16384" s="100" customFormat="1" ht="14.25">
      <c r="A683" s="95" t="s">
        <v>682</v>
      </c>
      <c r="B683" s="96" t="s">
        <v>680</v>
      </c>
      <c r="C683" s="97" t="s">
        <v>14</v>
      </c>
      <c r="D683" s="98">
        <v>2000</v>
      </c>
      <c r="E683" s="98">
        <v>229</v>
      </c>
      <c r="F683" s="97">
        <v>229</v>
      </c>
      <c r="G683" s="97">
        <v>0</v>
      </c>
      <c r="H683" s="97">
        <v>0</v>
      </c>
      <c r="I683" s="99">
        <f>SUM(F683-E683)*D683</f>
        <v>0</v>
      </c>
      <c r="J683" s="97">
        <v>0</v>
      </c>
      <c r="K683" s="97">
        <v>0</v>
      </c>
      <c r="L683" s="99">
        <f t="shared" si="1380"/>
        <v>0</v>
      </c>
    </row>
    <row r="684" spans="1:16384" s="100" customFormat="1" ht="14.25">
      <c r="A684" s="95" t="s">
        <v>682</v>
      </c>
      <c r="B684" s="96" t="s">
        <v>63</v>
      </c>
      <c r="C684" s="97" t="s">
        <v>14</v>
      </c>
      <c r="D684" s="98">
        <v>500</v>
      </c>
      <c r="E684" s="98">
        <v>1293.5</v>
      </c>
      <c r="F684" s="97">
        <v>1280</v>
      </c>
      <c r="G684" s="97">
        <v>0</v>
      </c>
      <c r="H684" s="97">
        <v>0</v>
      </c>
      <c r="I684" s="99">
        <f>SUM(F684-E684)*D684</f>
        <v>-6750</v>
      </c>
      <c r="J684" s="97">
        <v>0</v>
      </c>
      <c r="K684" s="97">
        <v>0</v>
      </c>
      <c r="L684" s="99">
        <f t="shared" si="1380"/>
        <v>-6750</v>
      </c>
    </row>
    <row r="685" spans="1:16384" s="100" customFormat="1" ht="14.25">
      <c r="A685" s="95" t="s">
        <v>684</v>
      </c>
      <c r="B685" s="96" t="s">
        <v>664</v>
      </c>
      <c r="C685" s="97" t="s">
        <v>14</v>
      </c>
      <c r="D685" s="98">
        <v>2000</v>
      </c>
      <c r="E685" s="98">
        <v>135</v>
      </c>
      <c r="F685" s="97">
        <v>136</v>
      </c>
      <c r="G685" s="97">
        <v>0</v>
      </c>
      <c r="H685" s="97">
        <v>0</v>
      </c>
      <c r="I685" s="99">
        <f>SUM(F685-E685)*D685</f>
        <v>2000</v>
      </c>
      <c r="J685" s="97">
        <v>0</v>
      </c>
      <c r="K685" s="97">
        <v>0</v>
      </c>
      <c r="L685" s="99">
        <f t="shared" si="1380"/>
        <v>2000</v>
      </c>
    </row>
    <row r="686" spans="1:16384" s="100" customFormat="1" ht="14.25">
      <c r="A686" s="95" t="s">
        <v>684</v>
      </c>
      <c r="B686" s="96" t="s">
        <v>91</v>
      </c>
      <c r="C686" s="97" t="s">
        <v>14</v>
      </c>
      <c r="D686" s="98">
        <v>1000</v>
      </c>
      <c r="E686" s="98">
        <v>332</v>
      </c>
      <c r="F686" s="97">
        <v>334.5</v>
      </c>
      <c r="G686" s="97">
        <v>0</v>
      </c>
      <c r="H686" s="97">
        <v>0</v>
      </c>
      <c r="I686" s="99">
        <f t="shared" ref="I686:I749" si="1381">SUM(F686-E686)*D686</f>
        <v>2500</v>
      </c>
      <c r="J686" s="97">
        <v>0</v>
      </c>
      <c r="K686" s="97">
        <v>0</v>
      </c>
      <c r="L686" s="99">
        <f t="shared" si="1380"/>
        <v>2500</v>
      </c>
    </row>
    <row r="687" spans="1:16384" s="100" customFormat="1" ht="14.25">
      <c r="A687" s="95" t="s">
        <v>685</v>
      </c>
      <c r="B687" s="96" t="s">
        <v>83</v>
      </c>
      <c r="C687" s="97" t="s">
        <v>14</v>
      </c>
      <c r="D687" s="98">
        <v>2000</v>
      </c>
      <c r="E687" s="98">
        <v>228</v>
      </c>
      <c r="F687" s="97">
        <v>230</v>
      </c>
      <c r="G687" s="97">
        <v>232</v>
      </c>
      <c r="H687" s="97">
        <v>234</v>
      </c>
      <c r="I687" s="99">
        <f t="shared" si="1381"/>
        <v>4000</v>
      </c>
      <c r="J687" s="97">
        <v>4000</v>
      </c>
      <c r="K687" s="97">
        <v>4000</v>
      </c>
      <c r="L687" s="99">
        <f t="shared" si="1380"/>
        <v>12000</v>
      </c>
    </row>
    <row r="688" spans="1:16384" s="100" customFormat="1" ht="14.25">
      <c r="A688" s="95" t="s">
        <v>685</v>
      </c>
      <c r="B688" s="96" t="s">
        <v>665</v>
      </c>
      <c r="C688" s="97" t="s">
        <v>14</v>
      </c>
      <c r="D688" s="98">
        <v>2000</v>
      </c>
      <c r="E688" s="98">
        <v>168</v>
      </c>
      <c r="F688" s="97">
        <v>169.5</v>
      </c>
      <c r="G688" s="97">
        <v>171</v>
      </c>
      <c r="H688" s="97">
        <v>173</v>
      </c>
      <c r="I688" s="99">
        <f t="shared" si="1381"/>
        <v>3000</v>
      </c>
      <c r="J688" s="97">
        <v>3000</v>
      </c>
      <c r="K688" s="97">
        <v>4000</v>
      </c>
      <c r="L688" s="99">
        <f t="shared" si="1380"/>
        <v>10000</v>
      </c>
    </row>
    <row r="689" spans="1:12" s="100" customFormat="1" ht="14.25">
      <c r="A689" s="95" t="s">
        <v>685</v>
      </c>
      <c r="B689" s="96" t="s">
        <v>666</v>
      </c>
      <c r="C689" s="97" t="s">
        <v>14</v>
      </c>
      <c r="D689" s="98">
        <v>500</v>
      </c>
      <c r="E689" s="98">
        <v>665</v>
      </c>
      <c r="F689" s="97">
        <v>658</v>
      </c>
      <c r="G689" s="97">
        <v>0</v>
      </c>
      <c r="H689" s="97">
        <v>0</v>
      </c>
      <c r="I689" s="99">
        <f t="shared" si="1381"/>
        <v>-3500</v>
      </c>
      <c r="J689" s="97">
        <v>0</v>
      </c>
      <c r="K689" s="97">
        <v>0</v>
      </c>
      <c r="L689" s="99">
        <f t="shared" si="1380"/>
        <v>-3500</v>
      </c>
    </row>
    <row r="690" spans="1:12" s="100" customFormat="1" ht="14.25">
      <c r="A690" s="95" t="s">
        <v>685</v>
      </c>
      <c r="B690" s="96" t="s">
        <v>101</v>
      </c>
      <c r="C690" s="97" t="s">
        <v>14</v>
      </c>
      <c r="D690" s="98">
        <v>500</v>
      </c>
      <c r="E690" s="98">
        <v>1490</v>
      </c>
      <c r="F690" s="97">
        <v>1475</v>
      </c>
      <c r="G690" s="97">
        <v>0</v>
      </c>
      <c r="H690" s="97">
        <v>0</v>
      </c>
      <c r="I690" s="99">
        <f t="shared" si="1381"/>
        <v>-7500</v>
      </c>
      <c r="J690" s="97">
        <v>0</v>
      </c>
      <c r="K690" s="97">
        <v>0</v>
      </c>
      <c r="L690" s="99">
        <f t="shared" si="1380"/>
        <v>-7500</v>
      </c>
    </row>
    <row r="691" spans="1:12" s="100" customFormat="1" ht="14.25">
      <c r="A691" s="95" t="s">
        <v>686</v>
      </c>
      <c r="B691" s="96" t="s">
        <v>667</v>
      </c>
      <c r="C691" s="97" t="s">
        <v>14</v>
      </c>
      <c r="D691" s="98">
        <v>2000</v>
      </c>
      <c r="E691" s="98">
        <v>147.5</v>
      </c>
      <c r="F691" s="97">
        <v>148.5</v>
      </c>
      <c r="G691" s="97">
        <v>149.5</v>
      </c>
      <c r="H691" s="97">
        <v>150.5</v>
      </c>
      <c r="I691" s="99">
        <f t="shared" si="1381"/>
        <v>2000</v>
      </c>
      <c r="J691" s="97">
        <v>2000</v>
      </c>
      <c r="K691" s="97">
        <v>2000</v>
      </c>
      <c r="L691" s="99">
        <f t="shared" si="1380"/>
        <v>6000</v>
      </c>
    </row>
    <row r="692" spans="1:12" s="100" customFormat="1" ht="14.25">
      <c r="A692" s="95" t="s">
        <v>686</v>
      </c>
      <c r="B692" s="96" t="s">
        <v>23</v>
      </c>
      <c r="C692" s="97" t="s">
        <v>14</v>
      </c>
      <c r="D692" s="98">
        <v>2000</v>
      </c>
      <c r="E692" s="98">
        <v>186</v>
      </c>
      <c r="F692" s="97">
        <v>188</v>
      </c>
      <c r="G692" s="97">
        <v>0</v>
      </c>
      <c r="H692" s="97">
        <v>0</v>
      </c>
      <c r="I692" s="99">
        <f t="shared" si="1381"/>
        <v>4000</v>
      </c>
      <c r="J692" s="97">
        <v>0</v>
      </c>
      <c r="K692" s="97">
        <v>0</v>
      </c>
      <c r="L692" s="99">
        <f t="shared" si="1380"/>
        <v>4000</v>
      </c>
    </row>
    <row r="693" spans="1:12" s="100" customFormat="1" ht="14.25">
      <c r="A693" s="95" t="s">
        <v>686</v>
      </c>
      <c r="B693" s="96" t="s">
        <v>133</v>
      </c>
      <c r="C693" s="97" t="s">
        <v>14</v>
      </c>
      <c r="D693" s="98">
        <v>500</v>
      </c>
      <c r="E693" s="98">
        <v>1076</v>
      </c>
      <c r="F693" s="97">
        <v>1084</v>
      </c>
      <c r="G693" s="97">
        <v>0</v>
      </c>
      <c r="H693" s="97">
        <v>0</v>
      </c>
      <c r="I693" s="99">
        <f t="shared" si="1381"/>
        <v>4000</v>
      </c>
      <c r="J693" s="97">
        <v>0</v>
      </c>
      <c r="K693" s="97">
        <v>0</v>
      </c>
      <c r="L693" s="99">
        <f t="shared" si="1380"/>
        <v>4000</v>
      </c>
    </row>
    <row r="694" spans="1:12" s="100" customFormat="1" ht="14.25">
      <c r="A694" s="95" t="s">
        <v>686</v>
      </c>
      <c r="B694" s="96" t="s">
        <v>16</v>
      </c>
      <c r="C694" s="97" t="s">
        <v>14</v>
      </c>
      <c r="D694" s="98">
        <v>2000</v>
      </c>
      <c r="E694" s="98">
        <v>63</v>
      </c>
      <c r="F694" s="97">
        <v>63.95</v>
      </c>
      <c r="G694" s="97">
        <v>0</v>
      </c>
      <c r="H694" s="97">
        <v>0</v>
      </c>
      <c r="I694" s="99">
        <f t="shared" si="1381"/>
        <v>1900.0000000000057</v>
      </c>
      <c r="J694" s="97">
        <v>0</v>
      </c>
      <c r="K694" s="97">
        <v>0</v>
      </c>
      <c r="L694" s="99">
        <f t="shared" si="1380"/>
        <v>1900.0000000000057</v>
      </c>
    </row>
    <row r="695" spans="1:12" s="100" customFormat="1" ht="14.25">
      <c r="A695" s="95" t="s">
        <v>687</v>
      </c>
      <c r="B695" s="96" t="s">
        <v>665</v>
      </c>
      <c r="C695" s="97" t="s">
        <v>14</v>
      </c>
      <c r="D695" s="98">
        <v>2000</v>
      </c>
      <c r="E695" s="98">
        <v>164</v>
      </c>
      <c r="F695" s="97">
        <v>165</v>
      </c>
      <c r="G695" s="97">
        <v>166</v>
      </c>
      <c r="H695" s="97">
        <v>167</v>
      </c>
      <c r="I695" s="99">
        <f t="shared" si="1381"/>
        <v>2000</v>
      </c>
      <c r="J695" s="97">
        <v>2000</v>
      </c>
      <c r="K695" s="97">
        <v>2000</v>
      </c>
      <c r="L695" s="99">
        <f t="shared" si="1380"/>
        <v>6000</v>
      </c>
    </row>
    <row r="696" spans="1:12" s="100" customFormat="1" ht="14.25">
      <c r="A696" s="95" t="s">
        <v>687</v>
      </c>
      <c r="B696" s="96" t="s">
        <v>668</v>
      </c>
      <c r="C696" s="97" t="s">
        <v>14</v>
      </c>
      <c r="D696" s="98">
        <v>4000</v>
      </c>
      <c r="E696" s="98">
        <v>45.5</v>
      </c>
      <c r="F696" s="97">
        <v>45.5</v>
      </c>
      <c r="G696" s="97">
        <v>0</v>
      </c>
      <c r="H696" s="97">
        <v>0</v>
      </c>
      <c r="I696" s="99">
        <f t="shared" si="1381"/>
        <v>0</v>
      </c>
      <c r="J696" s="97">
        <v>0</v>
      </c>
      <c r="K696" s="97">
        <v>0</v>
      </c>
      <c r="L696" s="99">
        <f t="shared" si="1380"/>
        <v>0</v>
      </c>
    </row>
    <row r="697" spans="1:12" s="100" customFormat="1" ht="14.25">
      <c r="A697" s="95" t="s">
        <v>687</v>
      </c>
      <c r="B697" s="96" t="s">
        <v>664</v>
      </c>
      <c r="C697" s="97" t="s">
        <v>14</v>
      </c>
      <c r="D697" s="98">
        <v>2000</v>
      </c>
      <c r="E697" s="98">
        <v>142</v>
      </c>
      <c r="F697" s="97">
        <v>140.5</v>
      </c>
      <c r="G697" s="97">
        <v>0</v>
      </c>
      <c r="H697" s="97">
        <v>0</v>
      </c>
      <c r="I697" s="99">
        <f t="shared" si="1381"/>
        <v>-3000</v>
      </c>
      <c r="J697" s="97">
        <v>0</v>
      </c>
      <c r="K697" s="97">
        <v>0</v>
      </c>
      <c r="L697" s="99">
        <f t="shared" si="1380"/>
        <v>-3000</v>
      </c>
    </row>
    <row r="698" spans="1:12" s="100" customFormat="1" ht="14.25">
      <c r="A698" s="95" t="s">
        <v>688</v>
      </c>
      <c r="B698" s="96" t="s">
        <v>664</v>
      </c>
      <c r="C698" s="97" t="s">
        <v>14</v>
      </c>
      <c r="D698" s="98">
        <v>2000</v>
      </c>
      <c r="E698" s="98">
        <v>136</v>
      </c>
      <c r="F698" s="97">
        <v>137</v>
      </c>
      <c r="G698" s="97">
        <v>138</v>
      </c>
      <c r="H698" s="97">
        <v>139</v>
      </c>
      <c r="I698" s="99">
        <f t="shared" si="1381"/>
        <v>2000</v>
      </c>
      <c r="J698" s="97">
        <v>2000</v>
      </c>
      <c r="K698" s="97">
        <v>2000</v>
      </c>
      <c r="L698" s="99">
        <f t="shared" si="1380"/>
        <v>6000</v>
      </c>
    </row>
    <row r="699" spans="1:12" s="100" customFormat="1" ht="14.25">
      <c r="A699" s="95" t="s">
        <v>688</v>
      </c>
      <c r="B699" s="96" t="s">
        <v>669</v>
      </c>
      <c r="C699" s="97" t="s">
        <v>14</v>
      </c>
      <c r="D699" s="98">
        <v>12000</v>
      </c>
      <c r="E699" s="98">
        <v>31</v>
      </c>
      <c r="F699" s="97">
        <v>31.3</v>
      </c>
      <c r="G699" s="97">
        <v>31.6</v>
      </c>
      <c r="H699" s="97">
        <v>32</v>
      </c>
      <c r="I699" s="99">
        <f t="shared" si="1381"/>
        <v>3600.0000000000086</v>
      </c>
      <c r="J699" s="97">
        <v>3600.0000000000086</v>
      </c>
      <c r="K699" s="97">
        <v>4799.9999999999827</v>
      </c>
      <c r="L699" s="99">
        <f t="shared" si="1380"/>
        <v>12000</v>
      </c>
    </row>
    <row r="700" spans="1:12" s="100" customFormat="1" ht="14.25">
      <c r="A700" s="95" t="s">
        <v>688</v>
      </c>
      <c r="B700" s="96" t="s">
        <v>481</v>
      </c>
      <c r="C700" s="97" t="s">
        <v>14</v>
      </c>
      <c r="D700" s="98">
        <v>1000</v>
      </c>
      <c r="E700" s="98">
        <v>497.2</v>
      </c>
      <c r="F700" s="97">
        <v>501</v>
      </c>
      <c r="G700" s="97">
        <v>0</v>
      </c>
      <c r="H700" s="97">
        <v>0</v>
      </c>
      <c r="I700" s="99">
        <f t="shared" si="1381"/>
        <v>3800.0000000000114</v>
      </c>
      <c r="J700" s="97">
        <v>0</v>
      </c>
      <c r="K700" s="97">
        <v>0</v>
      </c>
      <c r="L700" s="99">
        <f t="shared" si="1380"/>
        <v>3800.0000000000114</v>
      </c>
    </row>
    <row r="701" spans="1:12" s="100" customFormat="1" ht="14.25">
      <c r="A701" s="95" t="s">
        <v>688</v>
      </c>
      <c r="B701" s="96" t="s">
        <v>670</v>
      </c>
      <c r="C701" s="97" t="s">
        <v>14</v>
      </c>
      <c r="D701" s="98">
        <v>2000</v>
      </c>
      <c r="E701" s="98">
        <v>114</v>
      </c>
      <c r="F701" s="97">
        <v>115</v>
      </c>
      <c r="G701" s="97">
        <v>0</v>
      </c>
      <c r="H701" s="97">
        <v>0</v>
      </c>
      <c r="I701" s="99">
        <f t="shared" si="1381"/>
        <v>2000</v>
      </c>
      <c r="J701" s="97">
        <v>0</v>
      </c>
      <c r="K701" s="97">
        <v>0</v>
      </c>
      <c r="L701" s="99">
        <f t="shared" si="1380"/>
        <v>2000</v>
      </c>
    </row>
    <row r="702" spans="1:12" s="100" customFormat="1" ht="14.25">
      <c r="A702" s="95" t="s">
        <v>688</v>
      </c>
      <c r="B702" s="96" t="s">
        <v>25</v>
      </c>
      <c r="C702" s="97" t="s">
        <v>14</v>
      </c>
      <c r="D702" s="98">
        <v>2000</v>
      </c>
      <c r="E702" s="98">
        <v>166</v>
      </c>
      <c r="F702" s="97">
        <v>166</v>
      </c>
      <c r="G702" s="97">
        <v>0</v>
      </c>
      <c r="H702" s="97">
        <v>0</v>
      </c>
      <c r="I702" s="99">
        <f t="shared" si="1381"/>
        <v>0</v>
      </c>
      <c r="J702" s="97">
        <v>0</v>
      </c>
      <c r="K702" s="97">
        <v>0</v>
      </c>
      <c r="L702" s="99">
        <f t="shared" si="1380"/>
        <v>0</v>
      </c>
    </row>
    <row r="703" spans="1:12" s="100" customFormat="1" ht="14.25">
      <c r="A703" s="95" t="s">
        <v>689</v>
      </c>
      <c r="B703" s="96" t="s">
        <v>101</v>
      </c>
      <c r="C703" s="97" t="s">
        <v>14</v>
      </c>
      <c r="D703" s="98">
        <v>500</v>
      </c>
      <c r="E703" s="98">
        <v>1480</v>
      </c>
      <c r="F703" s="97">
        <v>1490</v>
      </c>
      <c r="G703" s="97">
        <v>0</v>
      </c>
      <c r="H703" s="97">
        <v>0</v>
      </c>
      <c r="I703" s="99">
        <f t="shared" si="1381"/>
        <v>5000</v>
      </c>
      <c r="J703" s="97">
        <v>0</v>
      </c>
      <c r="K703" s="97">
        <v>0</v>
      </c>
      <c r="L703" s="99">
        <f t="shared" si="1380"/>
        <v>5000</v>
      </c>
    </row>
    <row r="704" spans="1:12" s="100" customFormat="1" ht="14.25">
      <c r="A704" s="95" t="s">
        <v>689</v>
      </c>
      <c r="B704" s="96" t="s">
        <v>330</v>
      </c>
      <c r="C704" s="97" t="s">
        <v>14</v>
      </c>
      <c r="D704" s="98">
        <v>4500</v>
      </c>
      <c r="E704" s="98">
        <v>84.7</v>
      </c>
      <c r="F704" s="97">
        <v>85.7</v>
      </c>
      <c r="G704" s="97">
        <v>0</v>
      </c>
      <c r="H704" s="97">
        <v>0</v>
      </c>
      <c r="I704" s="99">
        <f t="shared" si="1381"/>
        <v>4500</v>
      </c>
      <c r="J704" s="97">
        <v>0</v>
      </c>
      <c r="K704" s="97">
        <v>0</v>
      </c>
      <c r="L704" s="99">
        <f t="shared" si="1380"/>
        <v>4500</v>
      </c>
    </row>
    <row r="705" spans="1:12" s="100" customFormat="1" ht="14.25">
      <c r="A705" s="95" t="s">
        <v>689</v>
      </c>
      <c r="B705" s="96" t="s">
        <v>671</v>
      </c>
      <c r="C705" s="97" t="s">
        <v>14</v>
      </c>
      <c r="D705" s="98">
        <v>500</v>
      </c>
      <c r="E705" s="98">
        <v>1190</v>
      </c>
      <c r="F705" s="97">
        <v>1175</v>
      </c>
      <c r="G705" s="97">
        <v>0</v>
      </c>
      <c r="H705" s="97">
        <v>0</v>
      </c>
      <c r="I705" s="99">
        <f t="shared" si="1381"/>
        <v>-7500</v>
      </c>
      <c r="J705" s="97">
        <v>0</v>
      </c>
      <c r="K705" s="97">
        <v>0</v>
      </c>
      <c r="L705" s="99">
        <f t="shared" si="1380"/>
        <v>-7500</v>
      </c>
    </row>
    <row r="706" spans="1:12" s="100" customFormat="1" ht="14.25">
      <c r="A706" s="95" t="s">
        <v>689</v>
      </c>
      <c r="B706" s="96" t="s">
        <v>664</v>
      </c>
      <c r="C706" s="97" t="s">
        <v>14</v>
      </c>
      <c r="D706" s="98">
        <v>2000</v>
      </c>
      <c r="E706" s="98">
        <v>131</v>
      </c>
      <c r="F706" s="97">
        <v>131</v>
      </c>
      <c r="G706" s="97">
        <v>0</v>
      </c>
      <c r="H706" s="97">
        <v>0</v>
      </c>
      <c r="I706" s="99">
        <f t="shared" si="1381"/>
        <v>0</v>
      </c>
      <c r="J706" s="97">
        <v>0</v>
      </c>
      <c r="K706" s="97">
        <v>0</v>
      </c>
      <c r="L706" s="99">
        <f t="shared" si="1380"/>
        <v>0</v>
      </c>
    </row>
    <row r="707" spans="1:12" s="100" customFormat="1" ht="14.25">
      <c r="A707" s="95" t="s">
        <v>690</v>
      </c>
      <c r="B707" s="96" t="s">
        <v>672</v>
      </c>
      <c r="C707" s="97" t="s">
        <v>14</v>
      </c>
      <c r="D707" s="98">
        <v>6000</v>
      </c>
      <c r="E707" s="98">
        <v>122</v>
      </c>
      <c r="F707" s="97">
        <v>123</v>
      </c>
      <c r="G707" s="97">
        <v>124</v>
      </c>
      <c r="H707" s="97">
        <v>125</v>
      </c>
      <c r="I707" s="99">
        <f t="shared" si="1381"/>
        <v>6000</v>
      </c>
      <c r="J707" s="97">
        <v>6000</v>
      </c>
      <c r="K707" s="97">
        <v>6000</v>
      </c>
      <c r="L707" s="99">
        <f t="shared" si="1380"/>
        <v>18000</v>
      </c>
    </row>
    <row r="708" spans="1:12" s="100" customFormat="1" ht="14.25">
      <c r="A708" s="95" t="s">
        <v>690</v>
      </c>
      <c r="B708" s="96" t="s">
        <v>161</v>
      </c>
      <c r="C708" s="97" t="s">
        <v>14</v>
      </c>
      <c r="D708" s="98">
        <v>2000</v>
      </c>
      <c r="E708" s="98">
        <v>224</v>
      </c>
      <c r="F708" s="97">
        <v>226</v>
      </c>
      <c r="G708" s="97">
        <v>228</v>
      </c>
      <c r="H708" s="97">
        <v>230</v>
      </c>
      <c r="I708" s="99">
        <f t="shared" si="1381"/>
        <v>4000</v>
      </c>
      <c r="J708" s="97">
        <v>4000</v>
      </c>
      <c r="K708" s="97">
        <v>4000</v>
      </c>
      <c r="L708" s="99">
        <f t="shared" si="1380"/>
        <v>12000</v>
      </c>
    </row>
    <row r="709" spans="1:12" s="100" customFormat="1" ht="14.25">
      <c r="A709" s="95" t="s">
        <v>690</v>
      </c>
      <c r="B709" s="96" t="s">
        <v>62</v>
      </c>
      <c r="C709" s="97" t="s">
        <v>14</v>
      </c>
      <c r="D709" s="98">
        <v>2000</v>
      </c>
      <c r="E709" s="98">
        <v>212</v>
      </c>
      <c r="F709" s="97">
        <v>214</v>
      </c>
      <c r="G709" s="97">
        <v>216</v>
      </c>
      <c r="H709" s="97">
        <v>218</v>
      </c>
      <c r="I709" s="99">
        <f t="shared" si="1381"/>
        <v>4000</v>
      </c>
      <c r="J709" s="97">
        <v>4000</v>
      </c>
      <c r="K709" s="97">
        <v>4000</v>
      </c>
      <c r="L709" s="99">
        <f t="shared" si="1380"/>
        <v>12000</v>
      </c>
    </row>
    <row r="710" spans="1:12" s="100" customFormat="1" ht="14.25">
      <c r="A710" s="95" t="s">
        <v>690</v>
      </c>
      <c r="B710" s="96" t="s">
        <v>104</v>
      </c>
      <c r="C710" s="97" t="s">
        <v>14</v>
      </c>
      <c r="D710" s="98">
        <v>4000</v>
      </c>
      <c r="E710" s="98">
        <v>102</v>
      </c>
      <c r="F710" s="97">
        <v>103</v>
      </c>
      <c r="G710" s="97">
        <v>104</v>
      </c>
      <c r="H710" s="97">
        <v>0</v>
      </c>
      <c r="I710" s="99">
        <f t="shared" si="1381"/>
        <v>4000</v>
      </c>
      <c r="J710" s="97">
        <v>4000</v>
      </c>
      <c r="K710" s="97">
        <v>0</v>
      </c>
      <c r="L710" s="99">
        <f t="shared" si="1380"/>
        <v>8000</v>
      </c>
    </row>
    <row r="711" spans="1:12" s="100" customFormat="1" ht="14.25">
      <c r="A711" s="95" t="s">
        <v>683</v>
      </c>
      <c r="B711" s="96" t="s">
        <v>664</v>
      </c>
      <c r="C711" s="97" t="s">
        <v>14</v>
      </c>
      <c r="D711" s="98">
        <v>2000</v>
      </c>
      <c r="E711" s="98">
        <v>132</v>
      </c>
      <c r="F711" s="97">
        <v>133</v>
      </c>
      <c r="G711" s="97">
        <v>134</v>
      </c>
      <c r="H711" s="97">
        <v>135</v>
      </c>
      <c r="I711" s="99">
        <f t="shared" si="1381"/>
        <v>2000</v>
      </c>
      <c r="J711" s="97">
        <v>2000</v>
      </c>
      <c r="K711" s="97">
        <v>2000</v>
      </c>
      <c r="L711" s="99">
        <f t="shared" si="1380"/>
        <v>6000</v>
      </c>
    </row>
    <row r="712" spans="1:12" s="100" customFormat="1" ht="14.25">
      <c r="A712" s="95" t="s">
        <v>683</v>
      </c>
      <c r="B712" s="96" t="s">
        <v>673</v>
      </c>
      <c r="C712" s="97" t="s">
        <v>14</v>
      </c>
      <c r="D712" s="98">
        <v>1000</v>
      </c>
      <c r="E712" s="98">
        <v>475</v>
      </c>
      <c r="F712" s="97">
        <v>478</v>
      </c>
      <c r="G712" s="97">
        <v>482</v>
      </c>
      <c r="H712" s="97">
        <v>486</v>
      </c>
      <c r="I712" s="99">
        <f t="shared" si="1381"/>
        <v>3000</v>
      </c>
      <c r="J712" s="97">
        <v>4000</v>
      </c>
      <c r="K712" s="97">
        <v>4000</v>
      </c>
      <c r="L712" s="99">
        <f t="shared" si="1380"/>
        <v>11000</v>
      </c>
    </row>
    <row r="713" spans="1:12" s="100" customFormat="1" ht="14.25">
      <c r="A713" s="95" t="s">
        <v>683</v>
      </c>
      <c r="B713" s="96" t="s">
        <v>83</v>
      </c>
      <c r="C713" s="97" t="s">
        <v>14</v>
      </c>
      <c r="D713" s="98">
        <v>2000</v>
      </c>
      <c r="E713" s="98">
        <v>213</v>
      </c>
      <c r="F713" s="97">
        <v>215</v>
      </c>
      <c r="G713" s="97">
        <v>0</v>
      </c>
      <c r="H713" s="97">
        <v>0</v>
      </c>
      <c r="I713" s="99">
        <f t="shared" si="1381"/>
        <v>4000</v>
      </c>
      <c r="J713" s="97">
        <v>0</v>
      </c>
      <c r="K713" s="97">
        <v>0</v>
      </c>
      <c r="L713" s="99">
        <f t="shared" si="1380"/>
        <v>4000</v>
      </c>
    </row>
    <row r="714" spans="1:12" s="100" customFormat="1" ht="14.25">
      <c r="A714" s="110">
        <v>43511</v>
      </c>
      <c r="B714" s="111" t="s">
        <v>622</v>
      </c>
      <c r="C714" s="111" t="s">
        <v>14</v>
      </c>
      <c r="D714" s="112">
        <v>2000</v>
      </c>
      <c r="E714" s="111">
        <v>321.3</v>
      </c>
      <c r="F714" s="111">
        <v>323.5</v>
      </c>
      <c r="G714" s="111">
        <v>326.39999999999998</v>
      </c>
      <c r="H714" s="111">
        <v>329.35</v>
      </c>
      <c r="I714" s="99">
        <f t="shared" si="1381"/>
        <v>4399.9999999999773</v>
      </c>
      <c r="J714" s="97">
        <f t="shared" ref="J714:J749" si="1382">SUM(G714-F714)*D714</f>
        <v>5799.9999999999545</v>
      </c>
      <c r="K714" s="97">
        <f>SUM(H714-G714)*D714</f>
        <v>5900.0000000000909</v>
      </c>
      <c r="L714" s="99">
        <f t="shared" si="1380"/>
        <v>16100.000000000022</v>
      </c>
    </row>
    <row r="715" spans="1:12" s="100" customFormat="1" ht="14.25">
      <c r="A715" s="110">
        <v>43511</v>
      </c>
      <c r="B715" s="111" t="s">
        <v>622</v>
      </c>
      <c r="C715" s="111" t="s">
        <v>14</v>
      </c>
      <c r="D715" s="112">
        <v>2000</v>
      </c>
      <c r="E715" s="111">
        <v>148.5</v>
      </c>
      <c r="F715" s="111">
        <v>149.5</v>
      </c>
      <c r="G715" s="97">
        <v>0</v>
      </c>
      <c r="H715" s="97">
        <v>0</v>
      </c>
      <c r="I715" s="99">
        <f t="shared" si="1381"/>
        <v>2000</v>
      </c>
      <c r="J715" s="97">
        <v>0</v>
      </c>
      <c r="K715" s="97">
        <v>0</v>
      </c>
      <c r="L715" s="99">
        <f t="shared" si="1380"/>
        <v>2000</v>
      </c>
    </row>
    <row r="716" spans="1:12" s="100" customFormat="1" ht="14.25">
      <c r="A716" s="110">
        <v>43511</v>
      </c>
      <c r="B716" s="111" t="s">
        <v>653</v>
      </c>
      <c r="C716" s="111" t="s">
        <v>14</v>
      </c>
      <c r="D716" s="112">
        <v>4000</v>
      </c>
      <c r="E716" s="111">
        <v>81</v>
      </c>
      <c r="F716" s="111">
        <v>80.25</v>
      </c>
      <c r="G716" s="97">
        <v>0</v>
      </c>
      <c r="H716" s="97">
        <v>0</v>
      </c>
      <c r="I716" s="99">
        <f>SUM(E716-F716)*D716</f>
        <v>3000</v>
      </c>
      <c r="J716" s="97">
        <v>0</v>
      </c>
      <c r="K716" s="97">
        <v>0</v>
      </c>
      <c r="L716" s="99">
        <f t="shared" si="1380"/>
        <v>3000</v>
      </c>
    </row>
    <row r="717" spans="1:12" s="100" customFormat="1" ht="14.25">
      <c r="A717" s="110">
        <v>43511</v>
      </c>
      <c r="B717" s="111" t="s">
        <v>386</v>
      </c>
      <c r="C717" s="111" t="s">
        <v>18</v>
      </c>
      <c r="D717" s="112">
        <v>4000</v>
      </c>
      <c r="E717" s="111">
        <v>82.75</v>
      </c>
      <c r="F717" s="111">
        <v>82.15</v>
      </c>
      <c r="G717" s="111">
        <v>81.400000000000006</v>
      </c>
      <c r="H717" s="97">
        <v>0</v>
      </c>
      <c r="I717" s="99">
        <f>SUM(E717-F717)*D717</f>
        <v>2399.9999999999773</v>
      </c>
      <c r="J717" s="97">
        <v>0</v>
      </c>
      <c r="K717" s="97">
        <v>0</v>
      </c>
      <c r="L717" s="99">
        <f t="shared" si="1380"/>
        <v>2399.9999999999773</v>
      </c>
    </row>
    <row r="718" spans="1:12" s="100" customFormat="1" ht="14.25">
      <c r="A718" s="110">
        <v>43511</v>
      </c>
      <c r="B718" s="111" t="s">
        <v>622</v>
      </c>
      <c r="C718" s="111" t="s">
        <v>18</v>
      </c>
      <c r="D718" s="112">
        <v>2000</v>
      </c>
      <c r="E718" s="111">
        <v>146</v>
      </c>
      <c r="F718" s="111">
        <v>147.30000000000001</v>
      </c>
      <c r="G718" s="97">
        <v>0</v>
      </c>
      <c r="H718" s="97">
        <v>0</v>
      </c>
      <c r="I718" s="99">
        <f t="shared" si="1381"/>
        <v>2600.0000000000227</v>
      </c>
      <c r="J718" s="97">
        <v>0</v>
      </c>
      <c r="K718" s="97">
        <v>0</v>
      </c>
      <c r="L718" s="99">
        <f t="shared" si="1380"/>
        <v>2600.0000000000227</v>
      </c>
    </row>
    <row r="719" spans="1:12" s="100" customFormat="1" ht="14.25">
      <c r="A719" s="110">
        <v>43511</v>
      </c>
      <c r="B719" s="111" t="s">
        <v>544</v>
      </c>
      <c r="C719" s="111" t="s">
        <v>18</v>
      </c>
      <c r="D719" s="112">
        <v>2000</v>
      </c>
      <c r="E719" s="111">
        <v>273</v>
      </c>
      <c r="F719" s="111">
        <v>271.10000000000002</v>
      </c>
      <c r="G719" s="111">
        <v>268.64999999999998</v>
      </c>
      <c r="H719" s="111">
        <v>266.2</v>
      </c>
      <c r="I719" s="99">
        <f>SUM(E719-F719)*D719</f>
        <v>3799.9999999999545</v>
      </c>
      <c r="J719" s="97">
        <f>SUM(F719-G719)*D719</f>
        <v>4900.0000000000909</v>
      </c>
      <c r="K719" s="97">
        <f>SUM(G719-H719)*D719</f>
        <v>4899.9999999999773</v>
      </c>
      <c r="L719" s="99">
        <f t="shared" si="1380"/>
        <v>13600.000000000022</v>
      </c>
    </row>
    <row r="720" spans="1:12" s="100" customFormat="1" ht="14.25">
      <c r="A720" s="110">
        <v>43510</v>
      </c>
      <c r="B720" s="111" t="s">
        <v>663</v>
      </c>
      <c r="C720" s="111" t="s">
        <v>14</v>
      </c>
      <c r="D720" s="112">
        <v>2000</v>
      </c>
      <c r="E720" s="111">
        <v>190</v>
      </c>
      <c r="F720" s="111">
        <v>191.5</v>
      </c>
      <c r="G720" s="111">
        <v>194</v>
      </c>
      <c r="H720" s="97">
        <v>0</v>
      </c>
      <c r="I720" s="99">
        <f t="shared" si="1381"/>
        <v>3000</v>
      </c>
      <c r="J720" s="97">
        <f t="shared" si="1382"/>
        <v>5000</v>
      </c>
      <c r="K720" s="97">
        <v>0</v>
      </c>
      <c r="L720" s="99">
        <f t="shared" si="1380"/>
        <v>8000</v>
      </c>
    </row>
    <row r="721" spans="1:12" s="100" customFormat="1" ht="14.25">
      <c r="A721" s="110">
        <v>43510</v>
      </c>
      <c r="B721" s="111" t="s">
        <v>498</v>
      </c>
      <c r="C721" s="111" t="s">
        <v>14</v>
      </c>
      <c r="E721" s="111">
        <v>765</v>
      </c>
      <c r="F721" s="111">
        <v>769.35</v>
      </c>
      <c r="G721" s="111">
        <v>775</v>
      </c>
      <c r="H721" s="97">
        <v>0</v>
      </c>
      <c r="I721" s="99">
        <f t="shared" si="1381"/>
        <v>0</v>
      </c>
      <c r="J721" s="97">
        <f t="shared" si="1382"/>
        <v>0</v>
      </c>
      <c r="K721" s="97">
        <v>0</v>
      </c>
      <c r="L721" s="99">
        <f t="shared" si="1380"/>
        <v>0</v>
      </c>
    </row>
    <row r="722" spans="1:12" s="100" customFormat="1" ht="14.25">
      <c r="A722" s="110">
        <v>43510</v>
      </c>
      <c r="B722" s="111" t="s">
        <v>587</v>
      </c>
      <c r="C722" s="111" t="s">
        <v>18</v>
      </c>
      <c r="D722" s="112">
        <v>2000</v>
      </c>
      <c r="E722" s="111">
        <v>237.65</v>
      </c>
      <c r="F722" s="111">
        <v>236</v>
      </c>
      <c r="G722" s="111">
        <v>233.85</v>
      </c>
      <c r="H722" s="97">
        <v>0</v>
      </c>
      <c r="I722" s="99">
        <f>SUM(E722-F722)*D722</f>
        <v>3300.0000000000114</v>
      </c>
      <c r="J722" s="97">
        <f>SUM(F722-G722)*D722</f>
        <v>4300.0000000000109</v>
      </c>
      <c r="K722" s="97">
        <v>0</v>
      </c>
      <c r="L722" s="99">
        <f t="shared" si="1380"/>
        <v>7600.0000000000218</v>
      </c>
    </row>
    <row r="723" spans="1:12" s="100" customFormat="1" ht="14.25">
      <c r="A723" s="110">
        <v>43509</v>
      </c>
      <c r="B723" s="111" t="s">
        <v>425</v>
      </c>
      <c r="C723" s="111" t="s">
        <v>18</v>
      </c>
      <c r="D723" s="112">
        <v>4000</v>
      </c>
      <c r="E723" s="111">
        <v>79.599999999999994</v>
      </c>
      <c r="F723" s="111">
        <v>79</v>
      </c>
      <c r="G723" s="111">
        <v>78.3</v>
      </c>
      <c r="H723" s="97">
        <v>0</v>
      </c>
      <c r="I723" s="99">
        <f>SUM(E723-F723)*D723</f>
        <v>2399.9999999999773</v>
      </c>
      <c r="J723" s="97">
        <f>SUM(F723-G723)*D723</f>
        <v>2800.0000000000114</v>
      </c>
      <c r="K723" s="97">
        <v>0</v>
      </c>
      <c r="L723" s="99">
        <f t="shared" si="1380"/>
        <v>5199.9999999999891</v>
      </c>
    </row>
    <row r="724" spans="1:12" s="100" customFormat="1" ht="14.25">
      <c r="A724" s="110">
        <v>43509</v>
      </c>
      <c r="B724" s="111" t="s">
        <v>439</v>
      </c>
      <c r="C724" s="111" t="s">
        <v>14</v>
      </c>
      <c r="D724" s="112">
        <v>2000</v>
      </c>
      <c r="E724" s="111">
        <v>124</v>
      </c>
      <c r="F724" s="111">
        <v>125</v>
      </c>
      <c r="G724" s="97">
        <v>0</v>
      </c>
      <c r="H724" s="97">
        <v>0</v>
      </c>
      <c r="I724" s="99">
        <f t="shared" si="1381"/>
        <v>2000</v>
      </c>
      <c r="J724" s="97">
        <v>0</v>
      </c>
      <c r="K724" s="97">
        <v>0</v>
      </c>
      <c r="L724" s="99">
        <f t="shared" si="1380"/>
        <v>2000</v>
      </c>
    </row>
    <row r="725" spans="1:12" s="100" customFormat="1" ht="14.25">
      <c r="A725" s="110">
        <v>43509</v>
      </c>
      <c r="B725" s="111" t="s">
        <v>421</v>
      </c>
      <c r="C725" s="111" t="s">
        <v>14</v>
      </c>
      <c r="D725" s="112">
        <v>2000</v>
      </c>
      <c r="E725" s="111">
        <v>115</v>
      </c>
      <c r="F725" s="111">
        <v>116</v>
      </c>
      <c r="G725" s="97">
        <v>0</v>
      </c>
      <c r="H725" s="111"/>
      <c r="I725" s="99">
        <f t="shared" si="1381"/>
        <v>2000</v>
      </c>
      <c r="J725" s="97">
        <v>0</v>
      </c>
      <c r="K725" s="97">
        <v>0</v>
      </c>
      <c r="L725" s="99">
        <f t="shared" si="1380"/>
        <v>2000</v>
      </c>
    </row>
    <row r="726" spans="1:12" s="100" customFormat="1" ht="14.25">
      <c r="A726" s="110">
        <v>43509</v>
      </c>
      <c r="B726" s="111" t="s">
        <v>535</v>
      </c>
      <c r="C726" s="111" t="s">
        <v>18</v>
      </c>
      <c r="D726" s="112">
        <v>2000</v>
      </c>
      <c r="E726" s="111">
        <v>132.69999999999999</v>
      </c>
      <c r="F726" s="111">
        <v>131.75</v>
      </c>
      <c r="G726" s="111">
        <v>130.65</v>
      </c>
      <c r="H726" s="111">
        <v>129.4</v>
      </c>
      <c r="I726" s="99">
        <f>SUM(E726-F726)*D726</f>
        <v>1899.9999999999773</v>
      </c>
      <c r="J726" s="97">
        <f>SUM(F726-G726)*D726</f>
        <v>2199.9999999999886</v>
      </c>
      <c r="K726" s="97">
        <f>SUM(G726-H726)*D726</f>
        <v>2500</v>
      </c>
      <c r="L726" s="99">
        <f t="shared" si="1380"/>
        <v>6599.9999999999654</v>
      </c>
    </row>
    <row r="727" spans="1:12" s="100" customFormat="1" ht="14.25">
      <c r="A727" s="110">
        <v>43508</v>
      </c>
      <c r="B727" s="111" t="s">
        <v>388</v>
      </c>
      <c r="C727" s="111" t="s">
        <v>14</v>
      </c>
      <c r="D727" s="112">
        <v>2000</v>
      </c>
      <c r="E727" s="111">
        <v>176</v>
      </c>
      <c r="F727" s="111">
        <v>174</v>
      </c>
      <c r="G727" s="97">
        <v>0</v>
      </c>
      <c r="H727" s="97">
        <v>0</v>
      </c>
      <c r="I727" s="99">
        <f t="shared" si="1381"/>
        <v>-4000</v>
      </c>
      <c r="J727" s="97">
        <v>0</v>
      </c>
      <c r="K727" s="97">
        <v>0</v>
      </c>
      <c r="L727" s="99">
        <f t="shared" si="1380"/>
        <v>-4000</v>
      </c>
    </row>
    <row r="728" spans="1:12" s="100" customFormat="1" ht="14.25">
      <c r="A728" s="110">
        <v>43508</v>
      </c>
      <c r="B728" s="111" t="s">
        <v>586</v>
      </c>
      <c r="C728" s="111" t="s">
        <v>14</v>
      </c>
      <c r="D728" s="112">
        <v>4000</v>
      </c>
      <c r="E728" s="111">
        <v>80</v>
      </c>
      <c r="F728" s="111">
        <v>80.599999999999994</v>
      </c>
      <c r="G728" s="111">
        <v>81.5</v>
      </c>
      <c r="H728" s="111">
        <v>82.25</v>
      </c>
      <c r="I728" s="99">
        <f t="shared" si="1381"/>
        <v>2399.9999999999773</v>
      </c>
      <c r="J728" s="97">
        <f t="shared" si="1382"/>
        <v>3600.0000000000227</v>
      </c>
      <c r="K728" s="97">
        <f>SUM(H728-G728)*D728</f>
        <v>3000</v>
      </c>
      <c r="L728" s="99">
        <f t="shared" si="1380"/>
        <v>9000</v>
      </c>
    </row>
    <row r="729" spans="1:12" s="100" customFormat="1" ht="14.25">
      <c r="A729" s="110">
        <v>43508</v>
      </c>
      <c r="B729" s="111" t="s">
        <v>472</v>
      </c>
      <c r="C729" s="111" t="s">
        <v>18</v>
      </c>
      <c r="D729" s="112">
        <v>500</v>
      </c>
      <c r="E729" s="111">
        <v>1019</v>
      </c>
      <c r="F729" s="111">
        <v>1011.85</v>
      </c>
      <c r="G729" s="97">
        <v>0</v>
      </c>
      <c r="H729" s="97">
        <v>0</v>
      </c>
      <c r="I729" s="99">
        <f>SUM(E729-F729)*D729</f>
        <v>3574.9999999999886</v>
      </c>
      <c r="J729" s="97">
        <v>0</v>
      </c>
      <c r="K729" s="97">
        <v>0</v>
      </c>
      <c r="L729" s="99">
        <f t="shared" si="1380"/>
        <v>3574.9999999999886</v>
      </c>
    </row>
    <row r="730" spans="1:12" s="100" customFormat="1" ht="14.25">
      <c r="A730" s="110">
        <v>43508</v>
      </c>
      <c r="B730" s="111" t="s">
        <v>533</v>
      </c>
      <c r="C730" s="111" t="s">
        <v>18</v>
      </c>
      <c r="D730" s="112">
        <v>500</v>
      </c>
      <c r="E730" s="111">
        <v>1471.7</v>
      </c>
      <c r="F730" s="111">
        <v>1461.4</v>
      </c>
      <c r="G730" s="111">
        <v>1448.2</v>
      </c>
      <c r="H730" s="111"/>
      <c r="I730" s="99">
        <f>SUM(E730-F730)*D730</f>
        <v>5149.9999999999773</v>
      </c>
      <c r="J730" s="97">
        <f>SUM(F730-G730)*D730</f>
        <v>6600.0000000000227</v>
      </c>
      <c r="K730" s="97">
        <v>0</v>
      </c>
      <c r="L730" s="99">
        <f t="shared" si="1380"/>
        <v>11750</v>
      </c>
    </row>
    <row r="731" spans="1:12" s="100" customFormat="1" ht="14.25">
      <c r="A731" s="110">
        <v>43508</v>
      </c>
      <c r="B731" s="111" t="s">
        <v>494</v>
      </c>
      <c r="C731" s="111" t="s">
        <v>18</v>
      </c>
      <c r="D731" s="112">
        <v>500</v>
      </c>
      <c r="E731" s="111">
        <v>635.4</v>
      </c>
      <c r="F731" s="111">
        <v>630.95000000000005</v>
      </c>
      <c r="G731" s="111">
        <v>625.25</v>
      </c>
      <c r="H731" s="111">
        <v>619.6</v>
      </c>
      <c r="I731" s="99">
        <f>SUM(E731-F731)*D731</f>
        <v>2224.9999999999659</v>
      </c>
      <c r="J731" s="97">
        <f>SUM(F731-G731)*D731</f>
        <v>2850.0000000000227</v>
      </c>
      <c r="K731" s="97">
        <f>SUM(G731-H731)*D731</f>
        <v>2824.9999999999886</v>
      </c>
      <c r="L731" s="99">
        <f t="shared" si="1380"/>
        <v>7899.9999999999782</v>
      </c>
    </row>
    <row r="732" spans="1:12" s="100" customFormat="1" ht="14.25">
      <c r="A732" s="110">
        <v>43507</v>
      </c>
      <c r="B732" s="111" t="s">
        <v>557</v>
      </c>
      <c r="C732" s="111" t="s">
        <v>18</v>
      </c>
      <c r="D732" s="112">
        <v>2000</v>
      </c>
      <c r="E732" s="111">
        <v>118.1</v>
      </c>
      <c r="F732" s="111">
        <v>117.25</v>
      </c>
      <c r="G732" s="111">
        <v>116.2</v>
      </c>
      <c r="H732" s="111">
        <v>115.15</v>
      </c>
      <c r="I732" s="99">
        <f>SUM(E732-F732)*D732</f>
        <v>1699.9999999999886</v>
      </c>
      <c r="J732" s="97">
        <f>SUM(F732-G732)*D732</f>
        <v>2099.9999999999945</v>
      </c>
      <c r="K732" s="97">
        <f>SUM(G732-H732)*D732</f>
        <v>2099.9999999999945</v>
      </c>
      <c r="L732" s="99">
        <f t="shared" si="1380"/>
        <v>5899.9999999999782</v>
      </c>
    </row>
    <row r="733" spans="1:12" s="100" customFormat="1" ht="14.25">
      <c r="A733" s="110">
        <v>43507</v>
      </c>
      <c r="B733" s="111" t="s">
        <v>478</v>
      </c>
      <c r="C733" s="111" t="s">
        <v>18</v>
      </c>
      <c r="D733" s="113">
        <v>100</v>
      </c>
      <c r="E733" s="111">
        <v>2129.75</v>
      </c>
      <c r="F733" s="111">
        <v>2140.9</v>
      </c>
      <c r="G733" s="97">
        <v>0</v>
      </c>
      <c r="H733" s="97">
        <v>0</v>
      </c>
      <c r="I733" s="99">
        <f t="shared" si="1381"/>
        <v>1115.0000000000091</v>
      </c>
      <c r="J733" s="97">
        <v>0</v>
      </c>
      <c r="K733" s="97">
        <v>0</v>
      </c>
      <c r="L733" s="99">
        <f t="shared" si="1380"/>
        <v>1115.0000000000091</v>
      </c>
    </row>
    <row r="734" spans="1:12" s="100" customFormat="1" ht="14.25">
      <c r="A734" s="110">
        <v>43507</v>
      </c>
      <c r="B734" s="111" t="s">
        <v>394</v>
      </c>
      <c r="C734" s="111" t="s">
        <v>14</v>
      </c>
      <c r="D734" s="112">
        <v>2000</v>
      </c>
      <c r="E734" s="111">
        <v>129.5</v>
      </c>
      <c r="F734" s="111">
        <v>130.5</v>
      </c>
      <c r="G734" s="97">
        <v>0</v>
      </c>
      <c r="H734" s="97">
        <v>0</v>
      </c>
      <c r="I734" s="99">
        <f t="shared" si="1381"/>
        <v>2000</v>
      </c>
      <c r="J734" s="97">
        <v>0</v>
      </c>
      <c r="K734" s="97">
        <v>0</v>
      </c>
      <c r="L734" s="99">
        <f t="shared" si="1380"/>
        <v>2000</v>
      </c>
    </row>
    <row r="735" spans="1:12" s="100" customFormat="1" ht="14.25">
      <c r="A735" s="110">
        <v>43507</v>
      </c>
      <c r="B735" s="111" t="s">
        <v>445</v>
      </c>
      <c r="C735" s="111" t="s">
        <v>18</v>
      </c>
      <c r="D735" s="112">
        <v>2000</v>
      </c>
      <c r="E735" s="111">
        <v>121.5</v>
      </c>
      <c r="F735" s="111">
        <v>123.5</v>
      </c>
      <c r="G735" s="97">
        <v>0</v>
      </c>
      <c r="H735" s="97">
        <v>0</v>
      </c>
      <c r="I735" s="99">
        <f t="shared" si="1381"/>
        <v>4000</v>
      </c>
      <c r="J735" s="97">
        <v>0</v>
      </c>
      <c r="K735" s="97">
        <v>0</v>
      </c>
      <c r="L735" s="99">
        <f t="shared" si="1380"/>
        <v>4000</v>
      </c>
    </row>
    <row r="736" spans="1:12" s="100" customFormat="1" ht="14.25">
      <c r="A736" s="110">
        <v>43507</v>
      </c>
      <c r="B736" s="111" t="s">
        <v>419</v>
      </c>
      <c r="C736" s="111" t="s">
        <v>14</v>
      </c>
      <c r="D736" s="112">
        <v>500</v>
      </c>
      <c r="E736" s="111">
        <v>1055</v>
      </c>
      <c r="F736" s="111">
        <v>1065</v>
      </c>
      <c r="G736" s="97">
        <v>0</v>
      </c>
      <c r="H736" s="97">
        <v>0</v>
      </c>
      <c r="I736" s="99">
        <f t="shared" si="1381"/>
        <v>5000</v>
      </c>
      <c r="J736" s="97">
        <v>0</v>
      </c>
      <c r="K736" s="97">
        <v>0</v>
      </c>
      <c r="L736" s="99">
        <f t="shared" si="1380"/>
        <v>5000</v>
      </c>
    </row>
    <row r="737" spans="1:13" s="100" customFormat="1" ht="14.25">
      <c r="A737" s="110">
        <v>43504</v>
      </c>
      <c r="B737" s="111" t="s">
        <v>658</v>
      </c>
      <c r="C737" s="111" t="s">
        <v>14</v>
      </c>
      <c r="D737" s="112">
        <v>500</v>
      </c>
      <c r="E737" s="111">
        <v>747</v>
      </c>
      <c r="F737" s="111">
        <v>740</v>
      </c>
      <c r="G737" s="97">
        <v>0</v>
      </c>
      <c r="H737" s="97">
        <v>0</v>
      </c>
      <c r="I737" s="99">
        <f t="shared" si="1381"/>
        <v>-3500</v>
      </c>
      <c r="J737" s="97">
        <v>0</v>
      </c>
      <c r="K737" s="97">
        <v>0</v>
      </c>
      <c r="L737" s="99">
        <f t="shared" si="1380"/>
        <v>-3500</v>
      </c>
    </row>
    <row r="738" spans="1:13" s="100" customFormat="1" ht="14.25">
      <c r="A738" s="110">
        <v>43503</v>
      </c>
      <c r="B738" s="111" t="s">
        <v>445</v>
      </c>
      <c r="C738" s="111" t="s">
        <v>14</v>
      </c>
      <c r="D738" s="112">
        <v>2000</v>
      </c>
      <c r="E738" s="111">
        <v>132</v>
      </c>
      <c r="F738" s="111">
        <v>130.5</v>
      </c>
      <c r="G738" s="97">
        <v>0</v>
      </c>
      <c r="H738" s="97">
        <v>0</v>
      </c>
      <c r="I738" s="99">
        <f t="shared" si="1381"/>
        <v>-3000</v>
      </c>
      <c r="J738" s="97">
        <v>0</v>
      </c>
      <c r="K738" s="97">
        <v>0</v>
      </c>
      <c r="L738" s="99">
        <f t="shared" si="1380"/>
        <v>-3000</v>
      </c>
    </row>
    <row r="739" spans="1:13" s="100" customFormat="1" ht="14.25">
      <c r="A739" s="110">
        <v>43503</v>
      </c>
      <c r="B739" s="111" t="s">
        <v>277</v>
      </c>
      <c r="C739" s="111" t="s">
        <v>14</v>
      </c>
      <c r="D739" s="112">
        <v>500</v>
      </c>
      <c r="E739" s="111">
        <v>1130</v>
      </c>
      <c r="F739" s="111">
        <v>1140</v>
      </c>
      <c r="G739" s="111">
        <v>1145</v>
      </c>
      <c r="H739" s="97">
        <v>0</v>
      </c>
      <c r="I739" s="99">
        <f t="shared" si="1381"/>
        <v>5000</v>
      </c>
      <c r="J739" s="97">
        <f t="shared" si="1382"/>
        <v>2500</v>
      </c>
      <c r="K739" s="97">
        <v>0</v>
      </c>
      <c r="L739" s="99">
        <f t="shared" si="1380"/>
        <v>7500</v>
      </c>
    </row>
    <row r="740" spans="1:13" s="100" customFormat="1" ht="14.25">
      <c r="A740" s="110">
        <v>43503</v>
      </c>
      <c r="B740" s="111" t="s">
        <v>640</v>
      </c>
      <c r="C740" s="111" t="s">
        <v>14</v>
      </c>
      <c r="D740" s="112">
        <v>4000</v>
      </c>
      <c r="E740" s="111">
        <v>76.5</v>
      </c>
      <c r="F740" s="111">
        <v>75.5</v>
      </c>
      <c r="G740" s="97">
        <v>0</v>
      </c>
      <c r="H740" s="97">
        <v>0</v>
      </c>
      <c r="I740" s="99">
        <f t="shared" si="1381"/>
        <v>-4000</v>
      </c>
      <c r="J740" s="97">
        <v>0</v>
      </c>
      <c r="K740" s="97">
        <v>0</v>
      </c>
      <c r="L740" s="99">
        <f t="shared" si="1380"/>
        <v>-4000</v>
      </c>
    </row>
    <row r="741" spans="1:13" s="100" customFormat="1" ht="14.25">
      <c r="A741" s="110">
        <v>43503</v>
      </c>
      <c r="B741" s="111" t="s">
        <v>662</v>
      </c>
      <c r="C741" s="111" t="s">
        <v>14</v>
      </c>
      <c r="D741" s="112">
        <v>2000</v>
      </c>
      <c r="E741" s="111">
        <v>150.19999999999999</v>
      </c>
      <c r="F741" s="111">
        <v>151.5</v>
      </c>
      <c r="G741" s="111">
        <v>153</v>
      </c>
      <c r="H741" s="111">
        <v>155</v>
      </c>
      <c r="I741" s="99">
        <f t="shared" si="1381"/>
        <v>2600.0000000000227</v>
      </c>
      <c r="J741" s="97">
        <f t="shared" si="1382"/>
        <v>3000</v>
      </c>
      <c r="K741" s="97">
        <f>SUM(H741-G741)*D741</f>
        <v>4000</v>
      </c>
      <c r="L741" s="99">
        <f t="shared" si="1380"/>
        <v>9600.0000000000218</v>
      </c>
    </row>
    <row r="742" spans="1:13" s="100" customFormat="1" ht="14.25">
      <c r="A742" s="110">
        <v>43502</v>
      </c>
      <c r="B742" s="111" t="s">
        <v>661</v>
      </c>
      <c r="C742" s="111" t="s">
        <v>14</v>
      </c>
      <c r="D742" s="112">
        <v>1000</v>
      </c>
      <c r="E742" s="111">
        <v>430</v>
      </c>
      <c r="F742" s="111">
        <v>424</v>
      </c>
      <c r="G742" s="97">
        <v>0</v>
      </c>
      <c r="H742" s="97">
        <v>0</v>
      </c>
      <c r="I742" s="99">
        <f t="shared" si="1381"/>
        <v>-6000</v>
      </c>
      <c r="J742" s="97">
        <v>0</v>
      </c>
      <c r="K742" s="97">
        <v>0</v>
      </c>
      <c r="L742" s="99">
        <f t="shared" ref="L742:L749" si="1383">SUM(I742:K742)</f>
        <v>-6000</v>
      </c>
    </row>
    <row r="743" spans="1:13" s="100" customFormat="1" ht="14.25">
      <c r="A743" s="110">
        <v>43502</v>
      </c>
      <c r="B743" s="111" t="s">
        <v>394</v>
      </c>
      <c r="C743" s="111" t="s">
        <v>14</v>
      </c>
      <c r="D743" s="112">
        <v>2000</v>
      </c>
      <c r="E743" s="111">
        <v>132</v>
      </c>
      <c r="F743" s="111">
        <v>132.4</v>
      </c>
      <c r="G743" s="97">
        <v>0</v>
      </c>
      <c r="H743" s="97">
        <v>0</v>
      </c>
      <c r="I743" s="99">
        <f t="shared" si="1381"/>
        <v>800.00000000001137</v>
      </c>
      <c r="J743" s="97">
        <v>0</v>
      </c>
      <c r="K743" s="97">
        <v>0</v>
      </c>
      <c r="L743" s="99">
        <f t="shared" si="1383"/>
        <v>800.00000000001137</v>
      </c>
    </row>
    <row r="744" spans="1:13" s="100" customFormat="1" ht="14.25">
      <c r="A744" s="110">
        <v>43501</v>
      </c>
      <c r="B744" s="111" t="s">
        <v>247</v>
      </c>
      <c r="C744" s="111" t="s">
        <v>14</v>
      </c>
      <c r="D744" s="112">
        <v>2000</v>
      </c>
      <c r="E744" s="111">
        <v>1340</v>
      </c>
      <c r="F744" s="111">
        <v>1325</v>
      </c>
      <c r="G744" s="97">
        <v>0</v>
      </c>
      <c r="H744" s="97">
        <v>0</v>
      </c>
      <c r="I744" s="99">
        <f t="shared" si="1381"/>
        <v>-30000</v>
      </c>
      <c r="J744" s="97">
        <v>0</v>
      </c>
      <c r="K744" s="97">
        <v>0</v>
      </c>
      <c r="L744" s="99">
        <f t="shared" si="1383"/>
        <v>-30000</v>
      </c>
    </row>
    <row r="745" spans="1:13" s="100" customFormat="1" ht="14.25">
      <c r="A745" s="110">
        <v>43501</v>
      </c>
      <c r="B745" s="111" t="s">
        <v>660</v>
      </c>
      <c r="C745" s="111" t="s">
        <v>14</v>
      </c>
      <c r="D745" s="112">
        <v>2000</v>
      </c>
      <c r="E745" s="111">
        <v>214.5</v>
      </c>
      <c r="F745" s="111">
        <v>216</v>
      </c>
      <c r="G745" s="97">
        <v>0</v>
      </c>
      <c r="H745" s="97">
        <v>0</v>
      </c>
      <c r="I745" s="99">
        <f t="shared" si="1381"/>
        <v>3000</v>
      </c>
      <c r="J745" s="97">
        <v>0</v>
      </c>
      <c r="K745" s="97">
        <v>0</v>
      </c>
      <c r="L745" s="99">
        <f t="shared" si="1383"/>
        <v>3000</v>
      </c>
      <c r="M745" s="105"/>
    </row>
    <row r="746" spans="1:13" s="100" customFormat="1" ht="14.25">
      <c r="A746" s="110">
        <v>43501</v>
      </c>
      <c r="B746" s="111" t="s">
        <v>659</v>
      </c>
      <c r="C746" s="111" t="s">
        <v>14</v>
      </c>
      <c r="D746" s="112">
        <v>2000</v>
      </c>
      <c r="E746" s="111">
        <v>126.5</v>
      </c>
      <c r="F746" s="111">
        <v>127.5</v>
      </c>
      <c r="G746" s="97">
        <v>0</v>
      </c>
      <c r="H746" s="97">
        <v>0</v>
      </c>
      <c r="I746" s="99">
        <f t="shared" si="1381"/>
        <v>2000</v>
      </c>
      <c r="J746" s="97">
        <v>0</v>
      </c>
      <c r="K746" s="97">
        <v>0</v>
      </c>
      <c r="L746" s="99">
        <f t="shared" si="1383"/>
        <v>2000</v>
      </c>
    </row>
    <row r="747" spans="1:13" s="100" customFormat="1" ht="14.25">
      <c r="A747" s="110">
        <v>43500</v>
      </c>
      <c r="B747" s="111" t="s">
        <v>658</v>
      </c>
      <c r="C747" s="111" t="s">
        <v>14</v>
      </c>
      <c r="D747" s="112">
        <v>500</v>
      </c>
      <c r="E747" s="111">
        <v>730</v>
      </c>
      <c r="F747" s="111">
        <v>736</v>
      </c>
      <c r="G747" s="97">
        <v>0</v>
      </c>
      <c r="H747" s="97">
        <v>0</v>
      </c>
      <c r="I747" s="99">
        <f t="shared" si="1381"/>
        <v>3000</v>
      </c>
      <c r="J747" s="97">
        <v>0</v>
      </c>
      <c r="K747" s="97">
        <v>0</v>
      </c>
      <c r="L747" s="99">
        <f t="shared" si="1383"/>
        <v>3000</v>
      </c>
      <c r="M747" s="105"/>
    </row>
    <row r="748" spans="1:13" s="100" customFormat="1" ht="14.25">
      <c r="A748" s="110">
        <v>43500</v>
      </c>
      <c r="B748" s="111" t="s">
        <v>657</v>
      </c>
      <c r="C748" s="111" t="s">
        <v>14</v>
      </c>
      <c r="D748" s="112">
        <v>1000</v>
      </c>
      <c r="E748" s="111">
        <v>435.5</v>
      </c>
      <c r="F748" s="111">
        <v>436.5</v>
      </c>
      <c r="G748" s="97">
        <v>0</v>
      </c>
      <c r="H748" s="97">
        <v>0</v>
      </c>
      <c r="I748" s="99">
        <f t="shared" si="1381"/>
        <v>1000</v>
      </c>
      <c r="J748" s="97">
        <v>0</v>
      </c>
      <c r="K748" s="97">
        <v>0</v>
      </c>
      <c r="L748" s="99">
        <f t="shared" si="1383"/>
        <v>1000</v>
      </c>
      <c r="M748" s="131">
        <v>0.84</v>
      </c>
    </row>
    <row r="749" spans="1:13" s="100" customFormat="1" ht="14.25">
      <c r="A749" s="110">
        <v>43497</v>
      </c>
      <c r="B749" s="111" t="s">
        <v>656</v>
      </c>
      <c r="C749" s="111" t="s">
        <v>14</v>
      </c>
      <c r="D749" s="112">
        <v>4000</v>
      </c>
      <c r="E749" s="111">
        <v>76</v>
      </c>
      <c r="F749" s="111">
        <v>77</v>
      </c>
      <c r="G749" s="111">
        <v>78</v>
      </c>
      <c r="H749" s="111">
        <v>79</v>
      </c>
      <c r="I749" s="99">
        <f t="shared" si="1381"/>
        <v>4000</v>
      </c>
      <c r="J749" s="97">
        <f t="shared" si="1382"/>
        <v>4000</v>
      </c>
      <c r="K749" s="97">
        <f>SUM(H749-G749)*D749</f>
        <v>4000</v>
      </c>
      <c r="L749" s="99">
        <f t="shared" si="1383"/>
        <v>12000</v>
      </c>
      <c r="M749" s="109">
        <f t="shared" ref="M749:M780" si="1384">L754*C754</f>
        <v>-1538.4615384615386</v>
      </c>
    </row>
    <row r="750" spans="1:13" s="100" customFormat="1" ht="14.25">
      <c r="A750" s="132"/>
      <c r="B750" s="133"/>
      <c r="C750" s="133"/>
      <c r="D750" s="133"/>
      <c r="E750" s="133"/>
      <c r="F750" s="133"/>
      <c r="G750" s="114" t="s">
        <v>676</v>
      </c>
      <c r="H750" s="133"/>
      <c r="I750" s="134">
        <f>SUM(I682:I749)</f>
        <v>78314.999999999825</v>
      </c>
      <c r="J750" s="135"/>
      <c r="K750" s="136"/>
      <c r="L750" s="134">
        <f>SUM(L682:L749)</f>
        <v>236590.00000000003</v>
      </c>
      <c r="M750" s="109">
        <f t="shared" si="1384"/>
        <v>1351.3513513513515</v>
      </c>
    </row>
    <row r="751" spans="1:13" s="100" customFormat="1" ht="14.25">
      <c r="M751" s="109">
        <f t="shared" si="1384"/>
        <v>936.03744149764009</v>
      </c>
    </row>
    <row r="752" spans="1:13" s="100" customFormat="1" ht="14.25">
      <c r="A752" s="102"/>
      <c r="B752" s="103"/>
      <c r="C752" s="103"/>
      <c r="D752" s="104"/>
      <c r="E752" s="104"/>
      <c r="F752" s="130">
        <v>43466</v>
      </c>
      <c r="G752" s="103"/>
      <c r="H752" s="103"/>
      <c r="I752" s="105"/>
      <c r="J752" s="105"/>
      <c r="K752" s="105"/>
      <c r="L752" s="105"/>
      <c r="M752" s="107">
        <f t="shared" si="1384"/>
        <v>3787.878787878788</v>
      </c>
    </row>
    <row r="753" spans="1:13" s="100" customFormat="1" ht="14.25">
      <c r="A753" s="102"/>
      <c r="B753" s="103"/>
      <c r="C753" s="103"/>
      <c r="D753" s="104"/>
      <c r="E753" s="104"/>
      <c r="F753" s="130"/>
      <c r="G753" s="103"/>
      <c r="H753" s="103"/>
      <c r="I753" s="105"/>
      <c r="J753" s="105"/>
      <c r="K753" s="106" t="s">
        <v>732</v>
      </c>
      <c r="L753" s="103"/>
      <c r="M753" s="109">
        <f t="shared" si="1384"/>
        <v>1043.4782608695555</v>
      </c>
    </row>
    <row r="754" spans="1:13" s="100" customFormat="1" ht="14.25">
      <c r="A754" s="110">
        <v>43496</v>
      </c>
      <c r="B754" s="111" t="s">
        <v>622</v>
      </c>
      <c r="C754" s="115">
        <f t="shared" ref="C754:C785" si="1385">150000/E754</f>
        <v>769.23076923076928</v>
      </c>
      <c r="D754" s="111" t="s">
        <v>14</v>
      </c>
      <c r="E754" s="111">
        <v>195</v>
      </c>
      <c r="F754" s="111">
        <v>193</v>
      </c>
      <c r="G754" s="111"/>
      <c r="H754" s="111">
        <v>329.35</v>
      </c>
      <c r="I754" s="116">
        <f t="shared" ref="I754:I785" si="1386">(IF(D754="SHORT",E754-F754,IF(D754="LONG",F754-E754)))*C754</f>
        <v>-1538.4615384615386</v>
      </c>
      <c r="J754" s="117"/>
      <c r="K754" s="117"/>
      <c r="L754" s="117">
        <f t="shared" ref="L754:L785" si="1387">(J754+I754+K754)/C754</f>
        <v>-2</v>
      </c>
      <c r="M754" s="109">
        <f t="shared" si="1384"/>
        <v>-1359.2428513894483</v>
      </c>
    </row>
    <row r="755" spans="1:13" s="100" customFormat="1" ht="14.25">
      <c r="A755" s="110">
        <v>43495</v>
      </c>
      <c r="B755" s="111" t="s">
        <v>655</v>
      </c>
      <c r="C755" s="115">
        <f t="shared" si="1385"/>
        <v>150.15015015015015</v>
      </c>
      <c r="D755" s="111" t="s">
        <v>14</v>
      </c>
      <c r="E755" s="111">
        <v>999</v>
      </c>
      <c r="F755" s="111">
        <v>1008</v>
      </c>
      <c r="G755" s="111"/>
      <c r="H755" s="111"/>
      <c r="I755" s="116">
        <f t="shared" si="1386"/>
        <v>1351.3513513513515</v>
      </c>
      <c r="J755" s="117"/>
      <c r="K755" s="117"/>
      <c r="L755" s="117">
        <f t="shared" si="1387"/>
        <v>9</v>
      </c>
      <c r="M755" s="109">
        <f t="shared" si="1384"/>
        <v>1445.7831325301204</v>
      </c>
    </row>
    <row r="756" spans="1:13" s="100" customFormat="1" ht="14.25">
      <c r="A756" s="110">
        <v>43496</v>
      </c>
      <c r="B756" s="111" t="s">
        <v>642</v>
      </c>
      <c r="C756" s="115">
        <f t="shared" si="1385"/>
        <v>2340.0936037441502</v>
      </c>
      <c r="D756" s="111" t="s">
        <v>18</v>
      </c>
      <c r="E756" s="111">
        <v>64.099999999999994</v>
      </c>
      <c r="F756" s="111">
        <v>63.7</v>
      </c>
      <c r="G756" s="111"/>
      <c r="H756" s="111"/>
      <c r="I756" s="116">
        <f t="shared" si="1386"/>
        <v>936.03744149764009</v>
      </c>
      <c r="J756" s="117"/>
      <c r="K756" s="117"/>
      <c r="L756" s="117">
        <f t="shared" si="1387"/>
        <v>0.39999999999999147</v>
      </c>
      <c r="M756" s="109">
        <f t="shared" si="1384"/>
        <v>1054.3245175125048</v>
      </c>
    </row>
    <row r="757" spans="1:13" s="100" customFormat="1" ht="14.25">
      <c r="A757" s="118">
        <v>43496</v>
      </c>
      <c r="B757" s="119" t="s">
        <v>427</v>
      </c>
      <c r="C757" s="120">
        <f t="shared" si="1385"/>
        <v>1515.1515151515152</v>
      </c>
      <c r="D757" s="119" t="s">
        <v>14</v>
      </c>
      <c r="E757" s="119">
        <v>99</v>
      </c>
      <c r="F757" s="119">
        <v>99.7</v>
      </c>
      <c r="G757" s="119">
        <v>100.6</v>
      </c>
      <c r="H757" s="119">
        <v>101.5</v>
      </c>
      <c r="I757" s="121">
        <f t="shared" si="1386"/>
        <v>1060.6060606060651</v>
      </c>
      <c r="J757" s="122">
        <f>(IF(D757="SHORT",IF(G757="",0,F757-G757),IF(D757="LONG",IF(G757="",0,G757-F757))))*C757</f>
        <v>1363.6363636363508</v>
      </c>
      <c r="K757" s="122">
        <f>(IF(D757="SHORT",IF(H757="",0,G757-H757),IF(D757="LONG",IF(H757="",0,(H757-G757)))))*C757</f>
        <v>1363.6363636363724</v>
      </c>
      <c r="L757" s="122">
        <f t="shared" si="1387"/>
        <v>2.5</v>
      </c>
      <c r="M757" s="109">
        <f t="shared" si="1384"/>
        <v>-1350.9033648268012</v>
      </c>
    </row>
    <row r="758" spans="1:13" s="100" customFormat="1" ht="14.25">
      <c r="A758" s="110">
        <v>43496</v>
      </c>
      <c r="B758" s="111" t="s">
        <v>432</v>
      </c>
      <c r="C758" s="115">
        <f t="shared" si="1385"/>
        <v>434.78260869565219</v>
      </c>
      <c r="D758" s="111" t="s">
        <v>14</v>
      </c>
      <c r="E758" s="111">
        <v>345</v>
      </c>
      <c r="F758" s="111">
        <v>347.4</v>
      </c>
      <c r="G758" s="111"/>
      <c r="H758" s="111"/>
      <c r="I758" s="116">
        <f t="shared" si="1386"/>
        <v>1043.4782608695555</v>
      </c>
      <c r="J758" s="117"/>
      <c r="K758" s="117"/>
      <c r="L758" s="117">
        <f t="shared" si="1387"/>
        <v>2.3999999999999777</v>
      </c>
      <c r="M758" s="109">
        <f t="shared" si="1384"/>
        <v>949.36708860759495</v>
      </c>
    </row>
    <row r="759" spans="1:13" s="100" customFormat="1" ht="14.25">
      <c r="A759" s="110">
        <v>43495</v>
      </c>
      <c r="B759" s="111" t="s">
        <v>382</v>
      </c>
      <c r="C759" s="115">
        <f t="shared" si="1385"/>
        <v>604.10793395086591</v>
      </c>
      <c r="D759" s="111" t="s">
        <v>18</v>
      </c>
      <c r="E759" s="111">
        <v>248.3</v>
      </c>
      <c r="F759" s="111">
        <v>250.55</v>
      </c>
      <c r="G759" s="111"/>
      <c r="H759" s="111"/>
      <c r="I759" s="116">
        <f t="shared" si="1386"/>
        <v>-1359.2428513894483</v>
      </c>
      <c r="J759" s="117"/>
      <c r="K759" s="117"/>
      <c r="L759" s="117">
        <f t="shared" si="1387"/>
        <v>-2.25</v>
      </c>
      <c r="M759" s="109">
        <f t="shared" si="1384"/>
        <v>1666.6666666666665</v>
      </c>
    </row>
    <row r="760" spans="1:13" s="100" customFormat="1" ht="14.25">
      <c r="A760" s="110">
        <v>43495</v>
      </c>
      <c r="B760" s="111" t="s">
        <v>654</v>
      </c>
      <c r="C760" s="115">
        <f t="shared" si="1385"/>
        <v>722.89156626506019</v>
      </c>
      <c r="D760" s="111" t="s">
        <v>14</v>
      </c>
      <c r="E760" s="111">
        <v>207.5</v>
      </c>
      <c r="F760" s="111">
        <v>209.5</v>
      </c>
      <c r="G760" s="111"/>
      <c r="H760" s="111"/>
      <c r="I760" s="116">
        <f t="shared" si="1386"/>
        <v>1445.7831325301204</v>
      </c>
      <c r="J760" s="117"/>
      <c r="K760" s="117"/>
      <c r="L760" s="117">
        <f t="shared" si="1387"/>
        <v>2</v>
      </c>
      <c r="M760" s="109">
        <f t="shared" si="1384"/>
        <v>526.67346245328281</v>
      </c>
    </row>
    <row r="761" spans="1:13" s="100" customFormat="1" ht="14.25">
      <c r="A761" s="110">
        <v>43495</v>
      </c>
      <c r="B761" s="111" t="s">
        <v>499</v>
      </c>
      <c r="C761" s="115">
        <f t="shared" si="1385"/>
        <v>357.39814152966403</v>
      </c>
      <c r="D761" s="111" t="s">
        <v>18</v>
      </c>
      <c r="E761" s="111">
        <v>419.7</v>
      </c>
      <c r="F761" s="111">
        <v>416.75</v>
      </c>
      <c r="G761" s="111"/>
      <c r="H761" s="111"/>
      <c r="I761" s="116">
        <f t="shared" si="1386"/>
        <v>1054.3245175125048</v>
      </c>
      <c r="J761" s="117"/>
      <c r="K761" s="117"/>
      <c r="L761" s="117">
        <f t="shared" si="1387"/>
        <v>2.9499999999999886</v>
      </c>
      <c r="M761" s="109">
        <f t="shared" si="1384"/>
        <v>1052.5859828467351</v>
      </c>
    </row>
    <row r="762" spans="1:13" s="100" customFormat="1" ht="14.25">
      <c r="A762" s="110">
        <v>43495</v>
      </c>
      <c r="B762" s="111" t="s">
        <v>502</v>
      </c>
      <c r="C762" s="115">
        <f t="shared" si="1385"/>
        <v>165.7550140891762</v>
      </c>
      <c r="D762" s="111" t="s">
        <v>14</v>
      </c>
      <c r="E762" s="111">
        <v>904.95</v>
      </c>
      <c r="F762" s="111">
        <v>896.8</v>
      </c>
      <c r="G762" s="111"/>
      <c r="H762" s="111"/>
      <c r="I762" s="116">
        <f t="shared" si="1386"/>
        <v>-1350.9033648268012</v>
      </c>
      <c r="J762" s="117"/>
      <c r="K762" s="117"/>
      <c r="L762" s="117">
        <f t="shared" si="1387"/>
        <v>-8.1500000000000909</v>
      </c>
      <c r="M762" s="109">
        <f t="shared" si="1384"/>
        <v>1049.6273680617605</v>
      </c>
    </row>
    <row r="763" spans="1:13" s="100" customFormat="1" ht="14.25">
      <c r="A763" s="110">
        <v>43494</v>
      </c>
      <c r="B763" s="111" t="s">
        <v>498</v>
      </c>
      <c r="C763" s="115">
        <f t="shared" si="1385"/>
        <v>189.87341772151899</v>
      </c>
      <c r="D763" s="111" t="s">
        <v>18</v>
      </c>
      <c r="E763" s="111">
        <v>790</v>
      </c>
      <c r="F763" s="111">
        <v>785</v>
      </c>
      <c r="G763" s="111"/>
      <c r="H763" s="111"/>
      <c r="I763" s="116">
        <f t="shared" si="1386"/>
        <v>949.36708860759495</v>
      </c>
      <c r="J763" s="117"/>
      <c r="K763" s="117"/>
      <c r="L763" s="117">
        <f t="shared" si="1387"/>
        <v>5</v>
      </c>
      <c r="M763" s="109">
        <f t="shared" si="1384"/>
        <v>1049.492611714443</v>
      </c>
    </row>
    <row r="764" spans="1:13" s="100" customFormat="1" ht="14.25">
      <c r="A764" s="110">
        <v>43494</v>
      </c>
      <c r="B764" s="111" t="s">
        <v>603</v>
      </c>
      <c r="C764" s="115">
        <f t="shared" si="1385"/>
        <v>333.33333333333331</v>
      </c>
      <c r="D764" s="111" t="s">
        <v>18</v>
      </c>
      <c r="E764" s="111">
        <v>450</v>
      </c>
      <c r="F764" s="111">
        <v>445</v>
      </c>
      <c r="G764" s="111"/>
      <c r="H764" s="111"/>
      <c r="I764" s="116">
        <f t="shared" si="1386"/>
        <v>1666.6666666666665</v>
      </c>
      <c r="J764" s="117"/>
      <c r="K764" s="117"/>
      <c r="L764" s="117">
        <f t="shared" si="1387"/>
        <v>5</v>
      </c>
      <c r="M764" s="109">
        <f t="shared" si="1384"/>
        <v>1049.1803278688487</v>
      </c>
    </row>
    <row r="765" spans="1:13" s="100" customFormat="1" ht="14.25">
      <c r="A765" s="110">
        <v>43489</v>
      </c>
      <c r="B765" s="111" t="s">
        <v>440</v>
      </c>
      <c r="C765" s="115">
        <f t="shared" si="1385"/>
        <v>84.947332653754671</v>
      </c>
      <c r="D765" s="111" t="s">
        <v>18</v>
      </c>
      <c r="E765" s="111">
        <v>1765.8</v>
      </c>
      <c r="F765" s="111">
        <v>1759.6</v>
      </c>
      <c r="G765" s="111"/>
      <c r="H765" s="111"/>
      <c r="I765" s="116">
        <f t="shared" si="1386"/>
        <v>526.67346245328281</v>
      </c>
      <c r="J765" s="117"/>
      <c r="K765" s="117"/>
      <c r="L765" s="117">
        <f t="shared" si="1387"/>
        <v>6.2000000000000455</v>
      </c>
      <c r="M765" s="109">
        <f t="shared" si="1384"/>
        <v>1098.0073200488073</v>
      </c>
    </row>
    <row r="766" spans="1:13" s="100" customFormat="1" ht="14.25">
      <c r="A766" s="110">
        <v>43489</v>
      </c>
      <c r="B766" s="111" t="s">
        <v>395</v>
      </c>
      <c r="C766" s="115">
        <f t="shared" si="1385"/>
        <v>259.89777354240664</v>
      </c>
      <c r="D766" s="111" t="s">
        <v>18</v>
      </c>
      <c r="E766" s="111">
        <v>577.15</v>
      </c>
      <c r="F766" s="111">
        <v>573.1</v>
      </c>
      <c r="G766" s="111"/>
      <c r="H766" s="111"/>
      <c r="I766" s="116">
        <f t="shared" si="1386"/>
        <v>1052.5859828467351</v>
      </c>
      <c r="J766" s="117"/>
      <c r="K766" s="117"/>
      <c r="L766" s="117">
        <f t="shared" si="1387"/>
        <v>4.0499999999999545</v>
      </c>
      <c r="M766" s="109">
        <f t="shared" si="1384"/>
        <v>-1352.2083805209575</v>
      </c>
    </row>
    <row r="767" spans="1:13" s="100" customFormat="1" ht="14.25">
      <c r="A767" s="110">
        <v>43489</v>
      </c>
      <c r="B767" s="111" t="s">
        <v>523</v>
      </c>
      <c r="C767" s="115">
        <f t="shared" si="1385"/>
        <v>56.890372252669103</v>
      </c>
      <c r="D767" s="111" t="s">
        <v>18</v>
      </c>
      <c r="E767" s="111">
        <v>2636.65</v>
      </c>
      <c r="F767" s="111">
        <v>2618.1999999999998</v>
      </c>
      <c r="G767" s="111"/>
      <c r="H767" s="111"/>
      <c r="I767" s="116">
        <f t="shared" si="1386"/>
        <v>1049.6273680617605</v>
      </c>
      <c r="J767" s="117"/>
      <c r="K767" s="117"/>
      <c r="L767" s="117">
        <f t="shared" si="1387"/>
        <v>18.450000000000273</v>
      </c>
      <c r="M767" s="109">
        <f t="shared" si="1384"/>
        <v>2397.1438286297407</v>
      </c>
    </row>
    <row r="768" spans="1:13" s="100" customFormat="1" ht="14.25">
      <c r="A768" s="110">
        <v>43489</v>
      </c>
      <c r="B768" s="111" t="s">
        <v>651</v>
      </c>
      <c r="C768" s="115">
        <f t="shared" si="1385"/>
        <v>53.409293217019759</v>
      </c>
      <c r="D768" s="111" t="s">
        <v>18</v>
      </c>
      <c r="E768" s="111">
        <v>2808.5</v>
      </c>
      <c r="F768" s="111">
        <v>2788.85</v>
      </c>
      <c r="G768" s="111"/>
      <c r="H768" s="111"/>
      <c r="I768" s="116">
        <f t="shared" si="1386"/>
        <v>1049.492611714443</v>
      </c>
      <c r="J768" s="117"/>
      <c r="K768" s="117"/>
      <c r="L768" s="117">
        <f t="shared" si="1387"/>
        <v>19.650000000000087</v>
      </c>
      <c r="M768" s="109">
        <f t="shared" si="1384"/>
        <v>1030.1109350237582</v>
      </c>
    </row>
    <row r="769" spans="1:16384" s="100" customFormat="1" ht="14.25">
      <c r="A769" s="110">
        <v>43489</v>
      </c>
      <c r="B769" s="111" t="s">
        <v>502</v>
      </c>
      <c r="C769" s="115">
        <f t="shared" si="1385"/>
        <v>163.9344262295082</v>
      </c>
      <c r="D769" s="111" t="s">
        <v>18</v>
      </c>
      <c r="E769" s="111">
        <v>915</v>
      </c>
      <c r="F769" s="111">
        <v>908.6</v>
      </c>
      <c r="G769" s="111"/>
      <c r="H769" s="111"/>
      <c r="I769" s="116">
        <f t="shared" si="1386"/>
        <v>1049.1803278688487</v>
      </c>
      <c r="J769" s="117"/>
      <c r="K769" s="117"/>
      <c r="L769" s="117">
        <f t="shared" si="1387"/>
        <v>6.3999999999999773</v>
      </c>
      <c r="M769" s="109">
        <f t="shared" si="1384"/>
        <v>-1329.7872340425533</v>
      </c>
    </row>
    <row r="770" spans="1:16384" s="100" customFormat="1" ht="14.25">
      <c r="A770" s="110">
        <v>43488</v>
      </c>
      <c r="B770" s="111" t="s">
        <v>384</v>
      </c>
      <c r="C770" s="115">
        <f t="shared" si="1385"/>
        <v>1220.008133387556</v>
      </c>
      <c r="D770" s="111" t="s">
        <v>18</v>
      </c>
      <c r="E770" s="111">
        <v>122.95</v>
      </c>
      <c r="F770" s="111">
        <v>122.05</v>
      </c>
      <c r="G770" s="111"/>
      <c r="H770" s="111"/>
      <c r="I770" s="116">
        <f t="shared" si="1386"/>
        <v>1098.0073200488073</v>
      </c>
      <c r="J770" s="117"/>
      <c r="K770" s="117"/>
      <c r="L770" s="117">
        <f t="shared" si="1387"/>
        <v>0.90000000000000568</v>
      </c>
      <c r="M770" s="109">
        <f t="shared" si="1384"/>
        <v>-1350.5882352941092</v>
      </c>
    </row>
    <row r="771" spans="1:16384" s="100" customFormat="1" ht="14.25">
      <c r="A771" s="110">
        <v>43488</v>
      </c>
      <c r="B771" s="111" t="s">
        <v>459</v>
      </c>
      <c r="C771" s="115">
        <f t="shared" si="1385"/>
        <v>135.90033975084938</v>
      </c>
      <c r="D771" s="111" t="s">
        <v>18</v>
      </c>
      <c r="E771" s="111">
        <v>1103.75</v>
      </c>
      <c r="F771" s="111">
        <v>1113.7</v>
      </c>
      <c r="G771" s="111"/>
      <c r="H771" s="111"/>
      <c r="I771" s="116">
        <f t="shared" si="1386"/>
        <v>-1352.2083805209575</v>
      </c>
      <c r="J771" s="117"/>
      <c r="K771" s="117"/>
      <c r="L771" s="117">
        <f t="shared" si="1387"/>
        <v>-9.9500000000000455</v>
      </c>
      <c r="M771" s="109">
        <f t="shared" si="1384"/>
        <v>-536.11238897341957</v>
      </c>
    </row>
    <row r="772" spans="1:16384" s="100" customFormat="1" ht="14.25">
      <c r="A772" s="110">
        <v>43488</v>
      </c>
      <c r="B772" s="111" t="s">
        <v>76</v>
      </c>
      <c r="C772" s="115">
        <f t="shared" si="1385"/>
        <v>255.01530091805506</v>
      </c>
      <c r="D772" s="111" t="s">
        <v>18</v>
      </c>
      <c r="E772" s="111">
        <v>588.20000000000005</v>
      </c>
      <c r="F772" s="111">
        <v>584.04999999999995</v>
      </c>
      <c r="G772" s="111">
        <v>578.79999999999995</v>
      </c>
      <c r="H772" s="111"/>
      <c r="I772" s="116">
        <f t="shared" si="1386"/>
        <v>1058.3134988099516</v>
      </c>
      <c r="J772" s="117">
        <f>(IF(D772="SHORT",IF(G772="",0,F772-G772),IF(D772="LONG",IF(G772="",0,G772-F772))))*C772</f>
        <v>1338.8303298197891</v>
      </c>
      <c r="K772" s="117"/>
      <c r="L772" s="117">
        <f t="shared" si="1387"/>
        <v>9.4000000000000909</v>
      </c>
      <c r="M772" s="109">
        <f t="shared" si="1384"/>
        <v>206.30467073774551</v>
      </c>
    </row>
    <row r="773" spans="1:16384" s="100" customFormat="1" ht="14.25">
      <c r="A773" s="110">
        <v>43487</v>
      </c>
      <c r="B773" s="111" t="s">
        <v>386</v>
      </c>
      <c r="C773" s="115">
        <f t="shared" si="1385"/>
        <v>1584.7860538827258</v>
      </c>
      <c r="D773" s="111" t="s">
        <v>14</v>
      </c>
      <c r="E773" s="111">
        <v>94.65</v>
      </c>
      <c r="F773" s="111">
        <v>95.3</v>
      </c>
      <c r="G773" s="111"/>
      <c r="H773" s="111"/>
      <c r="I773" s="116">
        <f t="shared" si="1386"/>
        <v>1030.1109350237582</v>
      </c>
      <c r="J773" s="117"/>
      <c r="K773" s="117"/>
      <c r="L773" s="117">
        <f t="shared" si="1387"/>
        <v>0.64999999999999147</v>
      </c>
      <c r="M773" s="109">
        <f t="shared" si="1384"/>
        <v>1120.349492671902</v>
      </c>
    </row>
    <row r="774" spans="1:16384" s="108" customFormat="1" ht="14.25">
      <c r="A774" s="110">
        <v>43487</v>
      </c>
      <c r="B774" s="111" t="s">
        <v>652</v>
      </c>
      <c r="C774" s="115">
        <f t="shared" si="1385"/>
        <v>2659.5744680851067</v>
      </c>
      <c r="D774" s="111" t="s">
        <v>18</v>
      </c>
      <c r="E774" s="111">
        <v>56.4</v>
      </c>
      <c r="F774" s="111">
        <v>56.9</v>
      </c>
      <c r="G774" s="111"/>
      <c r="H774" s="111"/>
      <c r="I774" s="116">
        <f t="shared" si="1386"/>
        <v>-1329.7872340425533</v>
      </c>
      <c r="J774" s="117"/>
      <c r="K774" s="117"/>
      <c r="L774" s="117">
        <f t="shared" si="1387"/>
        <v>-0.5</v>
      </c>
      <c r="M774" s="109">
        <f t="shared" si="1384"/>
        <v>2404.909332153914</v>
      </c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7"/>
      <c r="AV774" s="107"/>
      <c r="AW774" s="107"/>
      <c r="AX774" s="107"/>
      <c r="AY774" s="107"/>
      <c r="AZ774" s="107"/>
      <c r="BA774" s="107"/>
      <c r="BB774" s="107"/>
      <c r="BC774" s="107"/>
      <c r="BD774" s="107"/>
      <c r="BE774" s="107"/>
      <c r="BF774" s="107"/>
      <c r="BG774" s="107"/>
      <c r="BH774" s="107"/>
      <c r="BI774" s="107"/>
      <c r="BJ774" s="107"/>
      <c r="BK774" s="107"/>
      <c r="BL774" s="107"/>
      <c r="BM774" s="107"/>
      <c r="BN774" s="107"/>
      <c r="BO774" s="107"/>
      <c r="BP774" s="107"/>
      <c r="BQ774" s="107"/>
      <c r="BR774" s="107"/>
      <c r="BS774" s="107"/>
      <c r="BT774" s="107"/>
      <c r="BU774" s="107"/>
      <c r="BV774" s="107"/>
      <c r="BW774" s="107"/>
      <c r="BX774" s="107"/>
      <c r="BY774" s="107"/>
      <c r="BZ774" s="107"/>
      <c r="CA774" s="107"/>
      <c r="CB774" s="107"/>
      <c r="CC774" s="107"/>
      <c r="CD774" s="107"/>
      <c r="CE774" s="107"/>
      <c r="CF774" s="107"/>
      <c r="CG774" s="107"/>
      <c r="CH774" s="107"/>
      <c r="CI774" s="107"/>
      <c r="CJ774" s="107"/>
      <c r="CK774" s="107"/>
      <c r="CL774" s="107"/>
      <c r="CM774" s="107"/>
      <c r="CN774" s="107"/>
      <c r="CO774" s="107"/>
      <c r="CP774" s="107"/>
      <c r="CQ774" s="107"/>
      <c r="CR774" s="107"/>
      <c r="CS774" s="107"/>
      <c r="CT774" s="107"/>
      <c r="CU774" s="107"/>
      <c r="CV774" s="107"/>
      <c r="CW774" s="107"/>
      <c r="CX774" s="107"/>
      <c r="CY774" s="107"/>
      <c r="CZ774" s="107"/>
      <c r="DA774" s="107"/>
      <c r="DB774" s="107"/>
      <c r="DC774" s="107"/>
      <c r="DD774" s="107"/>
      <c r="DE774" s="107"/>
      <c r="DF774" s="107"/>
      <c r="DG774" s="107"/>
      <c r="DH774" s="107"/>
      <c r="DI774" s="107"/>
      <c r="DJ774" s="107"/>
      <c r="DK774" s="107"/>
      <c r="DL774" s="107"/>
      <c r="DM774" s="107"/>
      <c r="DN774" s="107"/>
      <c r="DO774" s="107"/>
      <c r="DP774" s="107"/>
      <c r="DQ774" s="107"/>
      <c r="DR774" s="107"/>
      <c r="DS774" s="107"/>
      <c r="DT774" s="107"/>
      <c r="DU774" s="107"/>
      <c r="DV774" s="107"/>
      <c r="DW774" s="107"/>
      <c r="DX774" s="107"/>
      <c r="DY774" s="107"/>
      <c r="DZ774" s="107"/>
      <c r="EA774" s="107"/>
      <c r="EB774" s="107"/>
      <c r="EC774" s="107"/>
      <c r="ED774" s="107"/>
      <c r="EE774" s="107"/>
      <c r="EF774" s="107"/>
      <c r="EG774" s="107"/>
      <c r="EH774" s="107"/>
      <c r="EI774" s="107"/>
      <c r="EJ774" s="107"/>
      <c r="EK774" s="107"/>
      <c r="EL774" s="107"/>
      <c r="EM774" s="107"/>
      <c r="EN774" s="107"/>
      <c r="EO774" s="107"/>
      <c r="EP774" s="107"/>
      <c r="EQ774" s="107"/>
      <c r="ER774" s="107"/>
      <c r="ES774" s="107"/>
      <c r="ET774" s="107"/>
      <c r="EU774" s="107"/>
      <c r="EV774" s="107"/>
      <c r="EW774" s="107"/>
      <c r="EX774" s="107"/>
      <c r="EY774" s="107"/>
      <c r="EZ774" s="107"/>
      <c r="FA774" s="107"/>
      <c r="FB774" s="107"/>
      <c r="FC774" s="107"/>
      <c r="FD774" s="107"/>
      <c r="FE774" s="107"/>
      <c r="FF774" s="107"/>
      <c r="FG774" s="107"/>
      <c r="FH774" s="107"/>
      <c r="FI774" s="107"/>
      <c r="FJ774" s="107"/>
      <c r="FK774" s="107"/>
      <c r="FL774" s="107"/>
      <c r="FM774" s="107"/>
      <c r="FN774" s="107"/>
      <c r="FO774" s="107"/>
      <c r="FP774" s="107"/>
      <c r="FQ774" s="107"/>
      <c r="FR774" s="107"/>
      <c r="FS774" s="107"/>
      <c r="FT774" s="107"/>
      <c r="FU774" s="107"/>
      <c r="FV774" s="107"/>
      <c r="FW774" s="107"/>
      <c r="FX774" s="107"/>
      <c r="FY774" s="107"/>
      <c r="FZ774" s="107"/>
      <c r="GA774" s="107"/>
      <c r="GB774" s="107"/>
      <c r="GC774" s="107"/>
      <c r="GD774" s="107"/>
      <c r="GE774" s="107"/>
      <c r="GF774" s="107"/>
      <c r="GG774" s="107"/>
      <c r="GH774" s="107"/>
      <c r="GI774" s="107"/>
      <c r="GJ774" s="107"/>
      <c r="GK774" s="107"/>
      <c r="GL774" s="107"/>
      <c r="GM774" s="107"/>
      <c r="GN774" s="107"/>
      <c r="GO774" s="107"/>
      <c r="GP774" s="107"/>
      <c r="GQ774" s="107"/>
      <c r="GR774" s="107"/>
      <c r="GS774" s="107"/>
      <c r="GT774" s="107"/>
      <c r="GU774" s="107"/>
      <c r="GV774" s="107"/>
      <c r="GW774" s="107"/>
      <c r="GX774" s="107"/>
      <c r="GY774" s="107"/>
      <c r="GZ774" s="107"/>
      <c r="HA774" s="107"/>
      <c r="HB774" s="107"/>
      <c r="HC774" s="107"/>
      <c r="HD774" s="107"/>
      <c r="HE774" s="107"/>
      <c r="HF774" s="107"/>
      <c r="HG774" s="107"/>
      <c r="HH774" s="107"/>
      <c r="HI774" s="107"/>
      <c r="HJ774" s="107"/>
      <c r="HK774" s="107"/>
      <c r="HL774" s="107"/>
      <c r="HM774" s="107"/>
      <c r="HN774" s="107"/>
      <c r="HO774" s="107"/>
      <c r="HP774" s="107"/>
      <c r="HQ774" s="107"/>
      <c r="HR774" s="107"/>
      <c r="HS774" s="107"/>
      <c r="HT774" s="107"/>
      <c r="HU774" s="107"/>
      <c r="HV774" s="107"/>
      <c r="HW774" s="107"/>
      <c r="HX774" s="107"/>
      <c r="HY774" s="107"/>
      <c r="HZ774" s="107"/>
      <c r="IA774" s="107"/>
      <c r="IB774" s="107"/>
      <c r="IC774" s="107"/>
      <c r="ID774" s="107"/>
      <c r="IE774" s="107"/>
      <c r="IF774" s="107"/>
      <c r="IG774" s="107"/>
      <c r="IH774" s="107"/>
      <c r="II774" s="107"/>
      <c r="IJ774" s="107"/>
      <c r="IK774" s="107"/>
      <c r="IL774" s="107"/>
      <c r="IM774" s="107"/>
      <c r="IN774" s="107"/>
      <c r="IO774" s="107"/>
      <c r="IP774" s="107"/>
      <c r="IQ774" s="107"/>
      <c r="IR774" s="107"/>
      <c r="IS774" s="107"/>
      <c r="IT774" s="107"/>
      <c r="IU774" s="107"/>
      <c r="IV774" s="107"/>
      <c r="IW774" s="107"/>
      <c r="IX774" s="107"/>
      <c r="IY774" s="107"/>
      <c r="IZ774" s="107"/>
      <c r="JA774" s="107"/>
      <c r="JB774" s="107"/>
      <c r="JC774" s="107"/>
      <c r="JD774" s="107"/>
      <c r="JE774" s="107"/>
      <c r="JF774" s="107"/>
      <c r="JG774" s="107"/>
      <c r="JH774" s="107"/>
      <c r="JI774" s="107"/>
      <c r="JJ774" s="107"/>
      <c r="JK774" s="107"/>
      <c r="JL774" s="107"/>
      <c r="JM774" s="107"/>
      <c r="JN774" s="107"/>
      <c r="JO774" s="107"/>
      <c r="JP774" s="107"/>
      <c r="JQ774" s="107"/>
      <c r="JR774" s="107"/>
      <c r="JS774" s="107"/>
      <c r="JT774" s="107"/>
      <c r="JU774" s="107"/>
      <c r="JV774" s="107"/>
      <c r="JW774" s="107"/>
      <c r="JX774" s="107"/>
      <c r="JY774" s="107"/>
      <c r="JZ774" s="107"/>
      <c r="KA774" s="107"/>
      <c r="KB774" s="107"/>
      <c r="KC774" s="107"/>
      <c r="KD774" s="107"/>
      <c r="KE774" s="107"/>
      <c r="KF774" s="107"/>
      <c r="KG774" s="107"/>
      <c r="KH774" s="107"/>
      <c r="KI774" s="107"/>
      <c r="KJ774" s="107"/>
      <c r="KK774" s="107"/>
      <c r="KL774" s="107"/>
      <c r="KM774" s="107"/>
      <c r="KN774" s="107"/>
      <c r="KO774" s="107"/>
      <c r="KP774" s="107"/>
      <c r="KQ774" s="107"/>
      <c r="KR774" s="107"/>
      <c r="KS774" s="107"/>
      <c r="KT774" s="107"/>
      <c r="KU774" s="107"/>
      <c r="KV774" s="107"/>
      <c r="KW774" s="107"/>
      <c r="KX774" s="107"/>
      <c r="KY774" s="107"/>
      <c r="KZ774" s="107"/>
      <c r="LA774" s="107"/>
      <c r="LB774" s="107"/>
      <c r="LC774" s="107"/>
      <c r="LD774" s="107"/>
      <c r="LE774" s="107"/>
      <c r="LF774" s="107"/>
      <c r="LG774" s="107"/>
      <c r="LH774" s="107"/>
      <c r="LI774" s="107"/>
      <c r="LJ774" s="107"/>
      <c r="LK774" s="107"/>
      <c r="LL774" s="107"/>
      <c r="LM774" s="107"/>
      <c r="LN774" s="107"/>
      <c r="LO774" s="107"/>
      <c r="LP774" s="107"/>
      <c r="LQ774" s="107"/>
      <c r="LR774" s="107"/>
      <c r="LS774" s="107"/>
      <c r="LT774" s="107"/>
      <c r="LU774" s="107"/>
      <c r="LV774" s="107"/>
      <c r="LW774" s="107"/>
      <c r="LX774" s="107"/>
      <c r="LY774" s="107"/>
      <c r="LZ774" s="107"/>
      <c r="MA774" s="107"/>
      <c r="MB774" s="107"/>
      <c r="MC774" s="107"/>
      <c r="MD774" s="107"/>
      <c r="ME774" s="107"/>
      <c r="MF774" s="107"/>
      <c r="MG774" s="107"/>
      <c r="MH774" s="107"/>
      <c r="MI774" s="107"/>
      <c r="MJ774" s="107"/>
      <c r="MK774" s="107"/>
      <c r="ML774" s="107"/>
      <c r="MM774" s="107"/>
      <c r="MN774" s="107"/>
      <c r="MO774" s="107"/>
      <c r="MP774" s="107"/>
      <c r="MQ774" s="107"/>
      <c r="MR774" s="107"/>
      <c r="MS774" s="107"/>
      <c r="MT774" s="107"/>
      <c r="MU774" s="107"/>
      <c r="MV774" s="107"/>
      <c r="MW774" s="107"/>
      <c r="MX774" s="107"/>
      <c r="MY774" s="107"/>
      <c r="MZ774" s="107"/>
      <c r="NA774" s="107"/>
      <c r="NB774" s="107"/>
      <c r="NC774" s="107"/>
      <c r="ND774" s="107"/>
      <c r="NE774" s="107"/>
      <c r="NF774" s="107"/>
      <c r="NG774" s="107"/>
      <c r="NH774" s="107"/>
      <c r="NI774" s="107"/>
      <c r="NJ774" s="107"/>
      <c r="NK774" s="107"/>
      <c r="NL774" s="107"/>
      <c r="NM774" s="107"/>
      <c r="NN774" s="107"/>
      <c r="NO774" s="107"/>
      <c r="NP774" s="107"/>
      <c r="NQ774" s="107"/>
      <c r="NR774" s="107"/>
      <c r="NS774" s="107"/>
      <c r="NT774" s="107"/>
      <c r="NU774" s="107"/>
      <c r="NV774" s="107"/>
      <c r="NW774" s="107"/>
      <c r="NX774" s="107"/>
      <c r="NY774" s="107"/>
      <c r="NZ774" s="107"/>
      <c r="OA774" s="107"/>
      <c r="OB774" s="107"/>
      <c r="OC774" s="107"/>
      <c r="OD774" s="107"/>
      <c r="OE774" s="107"/>
      <c r="OF774" s="107"/>
      <c r="OG774" s="107"/>
      <c r="OH774" s="107"/>
      <c r="OI774" s="107"/>
      <c r="OJ774" s="107"/>
      <c r="OK774" s="107"/>
      <c r="OL774" s="107"/>
      <c r="OM774" s="107"/>
      <c r="ON774" s="107"/>
      <c r="OO774" s="107"/>
      <c r="OP774" s="107"/>
      <c r="OQ774" s="107"/>
      <c r="OR774" s="107"/>
      <c r="OS774" s="107"/>
      <c r="OT774" s="107"/>
      <c r="OU774" s="107"/>
      <c r="OV774" s="107"/>
      <c r="OW774" s="107"/>
      <c r="OX774" s="107"/>
      <c r="OY774" s="107"/>
      <c r="OZ774" s="107"/>
      <c r="PA774" s="107"/>
      <c r="PB774" s="107"/>
      <c r="PC774" s="107"/>
      <c r="PD774" s="107"/>
      <c r="PE774" s="107"/>
      <c r="PF774" s="107"/>
      <c r="PG774" s="107"/>
      <c r="PH774" s="107"/>
      <c r="PI774" s="107"/>
      <c r="PJ774" s="107"/>
      <c r="PK774" s="107"/>
      <c r="PL774" s="107"/>
      <c r="PM774" s="107"/>
      <c r="PN774" s="107"/>
      <c r="PO774" s="107"/>
      <c r="PP774" s="107"/>
      <c r="PQ774" s="107"/>
      <c r="PR774" s="107"/>
      <c r="PS774" s="107"/>
      <c r="PT774" s="107"/>
      <c r="PU774" s="107"/>
      <c r="PV774" s="107"/>
      <c r="PW774" s="107"/>
      <c r="PX774" s="107"/>
      <c r="PY774" s="107"/>
      <c r="PZ774" s="107"/>
      <c r="QA774" s="107"/>
      <c r="QB774" s="107"/>
      <c r="QC774" s="107"/>
      <c r="QD774" s="107"/>
      <c r="QE774" s="107"/>
      <c r="QF774" s="107"/>
      <c r="QG774" s="107"/>
      <c r="QH774" s="107"/>
      <c r="QI774" s="107"/>
      <c r="QJ774" s="107"/>
      <c r="QK774" s="107"/>
      <c r="QL774" s="107"/>
      <c r="QM774" s="107"/>
      <c r="QN774" s="107"/>
      <c r="QO774" s="107"/>
      <c r="QP774" s="107"/>
      <c r="QQ774" s="107"/>
      <c r="QR774" s="107"/>
      <c r="QS774" s="107"/>
      <c r="QT774" s="107"/>
      <c r="QU774" s="107"/>
      <c r="QV774" s="107"/>
      <c r="QW774" s="107"/>
      <c r="QX774" s="107"/>
      <c r="QY774" s="107"/>
      <c r="QZ774" s="107"/>
      <c r="RA774" s="107"/>
      <c r="RB774" s="107"/>
      <c r="RC774" s="107"/>
      <c r="RD774" s="107"/>
      <c r="RE774" s="107"/>
      <c r="RF774" s="107"/>
      <c r="RG774" s="107"/>
      <c r="RH774" s="107"/>
      <c r="RI774" s="107"/>
      <c r="RJ774" s="107"/>
      <c r="RK774" s="107"/>
      <c r="RL774" s="107"/>
      <c r="RM774" s="107"/>
      <c r="RN774" s="107"/>
      <c r="RO774" s="107"/>
      <c r="RP774" s="107"/>
      <c r="RQ774" s="107"/>
      <c r="RR774" s="107"/>
      <c r="RS774" s="107"/>
      <c r="RT774" s="107"/>
      <c r="RU774" s="107"/>
      <c r="RV774" s="107"/>
      <c r="RW774" s="107"/>
      <c r="RX774" s="107"/>
      <c r="RY774" s="107"/>
      <c r="RZ774" s="107"/>
      <c r="SA774" s="107"/>
      <c r="SB774" s="107"/>
      <c r="SC774" s="107"/>
      <c r="SD774" s="107"/>
      <c r="SE774" s="107"/>
      <c r="SF774" s="107"/>
      <c r="SG774" s="107"/>
      <c r="SH774" s="107"/>
      <c r="SI774" s="107"/>
      <c r="SJ774" s="107"/>
      <c r="SK774" s="107"/>
      <c r="SL774" s="107"/>
      <c r="SM774" s="107"/>
      <c r="SN774" s="107"/>
      <c r="SO774" s="107"/>
      <c r="SP774" s="107"/>
      <c r="SQ774" s="107"/>
      <c r="SR774" s="107"/>
      <c r="SS774" s="107"/>
      <c r="ST774" s="107"/>
      <c r="SU774" s="107"/>
      <c r="SV774" s="107"/>
      <c r="SW774" s="107"/>
      <c r="SX774" s="107"/>
      <c r="SY774" s="107"/>
      <c r="SZ774" s="107"/>
      <c r="TA774" s="107"/>
      <c r="TB774" s="107"/>
      <c r="TC774" s="107"/>
      <c r="TD774" s="107"/>
      <c r="TE774" s="107"/>
      <c r="TF774" s="107"/>
      <c r="TG774" s="107"/>
      <c r="TH774" s="107"/>
      <c r="TI774" s="107"/>
      <c r="TJ774" s="107"/>
      <c r="TK774" s="107"/>
      <c r="TL774" s="107"/>
      <c r="TM774" s="107"/>
      <c r="TN774" s="107"/>
      <c r="TO774" s="107"/>
      <c r="TP774" s="107"/>
      <c r="TQ774" s="107"/>
      <c r="TR774" s="107"/>
      <c r="TS774" s="107"/>
      <c r="TT774" s="107"/>
      <c r="TU774" s="107"/>
      <c r="TV774" s="107"/>
      <c r="TW774" s="107"/>
      <c r="TX774" s="107"/>
      <c r="TY774" s="107"/>
      <c r="TZ774" s="107"/>
      <c r="UA774" s="107"/>
      <c r="UB774" s="107"/>
      <c r="UC774" s="107"/>
      <c r="UD774" s="107"/>
      <c r="UE774" s="107"/>
      <c r="UF774" s="107"/>
      <c r="UG774" s="107"/>
      <c r="UH774" s="107"/>
      <c r="UI774" s="107"/>
      <c r="UJ774" s="107"/>
      <c r="UK774" s="107"/>
      <c r="UL774" s="107"/>
      <c r="UM774" s="107"/>
      <c r="UN774" s="107"/>
      <c r="UO774" s="107"/>
      <c r="UP774" s="107"/>
      <c r="UQ774" s="107"/>
      <c r="UR774" s="107"/>
      <c r="US774" s="107"/>
      <c r="UT774" s="107"/>
      <c r="UU774" s="107"/>
      <c r="UV774" s="107"/>
      <c r="UW774" s="107"/>
      <c r="UX774" s="107"/>
      <c r="UY774" s="107"/>
      <c r="UZ774" s="107"/>
      <c r="VA774" s="107"/>
      <c r="VB774" s="107"/>
      <c r="VC774" s="107"/>
      <c r="VD774" s="107"/>
      <c r="VE774" s="107"/>
      <c r="VF774" s="107"/>
      <c r="VG774" s="107"/>
      <c r="VH774" s="107"/>
      <c r="VI774" s="107"/>
      <c r="VJ774" s="107"/>
      <c r="VK774" s="107"/>
      <c r="VL774" s="107"/>
      <c r="VM774" s="107"/>
      <c r="VN774" s="107"/>
      <c r="VO774" s="107"/>
      <c r="VP774" s="107"/>
      <c r="VQ774" s="107"/>
      <c r="VR774" s="107"/>
      <c r="VS774" s="107"/>
      <c r="VT774" s="107"/>
      <c r="VU774" s="107"/>
      <c r="VV774" s="107"/>
      <c r="VW774" s="107"/>
      <c r="VX774" s="107"/>
      <c r="VY774" s="107"/>
      <c r="VZ774" s="107"/>
      <c r="WA774" s="107"/>
      <c r="WB774" s="107"/>
      <c r="WC774" s="107"/>
      <c r="WD774" s="107"/>
      <c r="WE774" s="107"/>
      <c r="WF774" s="107"/>
      <c r="WG774" s="107"/>
      <c r="WH774" s="107"/>
      <c r="WI774" s="107"/>
      <c r="WJ774" s="107"/>
      <c r="WK774" s="107"/>
      <c r="WL774" s="107"/>
      <c r="WM774" s="107"/>
      <c r="WN774" s="107"/>
      <c r="WO774" s="107"/>
      <c r="WP774" s="107"/>
      <c r="WQ774" s="107"/>
      <c r="WR774" s="107"/>
      <c r="WS774" s="107"/>
      <c r="WT774" s="107"/>
      <c r="WU774" s="107"/>
      <c r="WV774" s="107"/>
      <c r="WW774" s="107"/>
      <c r="WX774" s="107"/>
      <c r="WY774" s="107"/>
      <c r="WZ774" s="107"/>
      <c r="XA774" s="107"/>
      <c r="XB774" s="107"/>
      <c r="XC774" s="107"/>
      <c r="XD774" s="107"/>
      <c r="XE774" s="107"/>
      <c r="XF774" s="107"/>
      <c r="XG774" s="107"/>
      <c r="XH774" s="107"/>
      <c r="XI774" s="107"/>
      <c r="XJ774" s="107"/>
      <c r="XK774" s="107"/>
      <c r="XL774" s="107"/>
      <c r="XM774" s="107"/>
      <c r="XN774" s="107"/>
      <c r="XO774" s="107"/>
      <c r="XP774" s="107"/>
      <c r="XQ774" s="107"/>
      <c r="XR774" s="107"/>
      <c r="XS774" s="107"/>
      <c r="XT774" s="107"/>
      <c r="XU774" s="107"/>
      <c r="XV774" s="107"/>
      <c r="XW774" s="107"/>
      <c r="XX774" s="107"/>
      <c r="XY774" s="107"/>
      <c r="XZ774" s="107"/>
      <c r="YA774" s="107"/>
      <c r="YB774" s="107"/>
      <c r="YC774" s="107"/>
      <c r="YD774" s="107"/>
      <c r="YE774" s="107"/>
      <c r="YF774" s="107"/>
      <c r="YG774" s="107"/>
      <c r="YH774" s="107"/>
      <c r="YI774" s="107"/>
      <c r="YJ774" s="107"/>
      <c r="YK774" s="107"/>
      <c r="YL774" s="107"/>
      <c r="YM774" s="107"/>
      <c r="YN774" s="107"/>
      <c r="YO774" s="107"/>
      <c r="YP774" s="107"/>
      <c r="YQ774" s="107"/>
      <c r="YR774" s="107"/>
      <c r="YS774" s="107"/>
      <c r="YT774" s="107"/>
      <c r="YU774" s="107"/>
      <c r="YV774" s="107"/>
      <c r="YW774" s="107"/>
      <c r="YX774" s="107"/>
      <c r="YY774" s="107"/>
      <c r="YZ774" s="107"/>
      <c r="ZA774" s="107"/>
      <c r="ZB774" s="107"/>
      <c r="ZC774" s="107"/>
      <c r="ZD774" s="107"/>
      <c r="ZE774" s="107"/>
      <c r="ZF774" s="107"/>
      <c r="ZG774" s="107"/>
      <c r="ZH774" s="107"/>
      <c r="ZI774" s="107"/>
      <c r="ZJ774" s="107"/>
      <c r="ZK774" s="107"/>
      <c r="ZL774" s="107"/>
      <c r="ZM774" s="107"/>
      <c r="ZN774" s="107"/>
      <c r="ZO774" s="107"/>
      <c r="ZP774" s="107"/>
      <c r="ZQ774" s="107"/>
      <c r="ZR774" s="107"/>
      <c r="ZS774" s="107"/>
      <c r="ZT774" s="107"/>
      <c r="ZU774" s="107"/>
      <c r="ZV774" s="107"/>
      <c r="ZW774" s="107"/>
      <c r="ZX774" s="107"/>
      <c r="ZY774" s="107"/>
      <c r="ZZ774" s="107"/>
      <c r="AAA774" s="107"/>
      <c r="AAB774" s="107"/>
      <c r="AAC774" s="107"/>
      <c r="AAD774" s="107"/>
      <c r="AAE774" s="107"/>
      <c r="AAF774" s="107"/>
      <c r="AAG774" s="107"/>
      <c r="AAH774" s="107"/>
      <c r="AAI774" s="107"/>
      <c r="AAJ774" s="107"/>
      <c r="AAK774" s="107"/>
      <c r="AAL774" s="107"/>
      <c r="AAM774" s="107"/>
      <c r="AAN774" s="107"/>
      <c r="AAO774" s="107"/>
      <c r="AAP774" s="107"/>
      <c r="AAQ774" s="107"/>
      <c r="AAR774" s="107"/>
      <c r="AAS774" s="107"/>
      <c r="AAT774" s="107"/>
      <c r="AAU774" s="107"/>
      <c r="AAV774" s="107"/>
      <c r="AAW774" s="107"/>
      <c r="AAX774" s="107"/>
      <c r="AAY774" s="107"/>
      <c r="AAZ774" s="107"/>
      <c r="ABA774" s="107"/>
      <c r="ABB774" s="107"/>
      <c r="ABC774" s="107"/>
      <c r="ABD774" s="107"/>
      <c r="ABE774" s="107"/>
      <c r="ABF774" s="107"/>
      <c r="ABG774" s="107"/>
      <c r="ABH774" s="107"/>
      <c r="ABI774" s="107"/>
      <c r="ABJ774" s="107"/>
      <c r="ABK774" s="107"/>
      <c r="ABL774" s="107"/>
      <c r="ABM774" s="107"/>
      <c r="ABN774" s="107"/>
      <c r="ABO774" s="107"/>
      <c r="ABP774" s="107"/>
      <c r="ABQ774" s="107"/>
      <c r="ABR774" s="107"/>
      <c r="ABS774" s="107"/>
      <c r="ABT774" s="107"/>
      <c r="ABU774" s="107"/>
      <c r="ABV774" s="107"/>
      <c r="ABW774" s="107"/>
      <c r="ABX774" s="107"/>
      <c r="ABY774" s="107"/>
      <c r="ABZ774" s="107"/>
      <c r="ACA774" s="107"/>
      <c r="ACB774" s="107"/>
      <c r="ACC774" s="107"/>
      <c r="ACD774" s="107"/>
      <c r="ACE774" s="107"/>
      <c r="ACF774" s="107"/>
      <c r="ACG774" s="107"/>
      <c r="ACH774" s="107"/>
      <c r="ACI774" s="107"/>
      <c r="ACJ774" s="107"/>
      <c r="ACK774" s="107"/>
      <c r="ACL774" s="107"/>
      <c r="ACM774" s="107"/>
      <c r="ACN774" s="107"/>
      <c r="ACO774" s="107"/>
      <c r="ACP774" s="107"/>
      <c r="ACQ774" s="107"/>
      <c r="ACR774" s="107"/>
      <c r="ACS774" s="107"/>
      <c r="ACT774" s="107"/>
      <c r="ACU774" s="107"/>
      <c r="ACV774" s="107"/>
      <c r="ACW774" s="107"/>
      <c r="ACX774" s="107"/>
      <c r="ACY774" s="107"/>
      <c r="ACZ774" s="107"/>
      <c r="ADA774" s="107"/>
      <c r="ADB774" s="107"/>
      <c r="ADC774" s="107"/>
      <c r="ADD774" s="107"/>
      <c r="ADE774" s="107"/>
      <c r="ADF774" s="107"/>
      <c r="ADG774" s="107"/>
      <c r="ADH774" s="107"/>
      <c r="ADI774" s="107"/>
      <c r="ADJ774" s="107"/>
      <c r="ADK774" s="107"/>
      <c r="ADL774" s="107"/>
      <c r="ADM774" s="107"/>
      <c r="ADN774" s="107"/>
      <c r="ADO774" s="107"/>
      <c r="ADP774" s="107"/>
      <c r="ADQ774" s="107"/>
      <c r="ADR774" s="107"/>
      <c r="ADS774" s="107"/>
      <c r="ADT774" s="107"/>
      <c r="ADU774" s="107"/>
      <c r="ADV774" s="107"/>
      <c r="ADW774" s="107"/>
      <c r="ADX774" s="107"/>
      <c r="ADY774" s="107"/>
      <c r="ADZ774" s="107"/>
      <c r="AEA774" s="107"/>
      <c r="AEB774" s="107"/>
      <c r="AEC774" s="107"/>
      <c r="AED774" s="107"/>
      <c r="AEE774" s="107"/>
      <c r="AEF774" s="107"/>
      <c r="AEG774" s="107"/>
      <c r="AEH774" s="107"/>
      <c r="AEI774" s="107"/>
      <c r="AEJ774" s="107"/>
      <c r="AEK774" s="107"/>
      <c r="AEL774" s="107"/>
      <c r="AEM774" s="107"/>
      <c r="AEN774" s="107"/>
      <c r="AEO774" s="107"/>
      <c r="AEP774" s="107"/>
      <c r="AEQ774" s="107"/>
      <c r="AER774" s="107"/>
      <c r="AES774" s="107"/>
      <c r="AET774" s="107"/>
      <c r="AEU774" s="107"/>
      <c r="AEV774" s="107"/>
      <c r="AEW774" s="107"/>
      <c r="AEX774" s="107"/>
      <c r="AEY774" s="107"/>
      <c r="AEZ774" s="107"/>
      <c r="AFA774" s="107"/>
      <c r="AFB774" s="107"/>
      <c r="AFC774" s="107"/>
      <c r="AFD774" s="107"/>
      <c r="AFE774" s="107"/>
      <c r="AFF774" s="107"/>
      <c r="AFG774" s="107"/>
      <c r="AFH774" s="107"/>
      <c r="AFI774" s="107"/>
      <c r="AFJ774" s="107"/>
      <c r="AFK774" s="107"/>
      <c r="AFL774" s="107"/>
      <c r="AFM774" s="107"/>
      <c r="AFN774" s="107"/>
      <c r="AFO774" s="107"/>
      <c r="AFP774" s="107"/>
      <c r="AFQ774" s="107"/>
      <c r="AFR774" s="107"/>
      <c r="AFS774" s="107"/>
      <c r="AFT774" s="107"/>
      <c r="AFU774" s="107"/>
      <c r="AFV774" s="107"/>
      <c r="AFW774" s="107"/>
      <c r="AFX774" s="107"/>
      <c r="AFY774" s="107"/>
      <c r="AFZ774" s="107"/>
      <c r="AGA774" s="107"/>
      <c r="AGB774" s="107"/>
      <c r="AGC774" s="107"/>
      <c r="AGD774" s="107"/>
      <c r="AGE774" s="107"/>
      <c r="AGF774" s="107"/>
      <c r="AGG774" s="107"/>
      <c r="AGH774" s="107"/>
      <c r="AGI774" s="107"/>
      <c r="AGJ774" s="107"/>
      <c r="AGK774" s="107"/>
      <c r="AGL774" s="107"/>
      <c r="AGM774" s="107"/>
      <c r="AGN774" s="107"/>
      <c r="AGO774" s="107"/>
      <c r="AGP774" s="107"/>
      <c r="AGQ774" s="107"/>
      <c r="AGR774" s="107"/>
      <c r="AGS774" s="107"/>
      <c r="AGT774" s="107"/>
      <c r="AGU774" s="107"/>
      <c r="AGV774" s="107"/>
      <c r="AGW774" s="107"/>
      <c r="AGX774" s="107"/>
      <c r="AGY774" s="107"/>
      <c r="AGZ774" s="107"/>
      <c r="AHA774" s="107"/>
      <c r="AHB774" s="107"/>
      <c r="AHC774" s="107"/>
      <c r="AHD774" s="107"/>
      <c r="AHE774" s="107"/>
      <c r="AHF774" s="107"/>
      <c r="AHG774" s="107"/>
      <c r="AHH774" s="107"/>
      <c r="AHI774" s="107"/>
      <c r="AHJ774" s="107"/>
      <c r="AHK774" s="107"/>
      <c r="AHL774" s="107"/>
      <c r="AHM774" s="107"/>
      <c r="AHN774" s="107"/>
      <c r="AHO774" s="107"/>
      <c r="AHP774" s="107"/>
      <c r="AHQ774" s="107"/>
      <c r="AHR774" s="107"/>
      <c r="AHS774" s="107"/>
      <c r="AHT774" s="107"/>
      <c r="AHU774" s="107"/>
      <c r="AHV774" s="107"/>
      <c r="AHW774" s="107"/>
      <c r="AHX774" s="107"/>
      <c r="AHY774" s="107"/>
      <c r="AHZ774" s="107"/>
      <c r="AIA774" s="107"/>
      <c r="AIB774" s="107"/>
      <c r="AIC774" s="107"/>
      <c r="AID774" s="107"/>
      <c r="AIE774" s="107"/>
      <c r="AIF774" s="107"/>
      <c r="AIG774" s="107"/>
      <c r="AIH774" s="107"/>
      <c r="AII774" s="107"/>
      <c r="AIJ774" s="107"/>
      <c r="AIK774" s="107"/>
      <c r="AIL774" s="107"/>
      <c r="AIM774" s="107"/>
      <c r="AIN774" s="107"/>
      <c r="AIO774" s="107"/>
      <c r="AIP774" s="107"/>
      <c r="AIQ774" s="107"/>
      <c r="AIR774" s="107"/>
      <c r="AIS774" s="107"/>
      <c r="AIT774" s="107"/>
      <c r="AIU774" s="107"/>
      <c r="AIV774" s="107"/>
      <c r="AIW774" s="107"/>
      <c r="AIX774" s="107"/>
      <c r="AIY774" s="107"/>
      <c r="AIZ774" s="107"/>
      <c r="AJA774" s="107"/>
      <c r="AJB774" s="107"/>
      <c r="AJC774" s="107"/>
      <c r="AJD774" s="107"/>
      <c r="AJE774" s="107"/>
      <c r="AJF774" s="107"/>
      <c r="AJG774" s="107"/>
      <c r="AJH774" s="107"/>
      <c r="AJI774" s="107"/>
      <c r="AJJ774" s="107"/>
      <c r="AJK774" s="107"/>
      <c r="AJL774" s="107"/>
      <c r="AJM774" s="107"/>
      <c r="AJN774" s="107"/>
      <c r="AJO774" s="107"/>
      <c r="AJP774" s="107"/>
      <c r="AJQ774" s="107"/>
      <c r="AJR774" s="107"/>
      <c r="AJS774" s="107"/>
      <c r="AJT774" s="107"/>
      <c r="AJU774" s="107"/>
      <c r="AJV774" s="107"/>
      <c r="AJW774" s="107"/>
      <c r="AJX774" s="107"/>
      <c r="AJY774" s="107"/>
      <c r="AJZ774" s="107"/>
      <c r="AKA774" s="107"/>
      <c r="AKB774" s="107"/>
      <c r="AKC774" s="107"/>
      <c r="AKD774" s="107"/>
      <c r="AKE774" s="107"/>
      <c r="AKF774" s="107"/>
      <c r="AKG774" s="107"/>
      <c r="AKH774" s="107"/>
      <c r="AKI774" s="107"/>
      <c r="AKJ774" s="107"/>
      <c r="AKK774" s="107"/>
      <c r="AKL774" s="107"/>
      <c r="AKM774" s="107"/>
      <c r="AKN774" s="107"/>
      <c r="AKO774" s="107"/>
      <c r="AKP774" s="107"/>
      <c r="AKQ774" s="107"/>
      <c r="AKR774" s="107"/>
      <c r="AKS774" s="107"/>
      <c r="AKT774" s="107"/>
      <c r="AKU774" s="107"/>
      <c r="AKV774" s="107"/>
      <c r="AKW774" s="107"/>
      <c r="AKX774" s="107"/>
      <c r="AKY774" s="107"/>
      <c r="AKZ774" s="107"/>
      <c r="ALA774" s="107"/>
      <c r="ALB774" s="107"/>
      <c r="ALC774" s="107"/>
      <c r="ALD774" s="107"/>
      <c r="ALE774" s="107"/>
      <c r="ALF774" s="107"/>
      <c r="ALG774" s="107"/>
      <c r="ALH774" s="107"/>
      <c r="ALI774" s="107"/>
      <c r="ALJ774" s="107"/>
      <c r="ALK774" s="107"/>
      <c r="ALL774" s="107"/>
      <c r="ALM774" s="107"/>
      <c r="ALN774" s="107"/>
      <c r="ALO774" s="107"/>
      <c r="ALP774" s="107"/>
      <c r="ALQ774" s="107"/>
      <c r="ALR774" s="107"/>
      <c r="ALS774" s="107"/>
      <c r="ALT774" s="107"/>
      <c r="ALU774" s="107"/>
      <c r="ALV774" s="107"/>
      <c r="ALW774" s="107"/>
      <c r="ALX774" s="107"/>
      <c r="ALY774" s="107"/>
      <c r="ALZ774" s="107"/>
      <c r="AMA774" s="107"/>
      <c r="AMB774" s="107"/>
      <c r="AMC774" s="107"/>
      <c r="AMD774" s="107"/>
      <c r="AME774" s="107"/>
      <c r="AMF774" s="107"/>
      <c r="AMG774" s="107"/>
      <c r="AMH774" s="107"/>
      <c r="AMI774" s="107"/>
      <c r="AMJ774" s="107"/>
      <c r="AMK774" s="107"/>
      <c r="AML774" s="107"/>
      <c r="AMM774" s="107"/>
      <c r="AMN774" s="107"/>
      <c r="AMO774" s="107"/>
      <c r="AMP774" s="107"/>
      <c r="AMQ774" s="107"/>
      <c r="AMR774" s="107"/>
      <c r="AMS774" s="107"/>
      <c r="AMT774" s="107"/>
      <c r="AMU774" s="107"/>
      <c r="AMV774" s="107"/>
      <c r="AMW774" s="107"/>
      <c r="AMX774" s="107"/>
      <c r="AMY774" s="107"/>
      <c r="AMZ774" s="107"/>
      <c r="ANA774" s="107"/>
      <c r="ANB774" s="107"/>
      <c r="ANC774" s="107"/>
      <c r="AND774" s="107"/>
      <c r="ANE774" s="107"/>
      <c r="ANF774" s="107"/>
      <c r="ANG774" s="107"/>
      <c r="ANH774" s="107"/>
      <c r="ANI774" s="107"/>
      <c r="ANJ774" s="107"/>
      <c r="ANK774" s="107"/>
      <c r="ANL774" s="107"/>
      <c r="ANM774" s="107"/>
      <c r="ANN774" s="107"/>
      <c r="ANO774" s="107"/>
      <c r="ANP774" s="107"/>
      <c r="ANQ774" s="107"/>
      <c r="ANR774" s="107"/>
      <c r="ANS774" s="107"/>
      <c r="ANT774" s="107"/>
      <c r="ANU774" s="107"/>
      <c r="ANV774" s="107"/>
      <c r="ANW774" s="107"/>
      <c r="ANX774" s="107"/>
      <c r="ANY774" s="107"/>
      <c r="ANZ774" s="107"/>
      <c r="AOA774" s="107"/>
      <c r="AOB774" s="107"/>
      <c r="AOC774" s="107"/>
      <c r="AOD774" s="107"/>
      <c r="AOE774" s="107"/>
      <c r="AOF774" s="107"/>
      <c r="AOG774" s="107"/>
      <c r="AOH774" s="107"/>
      <c r="AOI774" s="107"/>
      <c r="AOJ774" s="107"/>
      <c r="AOK774" s="107"/>
      <c r="AOL774" s="107"/>
      <c r="AOM774" s="107"/>
      <c r="AON774" s="107"/>
      <c r="AOO774" s="107"/>
      <c r="AOP774" s="107"/>
      <c r="AOQ774" s="107"/>
      <c r="AOR774" s="107"/>
      <c r="AOS774" s="107"/>
      <c r="AOT774" s="107"/>
      <c r="AOU774" s="107"/>
      <c r="AOV774" s="107"/>
      <c r="AOW774" s="107"/>
      <c r="AOX774" s="107"/>
      <c r="AOY774" s="107"/>
      <c r="AOZ774" s="107"/>
      <c r="APA774" s="107"/>
      <c r="APB774" s="107"/>
      <c r="APC774" s="107"/>
      <c r="APD774" s="107"/>
      <c r="APE774" s="107"/>
      <c r="APF774" s="107"/>
      <c r="APG774" s="107"/>
      <c r="APH774" s="107"/>
      <c r="API774" s="107"/>
      <c r="APJ774" s="107"/>
      <c r="APK774" s="107"/>
      <c r="APL774" s="107"/>
      <c r="APM774" s="107"/>
      <c r="APN774" s="107"/>
      <c r="APO774" s="107"/>
      <c r="APP774" s="107"/>
      <c r="APQ774" s="107"/>
      <c r="APR774" s="107"/>
      <c r="APS774" s="107"/>
      <c r="APT774" s="107"/>
      <c r="APU774" s="107"/>
      <c r="APV774" s="107"/>
      <c r="APW774" s="107"/>
      <c r="APX774" s="107"/>
      <c r="APY774" s="107"/>
      <c r="APZ774" s="107"/>
      <c r="AQA774" s="107"/>
      <c r="AQB774" s="107"/>
      <c r="AQC774" s="107"/>
      <c r="AQD774" s="107"/>
      <c r="AQE774" s="107"/>
      <c r="AQF774" s="107"/>
      <c r="AQG774" s="107"/>
      <c r="AQH774" s="107"/>
      <c r="AQI774" s="107"/>
      <c r="AQJ774" s="107"/>
      <c r="AQK774" s="107"/>
      <c r="AQL774" s="107"/>
      <c r="AQM774" s="107"/>
      <c r="AQN774" s="107"/>
      <c r="AQO774" s="107"/>
      <c r="AQP774" s="107"/>
      <c r="AQQ774" s="107"/>
      <c r="AQR774" s="107"/>
      <c r="AQS774" s="107"/>
      <c r="AQT774" s="107"/>
      <c r="AQU774" s="107"/>
      <c r="AQV774" s="107"/>
      <c r="AQW774" s="107"/>
      <c r="AQX774" s="107"/>
      <c r="AQY774" s="107"/>
      <c r="AQZ774" s="107"/>
      <c r="ARA774" s="107"/>
      <c r="ARB774" s="107"/>
      <c r="ARC774" s="107"/>
      <c r="ARD774" s="107"/>
      <c r="ARE774" s="107"/>
      <c r="ARF774" s="107"/>
      <c r="ARG774" s="107"/>
      <c r="ARH774" s="107"/>
      <c r="ARI774" s="107"/>
      <c r="ARJ774" s="107"/>
      <c r="ARK774" s="107"/>
      <c r="ARL774" s="107"/>
      <c r="ARM774" s="107"/>
      <c r="ARN774" s="107"/>
      <c r="ARO774" s="107"/>
      <c r="ARP774" s="107"/>
      <c r="ARQ774" s="107"/>
      <c r="ARR774" s="107"/>
      <c r="ARS774" s="107"/>
      <c r="ART774" s="107"/>
      <c r="ARU774" s="107"/>
      <c r="ARV774" s="107"/>
      <c r="ARW774" s="107"/>
      <c r="ARX774" s="107"/>
      <c r="ARY774" s="107"/>
      <c r="ARZ774" s="107"/>
      <c r="ASA774" s="107"/>
      <c r="ASB774" s="107"/>
      <c r="ASC774" s="107"/>
      <c r="ASD774" s="107"/>
      <c r="ASE774" s="107"/>
      <c r="ASF774" s="107"/>
      <c r="ASG774" s="107"/>
      <c r="ASH774" s="107"/>
      <c r="ASI774" s="107"/>
      <c r="ASJ774" s="107"/>
      <c r="ASK774" s="107"/>
      <c r="ASL774" s="107"/>
      <c r="ASM774" s="107"/>
      <c r="ASN774" s="107"/>
      <c r="ASO774" s="107"/>
      <c r="ASP774" s="107"/>
      <c r="ASQ774" s="107"/>
      <c r="ASR774" s="107"/>
      <c r="ASS774" s="107"/>
      <c r="AST774" s="107"/>
      <c r="ASU774" s="107"/>
      <c r="ASV774" s="107"/>
      <c r="ASW774" s="107"/>
      <c r="ASX774" s="107"/>
      <c r="ASY774" s="107"/>
      <c r="ASZ774" s="107"/>
      <c r="ATA774" s="107"/>
      <c r="ATB774" s="107"/>
      <c r="ATC774" s="107"/>
      <c r="ATD774" s="107"/>
      <c r="ATE774" s="107"/>
      <c r="ATF774" s="107"/>
      <c r="ATG774" s="107"/>
      <c r="ATH774" s="107"/>
      <c r="ATI774" s="107"/>
      <c r="ATJ774" s="107"/>
      <c r="ATK774" s="107"/>
      <c r="ATL774" s="107"/>
      <c r="ATM774" s="107"/>
      <c r="ATN774" s="107"/>
      <c r="ATO774" s="107"/>
      <c r="ATP774" s="107"/>
      <c r="ATQ774" s="107"/>
      <c r="ATR774" s="107"/>
      <c r="ATS774" s="107"/>
      <c r="ATT774" s="107"/>
      <c r="ATU774" s="107"/>
      <c r="ATV774" s="107"/>
      <c r="ATW774" s="107"/>
      <c r="ATX774" s="107"/>
      <c r="ATY774" s="107"/>
      <c r="ATZ774" s="107"/>
      <c r="AUA774" s="107"/>
      <c r="AUB774" s="107"/>
      <c r="AUC774" s="107"/>
      <c r="AUD774" s="107"/>
      <c r="AUE774" s="107"/>
      <c r="AUF774" s="107"/>
      <c r="AUG774" s="107"/>
      <c r="AUH774" s="107"/>
      <c r="AUI774" s="107"/>
      <c r="AUJ774" s="107"/>
      <c r="AUK774" s="107"/>
      <c r="AUL774" s="107"/>
      <c r="AUM774" s="107"/>
      <c r="AUN774" s="107"/>
      <c r="AUO774" s="107"/>
      <c r="AUP774" s="107"/>
      <c r="AUQ774" s="107"/>
      <c r="AUR774" s="107"/>
      <c r="AUS774" s="107"/>
      <c r="AUT774" s="107"/>
      <c r="AUU774" s="107"/>
      <c r="AUV774" s="107"/>
      <c r="AUW774" s="107"/>
      <c r="AUX774" s="107"/>
      <c r="AUY774" s="107"/>
      <c r="AUZ774" s="107"/>
      <c r="AVA774" s="107"/>
      <c r="AVB774" s="107"/>
      <c r="AVC774" s="107"/>
      <c r="AVD774" s="107"/>
      <c r="AVE774" s="107"/>
      <c r="AVF774" s="107"/>
      <c r="AVG774" s="107"/>
      <c r="AVH774" s="107"/>
      <c r="AVI774" s="107"/>
      <c r="AVJ774" s="107"/>
      <c r="AVK774" s="107"/>
      <c r="AVL774" s="107"/>
      <c r="AVM774" s="107"/>
      <c r="AVN774" s="107"/>
      <c r="AVO774" s="107"/>
      <c r="AVP774" s="107"/>
      <c r="AVQ774" s="107"/>
      <c r="AVR774" s="107"/>
      <c r="AVS774" s="107"/>
      <c r="AVT774" s="107"/>
      <c r="AVU774" s="107"/>
      <c r="AVV774" s="107"/>
      <c r="AVW774" s="107"/>
      <c r="AVX774" s="107"/>
      <c r="AVY774" s="107"/>
      <c r="AVZ774" s="107"/>
      <c r="AWA774" s="107"/>
      <c r="AWB774" s="107"/>
      <c r="AWC774" s="107"/>
      <c r="AWD774" s="107"/>
      <c r="AWE774" s="107"/>
      <c r="AWF774" s="107"/>
      <c r="AWG774" s="107"/>
      <c r="AWH774" s="107"/>
      <c r="AWI774" s="107"/>
      <c r="AWJ774" s="107"/>
      <c r="AWK774" s="107"/>
      <c r="AWL774" s="107"/>
      <c r="AWM774" s="107"/>
      <c r="AWN774" s="107"/>
      <c r="AWO774" s="107"/>
      <c r="AWP774" s="107"/>
      <c r="AWQ774" s="107"/>
      <c r="AWR774" s="107"/>
      <c r="AWS774" s="107"/>
      <c r="AWT774" s="107"/>
      <c r="AWU774" s="107"/>
      <c r="AWV774" s="107"/>
      <c r="AWW774" s="107"/>
      <c r="AWX774" s="107"/>
      <c r="AWY774" s="107"/>
      <c r="AWZ774" s="107"/>
      <c r="AXA774" s="107"/>
      <c r="AXB774" s="107"/>
      <c r="AXC774" s="107"/>
      <c r="AXD774" s="107"/>
      <c r="AXE774" s="107"/>
      <c r="AXF774" s="107"/>
      <c r="AXG774" s="107"/>
      <c r="AXH774" s="107"/>
      <c r="AXI774" s="107"/>
      <c r="AXJ774" s="107"/>
      <c r="AXK774" s="107"/>
      <c r="AXL774" s="107"/>
      <c r="AXM774" s="107"/>
      <c r="AXN774" s="107"/>
      <c r="AXO774" s="107"/>
      <c r="AXP774" s="107"/>
      <c r="AXQ774" s="107"/>
      <c r="AXR774" s="107"/>
      <c r="AXS774" s="107"/>
      <c r="AXT774" s="107"/>
      <c r="AXU774" s="107"/>
      <c r="AXV774" s="107"/>
      <c r="AXW774" s="107"/>
      <c r="AXX774" s="107"/>
      <c r="AXY774" s="107"/>
      <c r="AXZ774" s="107"/>
      <c r="AYA774" s="107"/>
      <c r="AYB774" s="107"/>
      <c r="AYC774" s="107"/>
      <c r="AYD774" s="107"/>
      <c r="AYE774" s="107"/>
      <c r="AYF774" s="107"/>
      <c r="AYG774" s="107"/>
      <c r="AYH774" s="107"/>
      <c r="AYI774" s="107"/>
      <c r="AYJ774" s="107"/>
      <c r="AYK774" s="107"/>
      <c r="AYL774" s="107"/>
      <c r="AYM774" s="107"/>
      <c r="AYN774" s="107"/>
      <c r="AYO774" s="107"/>
      <c r="AYP774" s="107"/>
      <c r="AYQ774" s="107"/>
      <c r="AYR774" s="107"/>
      <c r="AYS774" s="107"/>
      <c r="AYT774" s="107"/>
      <c r="AYU774" s="107"/>
      <c r="AYV774" s="107"/>
      <c r="AYW774" s="107"/>
      <c r="AYX774" s="107"/>
      <c r="AYY774" s="107"/>
      <c r="AYZ774" s="107"/>
      <c r="AZA774" s="107"/>
      <c r="AZB774" s="107"/>
      <c r="AZC774" s="107"/>
      <c r="AZD774" s="107"/>
      <c r="AZE774" s="107"/>
      <c r="AZF774" s="107"/>
      <c r="AZG774" s="107"/>
      <c r="AZH774" s="107"/>
      <c r="AZI774" s="107"/>
      <c r="AZJ774" s="107"/>
      <c r="AZK774" s="107"/>
      <c r="AZL774" s="107"/>
      <c r="AZM774" s="107"/>
      <c r="AZN774" s="107"/>
      <c r="AZO774" s="107"/>
      <c r="AZP774" s="107"/>
      <c r="AZQ774" s="107"/>
      <c r="AZR774" s="107"/>
      <c r="AZS774" s="107"/>
      <c r="AZT774" s="107"/>
      <c r="AZU774" s="107"/>
      <c r="AZV774" s="107"/>
      <c r="AZW774" s="107"/>
      <c r="AZX774" s="107"/>
      <c r="AZY774" s="107"/>
      <c r="AZZ774" s="107"/>
      <c r="BAA774" s="107"/>
      <c r="BAB774" s="107"/>
      <c r="BAC774" s="107"/>
      <c r="BAD774" s="107"/>
      <c r="BAE774" s="107"/>
      <c r="BAF774" s="107"/>
      <c r="BAG774" s="107"/>
      <c r="BAH774" s="107"/>
      <c r="BAI774" s="107"/>
      <c r="BAJ774" s="107"/>
      <c r="BAK774" s="107"/>
      <c r="BAL774" s="107"/>
      <c r="BAM774" s="107"/>
      <c r="BAN774" s="107"/>
      <c r="BAO774" s="107"/>
      <c r="BAP774" s="107"/>
      <c r="BAQ774" s="107"/>
      <c r="BAR774" s="107"/>
      <c r="BAS774" s="107"/>
      <c r="BAT774" s="107"/>
      <c r="BAU774" s="107"/>
      <c r="BAV774" s="107"/>
      <c r="BAW774" s="107"/>
      <c r="BAX774" s="107"/>
      <c r="BAY774" s="107"/>
      <c r="BAZ774" s="107"/>
      <c r="BBA774" s="107"/>
      <c r="BBB774" s="107"/>
      <c r="BBC774" s="107"/>
      <c r="BBD774" s="107"/>
      <c r="BBE774" s="107"/>
      <c r="BBF774" s="107"/>
      <c r="BBG774" s="107"/>
      <c r="BBH774" s="107"/>
      <c r="BBI774" s="107"/>
      <c r="BBJ774" s="107"/>
      <c r="BBK774" s="107"/>
      <c r="BBL774" s="107"/>
      <c r="BBM774" s="107"/>
      <c r="BBN774" s="107"/>
      <c r="BBO774" s="107"/>
      <c r="BBP774" s="107"/>
      <c r="BBQ774" s="107"/>
      <c r="BBR774" s="107"/>
      <c r="BBS774" s="107"/>
      <c r="BBT774" s="107"/>
      <c r="BBU774" s="107"/>
      <c r="BBV774" s="107"/>
      <c r="BBW774" s="107"/>
      <c r="BBX774" s="107"/>
      <c r="BBY774" s="107"/>
      <c r="BBZ774" s="107"/>
      <c r="BCA774" s="107"/>
      <c r="BCB774" s="107"/>
      <c r="BCC774" s="107"/>
      <c r="BCD774" s="107"/>
      <c r="BCE774" s="107"/>
      <c r="BCF774" s="107"/>
      <c r="BCG774" s="107"/>
      <c r="BCH774" s="107"/>
      <c r="BCI774" s="107"/>
      <c r="BCJ774" s="107"/>
      <c r="BCK774" s="107"/>
      <c r="BCL774" s="107"/>
      <c r="BCM774" s="107"/>
      <c r="BCN774" s="107"/>
      <c r="BCO774" s="107"/>
      <c r="BCP774" s="107"/>
      <c r="BCQ774" s="107"/>
      <c r="BCR774" s="107"/>
      <c r="BCS774" s="107"/>
      <c r="BCT774" s="107"/>
      <c r="BCU774" s="107"/>
      <c r="BCV774" s="107"/>
      <c r="BCW774" s="107"/>
      <c r="BCX774" s="107"/>
      <c r="BCY774" s="107"/>
      <c r="BCZ774" s="107"/>
      <c r="BDA774" s="107"/>
      <c r="BDB774" s="107"/>
      <c r="BDC774" s="107"/>
      <c r="BDD774" s="107"/>
      <c r="BDE774" s="107"/>
      <c r="BDF774" s="107"/>
      <c r="BDG774" s="107"/>
      <c r="BDH774" s="107"/>
      <c r="BDI774" s="107"/>
      <c r="BDJ774" s="107"/>
      <c r="BDK774" s="107"/>
      <c r="BDL774" s="107"/>
      <c r="BDM774" s="107"/>
      <c r="BDN774" s="107"/>
      <c r="BDO774" s="107"/>
      <c r="BDP774" s="107"/>
      <c r="BDQ774" s="107"/>
      <c r="BDR774" s="107"/>
      <c r="BDS774" s="107"/>
      <c r="BDT774" s="107"/>
      <c r="BDU774" s="107"/>
      <c r="BDV774" s="107"/>
      <c r="BDW774" s="107"/>
      <c r="BDX774" s="107"/>
      <c r="BDY774" s="107"/>
      <c r="BDZ774" s="107"/>
      <c r="BEA774" s="107"/>
      <c r="BEB774" s="107"/>
      <c r="BEC774" s="107"/>
      <c r="BED774" s="107"/>
      <c r="BEE774" s="107"/>
      <c r="BEF774" s="107"/>
      <c r="BEG774" s="107"/>
      <c r="BEH774" s="107"/>
      <c r="BEI774" s="107"/>
      <c r="BEJ774" s="107"/>
      <c r="BEK774" s="107"/>
      <c r="BEL774" s="107"/>
      <c r="BEM774" s="107"/>
      <c r="BEN774" s="107"/>
      <c r="BEO774" s="107"/>
      <c r="BEP774" s="107"/>
      <c r="BEQ774" s="107"/>
      <c r="BER774" s="107"/>
      <c r="BES774" s="107"/>
      <c r="BET774" s="107"/>
      <c r="BEU774" s="107"/>
      <c r="BEV774" s="107"/>
      <c r="BEW774" s="107"/>
      <c r="BEX774" s="107"/>
      <c r="BEY774" s="107"/>
      <c r="BEZ774" s="107"/>
      <c r="BFA774" s="107"/>
      <c r="BFB774" s="107"/>
      <c r="BFC774" s="107"/>
      <c r="BFD774" s="107"/>
      <c r="BFE774" s="107"/>
      <c r="BFF774" s="107"/>
      <c r="BFG774" s="107"/>
      <c r="BFH774" s="107"/>
      <c r="BFI774" s="107"/>
      <c r="BFJ774" s="107"/>
      <c r="BFK774" s="107"/>
      <c r="BFL774" s="107"/>
      <c r="BFM774" s="107"/>
      <c r="BFN774" s="107"/>
      <c r="BFO774" s="107"/>
      <c r="BFP774" s="107"/>
      <c r="BFQ774" s="107"/>
      <c r="BFR774" s="107"/>
      <c r="BFS774" s="107"/>
      <c r="BFT774" s="107"/>
      <c r="BFU774" s="107"/>
      <c r="BFV774" s="107"/>
      <c r="BFW774" s="107"/>
      <c r="BFX774" s="107"/>
      <c r="BFY774" s="107"/>
      <c r="BFZ774" s="107"/>
      <c r="BGA774" s="107"/>
      <c r="BGB774" s="107"/>
      <c r="BGC774" s="107"/>
      <c r="BGD774" s="107"/>
      <c r="BGE774" s="107"/>
      <c r="BGF774" s="107"/>
      <c r="BGG774" s="107"/>
      <c r="BGH774" s="107"/>
      <c r="BGI774" s="107"/>
      <c r="BGJ774" s="107"/>
      <c r="BGK774" s="107"/>
      <c r="BGL774" s="107"/>
      <c r="BGM774" s="107"/>
      <c r="BGN774" s="107"/>
      <c r="BGO774" s="107"/>
      <c r="BGP774" s="107"/>
      <c r="BGQ774" s="107"/>
      <c r="BGR774" s="107"/>
      <c r="BGS774" s="107"/>
      <c r="BGT774" s="107"/>
      <c r="BGU774" s="107"/>
      <c r="BGV774" s="107"/>
      <c r="BGW774" s="107"/>
      <c r="BGX774" s="107"/>
      <c r="BGY774" s="107"/>
      <c r="BGZ774" s="107"/>
      <c r="BHA774" s="107"/>
      <c r="BHB774" s="107"/>
      <c r="BHC774" s="107"/>
      <c r="BHD774" s="107"/>
      <c r="BHE774" s="107"/>
      <c r="BHF774" s="107"/>
      <c r="BHG774" s="107"/>
      <c r="BHH774" s="107"/>
      <c r="BHI774" s="107"/>
      <c r="BHJ774" s="107"/>
      <c r="BHK774" s="107"/>
      <c r="BHL774" s="107"/>
      <c r="BHM774" s="107"/>
      <c r="BHN774" s="107"/>
      <c r="BHO774" s="107"/>
      <c r="BHP774" s="107"/>
      <c r="BHQ774" s="107"/>
      <c r="BHR774" s="107"/>
      <c r="BHS774" s="107"/>
      <c r="BHT774" s="107"/>
      <c r="BHU774" s="107"/>
      <c r="BHV774" s="107"/>
      <c r="BHW774" s="107"/>
      <c r="BHX774" s="107"/>
      <c r="BHY774" s="107"/>
      <c r="BHZ774" s="107"/>
      <c r="BIA774" s="107"/>
      <c r="BIB774" s="107"/>
      <c r="BIC774" s="107"/>
      <c r="BID774" s="107"/>
      <c r="BIE774" s="107"/>
      <c r="BIF774" s="107"/>
      <c r="BIG774" s="107"/>
      <c r="BIH774" s="107"/>
      <c r="BII774" s="107"/>
      <c r="BIJ774" s="107"/>
      <c r="BIK774" s="107"/>
      <c r="BIL774" s="107"/>
      <c r="BIM774" s="107"/>
      <c r="BIN774" s="107"/>
      <c r="BIO774" s="107"/>
      <c r="BIP774" s="107"/>
      <c r="BIQ774" s="107"/>
      <c r="BIR774" s="107"/>
      <c r="BIS774" s="107"/>
      <c r="BIT774" s="107"/>
      <c r="BIU774" s="107"/>
      <c r="BIV774" s="107"/>
      <c r="BIW774" s="107"/>
      <c r="BIX774" s="107"/>
      <c r="BIY774" s="107"/>
      <c r="BIZ774" s="107"/>
      <c r="BJA774" s="107"/>
      <c r="BJB774" s="107"/>
      <c r="BJC774" s="107"/>
      <c r="BJD774" s="107"/>
      <c r="BJE774" s="107"/>
      <c r="BJF774" s="107"/>
      <c r="BJG774" s="107"/>
      <c r="BJH774" s="107"/>
      <c r="BJI774" s="107"/>
      <c r="BJJ774" s="107"/>
      <c r="BJK774" s="107"/>
      <c r="BJL774" s="107"/>
      <c r="BJM774" s="107"/>
      <c r="BJN774" s="107"/>
      <c r="BJO774" s="107"/>
      <c r="BJP774" s="107"/>
      <c r="BJQ774" s="107"/>
      <c r="BJR774" s="107"/>
      <c r="BJS774" s="107"/>
      <c r="BJT774" s="107"/>
      <c r="BJU774" s="107"/>
      <c r="BJV774" s="107"/>
      <c r="BJW774" s="107"/>
      <c r="BJX774" s="107"/>
      <c r="BJY774" s="107"/>
      <c r="BJZ774" s="107"/>
      <c r="BKA774" s="107"/>
      <c r="BKB774" s="107"/>
      <c r="BKC774" s="107"/>
      <c r="BKD774" s="107"/>
      <c r="BKE774" s="107"/>
      <c r="BKF774" s="107"/>
      <c r="BKG774" s="107"/>
      <c r="BKH774" s="107"/>
      <c r="BKI774" s="107"/>
      <c r="BKJ774" s="107"/>
      <c r="BKK774" s="107"/>
      <c r="BKL774" s="107"/>
      <c r="BKM774" s="107"/>
      <c r="BKN774" s="107"/>
      <c r="BKO774" s="107"/>
      <c r="BKP774" s="107"/>
      <c r="BKQ774" s="107"/>
      <c r="BKR774" s="107"/>
      <c r="BKS774" s="107"/>
      <c r="BKT774" s="107"/>
      <c r="BKU774" s="107"/>
      <c r="BKV774" s="107"/>
      <c r="BKW774" s="107"/>
      <c r="BKX774" s="107"/>
      <c r="BKY774" s="107"/>
      <c r="BKZ774" s="107"/>
      <c r="BLA774" s="107"/>
      <c r="BLB774" s="107"/>
      <c r="BLC774" s="107"/>
      <c r="BLD774" s="107"/>
      <c r="BLE774" s="107"/>
      <c r="BLF774" s="107"/>
      <c r="BLG774" s="107"/>
      <c r="BLH774" s="107"/>
      <c r="BLI774" s="107"/>
      <c r="BLJ774" s="107"/>
      <c r="BLK774" s="107"/>
      <c r="BLL774" s="107"/>
      <c r="BLM774" s="107"/>
      <c r="BLN774" s="107"/>
      <c r="BLO774" s="107"/>
      <c r="BLP774" s="107"/>
      <c r="BLQ774" s="107"/>
      <c r="BLR774" s="107"/>
      <c r="BLS774" s="107"/>
      <c r="BLT774" s="107"/>
      <c r="BLU774" s="107"/>
      <c r="BLV774" s="107"/>
      <c r="BLW774" s="107"/>
      <c r="BLX774" s="107"/>
      <c r="BLY774" s="107"/>
      <c r="BLZ774" s="107"/>
      <c r="BMA774" s="107"/>
      <c r="BMB774" s="107"/>
      <c r="BMC774" s="107"/>
      <c r="BMD774" s="107"/>
      <c r="BME774" s="107"/>
      <c r="BMF774" s="107"/>
      <c r="BMG774" s="107"/>
      <c r="BMH774" s="107"/>
      <c r="BMI774" s="107"/>
      <c r="BMJ774" s="107"/>
      <c r="BMK774" s="107"/>
      <c r="BML774" s="107"/>
      <c r="BMM774" s="107"/>
      <c r="BMN774" s="107"/>
      <c r="BMO774" s="107"/>
      <c r="BMP774" s="107"/>
      <c r="BMQ774" s="107"/>
      <c r="BMR774" s="107"/>
      <c r="BMS774" s="107"/>
      <c r="BMT774" s="107"/>
      <c r="BMU774" s="107"/>
      <c r="BMV774" s="107"/>
      <c r="BMW774" s="107"/>
      <c r="BMX774" s="107"/>
      <c r="BMY774" s="107"/>
      <c r="BMZ774" s="107"/>
      <c r="BNA774" s="107"/>
      <c r="BNB774" s="107"/>
      <c r="BNC774" s="107"/>
      <c r="BND774" s="107"/>
      <c r="BNE774" s="107"/>
      <c r="BNF774" s="107"/>
      <c r="BNG774" s="107"/>
      <c r="BNH774" s="107"/>
      <c r="BNI774" s="107"/>
      <c r="BNJ774" s="107"/>
      <c r="BNK774" s="107"/>
      <c r="BNL774" s="107"/>
      <c r="BNM774" s="107"/>
      <c r="BNN774" s="107"/>
      <c r="BNO774" s="107"/>
      <c r="BNP774" s="107"/>
      <c r="BNQ774" s="107"/>
      <c r="BNR774" s="107"/>
      <c r="BNS774" s="107"/>
      <c r="BNT774" s="107"/>
      <c r="BNU774" s="107"/>
      <c r="BNV774" s="107"/>
      <c r="BNW774" s="107"/>
      <c r="BNX774" s="107"/>
      <c r="BNY774" s="107"/>
      <c r="BNZ774" s="107"/>
      <c r="BOA774" s="107"/>
      <c r="BOB774" s="107"/>
      <c r="BOC774" s="107"/>
      <c r="BOD774" s="107"/>
      <c r="BOE774" s="107"/>
      <c r="BOF774" s="107"/>
      <c r="BOG774" s="107"/>
      <c r="BOH774" s="107"/>
      <c r="BOI774" s="107"/>
      <c r="BOJ774" s="107"/>
      <c r="BOK774" s="107"/>
      <c r="BOL774" s="107"/>
      <c r="BOM774" s="107"/>
      <c r="BON774" s="107"/>
      <c r="BOO774" s="107"/>
      <c r="BOP774" s="107"/>
      <c r="BOQ774" s="107"/>
      <c r="BOR774" s="107"/>
      <c r="BOS774" s="107"/>
      <c r="BOT774" s="107"/>
      <c r="BOU774" s="107"/>
      <c r="BOV774" s="107"/>
      <c r="BOW774" s="107"/>
      <c r="BOX774" s="107"/>
      <c r="BOY774" s="107"/>
      <c r="BOZ774" s="107"/>
      <c r="BPA774" s="107"/>
      <c r="BPB774" s="107"/>
      <c r="BPC774" s="107"/>
      <c r="BPD774" s="107"/>
      <c r="BPE774" s="107"/>
      <c r="BPF774" s="107"/>
      <c r="BPG774" s="107"/>
      <c r="BPH774" s="107"/>
      <c r="BPI774" s="107"/>
      <c r="BPJ774" s="107"/>
      <c r="BPK774" s="107"/>
      <c r="BPL774" s="107"/>
      <c r="BPM774" s="107"/>
      <c r="BPN774" s="107"/>
      <c r="BPO774" s="107"/>
      <c r="BPP774" s="107"/>
      <c r="BPQ774" s="107"/>
      <c r="BPR774" s="107"/>
      <c r="BPS774" s="107"/>
      <c r="BPT774" s="107"/>
      <c r="BPU774" s="107"/>
      <c r="BPV774" s="107"/>
      <c r="BPW774" s="107"/>
      <c r="BPX774" s="107"/>
      <c r="BPY774" s="107"/>
      <c r="BPZ774" s="107"/>
      <c r="BQA774" s="107"/>
      <c r="BQB774" s="107"/>
      <c r="BQC774" s="107"/>
      <c r="BQD774" s="107"/>
      <c r="BQE774" s="107"/>
      <c r="BQF774" s="107"/>
      <c r="BQG774" s="107"/>
      <c r="BQH774" s="107"/>
      <c r="BQI774" s="107"/>
      <c r="BQJ774" s="107"/>
      <c r="BQK774" s="107"/>
      <c r="BQL774" s="107"/>
      <c r="BQM774" s="107"/>
      <c r="BQN774" s="107"/>
      <c r="BQO774" s="107"/>
      <c r="BQP774" s="107"/>
      <c r="BQQ774" s="107"/>
      <c r="BQR774" s="107"/>
      <c r="BQS774" s="107"/>
      <c r="BQT774" s="107"/>
      <c r="BQU774" s="107"/>
      <c r="BQV774" s="107"/>
      <c r="BQW774" s="107"/>
      <c r="BQX774" s="107"/>
      <c r="BQY774" s="107"/>
      <c r="BQZ774" s="107"/>
      <c r="BRA774" s="107"/>
      <c r="BRB774" s="107"/>
      <c r="BRC774" s="107"/>
      <c r="BRD774" s="107"/>
      <c r="BRE774" s="107"/>
      <c r="BRF774" s="107"/>
      <c r="BRG774" s="107"/>
      <c r="BRH774" s="107"/>
      <c r="BRI774" s="107"/>
      <c r="BRJ774" s="107"/>
      <c r="BRK774" s="107"/>
      <c r="BRL774" s="107"/>
      <c r="BRM774" s="107"/>
      <c r="BRN774" s="107"/>
      <c r="BRO774" s="107"/>
      <c r="BRP774" s="107"/>
      <c r="BRQ774" s="107"/>
      <c r="BRR774" s="107"/>
      <c r="BRS774" s="107"/>
      <c r="BRT774" s="107"/>
      <c r="BRU774" s="107"/>
      <c r="BRV774" s="107"/>
      <c r="BRW774" s="107"/>
      <c r="BRX774" s="107"/>
      <c r="BRY774" s="107"/>
      <c r="BRZ774" s="107"/>
      <c r="BSA774" s="107"/>
      <c r="BSB774" s="107"/>
      <c r="BSC774" s="107"/>
      <c r="BSD774" s="107"/>
      <c r="BSE774" s="107"/>
      <c r="BSF774" s="107"/>
      <c r="BSG774" s="107"/>
      <c r="BSH774" s="107"/>
      <c r="BSI774" s="107"/>
      <c r="BSJ774" s="107"/>
      <c r="BSK774" s="107"/>
      <c r="BSL774" s="107"/>
      <c r="BSM774" s="107"/>
      <c r="BSN774" s="107"/>
      <c r="BSO774" s="107"/>
      <c r="BSP774" s="107"/>
      <c r="BSQ774" s="107"/>
      <c r="BSR774" s="107"/>
      <c r="BSS774" s="107"/>
      <c r="BST774" s="107"/>
      <c r="BSU774" s="107"/>
      <c r="BSV774" s="107"/>
      <c r="BSW774" s="107"/>
      <c r="BSX774" s="107"/>
      <c r="BSY774" s="107"/>
      <c r="BSZ774" s="107"/>
      <c r="BTA774" s="107"/>
      <c r="BTB774" s="107"/>
      <c r="BTC774" s="107"/>
      <c r="BTD774" s="107"/>
      <c r="BTE774" s="107"/>
      <c r="BTF774" s="107"/>
      <c r="BTG774" s="107"/>
      <c r="BTH774" s="107"/>
      <c r="BTI774" s="107"/>
      <c r="BTJ774" s="107"/>
      <c r="BTK774" s="107"/>
      <c r="BTL774" s="107"/>
      <c r="BTM774" s="107"/>
      <c r="BTN774" s="107"/>
      <c r="BTO774" s="107"/>
      <c r="BTP774" s="107"/>
      <c r="BTQ774" s="107"/>
      <c r="BTR774" s="107"/>
      <c r="BTS774" s="107"/>
      <c r="BTT774" s="107"/>
      <c r="BTU774" s="107"/>
      <c r="BTV774" s="107"/>
      <c r="BTW774" s="107"/>
      <c r="BTX774" s="107"/>
      <c r="BTY774" s="107"/>
      <c r="BTZ774" s="107"/>
      <c r="BUA774" s="107"/>
      <c r="BUB774" s="107"/>
      <c r="BUC774" s="107"/>
      <c r="BUD774" s="107"/>
      <c r="BUE774" s="107"/>
      <c r="BUF774" s="107"/>
      <c r="BUG774" s="107"/>
      <c r="BUH774" s="107"/>
      <c r="BUI774" s="107"/>
      <c r="BUJ774" s="107"/>
      <c r="BUK774" s="107"/>
      <c r="BUL774" s="107"/>
      <c r="BUM774" s="107"/>
      <c r="BUN774" s="107"/>
      <c r="BUO774" s="107"/>
      <c r="BUP774" s="107"/>
      <c r="BUQ774" s="107"/>
      <c r="BUR774" s="107"/>
      <c r="BUS774" s="107"/>
      <c r="BUT774" s="107"/>
      <c r="BUU774" s="107"/>
      <c r="BUV774" s="107"/>
      <c r="BUW774" s="107"/>
      <c r="BUX774" s="107"/>
      <c r="BUY774" s="107"/>
      <c r="BUZ774" s="107"/>
      <c r="BVA774" s="107"/>
      <c r="BVB774" s="107"/>
      <c r="BVC774" s="107"/>
      <c r="BVD774" s="107"/>
      <c r="BVE774" s="107"/>
      <c r="BVF774" s="107"/>
      <c r="BVG774" s="107"/>
      <c r="BVH774" s="107"/>
      <c r="BVI774" s="107"/>
      <c r="BVJ774" s="107"/>
      <c r="BVK774" s="107"/>
      <c r="BVL774" s="107"/>
      <c r="BVM774" s="107"/>
      <c r="BVN774" s="107"/>
      <c r="BVO774" s="107"/>
      <c r="BVP774" s="107"/>
      <c r="BVQ774" s="107"/>
      <c r="BVR774" s="107"/>
      <c r="BVS774" s="107"/>
      <c r="BVT774" s="107"/>
      <c r="BVU774" s="107"/>
      <c r="BVV774" s="107"/>
      <c r="BVW774" s="107"/>
      <c r="BVX774" s="107"/>
      <c r="BVY774" s="107"/>
      <c r="BVZ774" s="107"/>
      <c r="BWA774" s="107"/>
      <c r="BWB774" s="107"/>
      <c r="BWC774" s="107"/>
      <c r="BWD774" s="107"/>
      <c r="BWE774" s="107"/>
      <c r="BWF774" s="107"/>
      <c r="BWG774" s="107"/>
      <c r="BWH774" s="107"/>
      <c r="BWI774" s="107"/>
      <c r="BWJ774" s="107"/>
      <c r="BWK774" s="107"/>
      <c r="BWL774" s="107"/>
      <c r="BWM774" s="107"/>
      <c r="BWN774" s="107"/>
      <c r="BWO774" s="107"/>
      <c r="BWP774" s="107"/>
      <c r="BWQ774" s="107"/>
      <c r="BWR774" s="107"/>
      <c r="BWS774" s="107"/>
      <c r="BWT774" s="107"/>
      <c r="BWU774" s="107"/>
      <c r="BWV774" s="107"/>
      <c r="BWW774" s="107"/>
      <c r="BWX774" s="107"/>
      <c r="BWY774" s="107"/>
      <c r="BWZ774" s="107"/>
      <c r="BXA774" s="107"/>
      <c r="BXB774" s="107"/>
      <c r="BXC774" s="107"/>
      <c r="BXD774" s="107"/>
      <c r="BXE774" s="107"/>
      <c r="BXF774" s="107"/>
      <c r="BXG774" s="107"/>
      <c r="BXH774" s="107"/>
      <c r="BXI774" s="107"/>
      <c r="BXJ774" s="107"/>
      <c r="BXK774" s="107"/>
      <c r="BXL774" s="107"/>
      <c r="BXM774" s="107"/>
      <c r="BXN774" s="107"/>
      <c r="BXO774" s="107"/>
      <c r="BXP774" s="107"/>
      <c r="BXQ774" s="107"/>
      <c r="BXR774" s="107"/>
      <c r="BXS774" s="107"/>
      <c r="BXT774" s="107"/>
      <c r="BXU774" s="107"/>
      <c r="BXV774" s="107"/>
      <c r="BXW774" s="107"/>
      <c r="BXX774" s="107"/>
      <c r="BXY774" s="107"/>
      <c r="BXZ774" s="107"/>
      <c r="BYA774" s="107"/>
      <c r="BYB774" s="107"/>
      <c r="BYC774" s="107"/>
      <c r="BYD774" s="107"/>
      <c r="BYE774" s="107"/>
      <c r="BYF774" s="107"/>
      <c r="BYG774" s="107"/>
      <c r="BYH774" s="107"/>
      <c r="BYI774" s="107"/>
      <c r="BYJ774" s="107"/>
      <c r="BYK774" s="107"/>
      <c r="BYL774" s="107"/>
      <c r="BYM774" s="107"/>
      <c r="BYN774" s="107"/>
      <c r="BYO774" s="107"/>
      <c r="BYP774" s="107"/>
      <c r="BYQ774" s="107"/>
      <c r="BYR774" s="107"/>
      <c r="BYS774" s="107"/>
      <c r="BYT774" s="107"/>
      <c r="BYU774" s="107"/>
      <c r="BYV774" s="107"/>
      <c r="BYW774" s="107"/>
      <c r="BYX774" s="107"/>
      <c r="BYY774" s="107"/>
      <c r="BYZ774" s="107"/>
      <c r="BZA774" s="107"/>
      <c r="BZB774" s="107"/>
      <c r="BZC774" s="107"/>
      <c r="BZD774" s="107"/>
      <c r="BZE774" s="107"/>
      <c r="BZF774" s="107"/>
      <c r="BZG774" s="107"/>
      <c r="BZH774" s="107"/>
      <c r="BZI774" s="107"/>
      <c r="BZJ774" s="107"/>
      <c r="BZK774" s="107"/>
      <c r="BZL774" s="107"/>
      <c r="BZM774" s="107"/>
      <c r="BZN774" s="107"/>
      <c r="BZO774" s="107"/>
      <c r="BZP774" s="107"/>
      <c r="BZQ774" s="107"/>
      <c r="BZR774" s="107"/>
      <c r="BZS774" s="107"/>
      <c r="BZT774" s="107"/>
      <c r="BZU774" s="107"/>
      <c r="BZV774" s="107"/>
      <c r="BZW774" s="107"/>
      <c r="BZX774" s="107"/>
      <c r="BZY774" s="107"/>
      <c r="BZZ774" s="107"/>
      <c r="CAA774" s="107"/>
      <c r="CAB774" s="107"/>
      <c r="CAC774" s="107"/>
      <c r="CAD774" s="107"/>
      <c r="CAE774" s="107"/>
      <c r="CAF774" s="107"/>
      <c r="CAG774" s="107"/>
      <c r="CAH774" s="107"/>
      <c r="CAI774" s="107"/>
      <c r="CAJ774" s="107"/>
      <c r="CAK774" s="107"/>
      <c r="CAL774" s="107"/>
      <c r="CAM774" s="107"/>
      <c r="CAN774" s="107"/>
      <c r="CAO774" s="107"/>
      <c r="CAP774" s="107"/>
      <c r="CAQ774" s="107"/>
      <c r="CAR774" s="107"/>
      <c r="CAS774" s="107"/>
      <c r="CAT774" s="107"/>
      <c r="CAU774" s="107"/>
      <c r="CAV774" s="107"/>
      <c r="CAW774" s="107"/>
      <c r="CAX774" s="107"/>
      <c r="CAY774" s="107"/>
      <c r="CAZ774" s="107"/>
      <c r="CBA774" s="107"/>
      <c r="CBB774" s="107"/>
      <c r="CBC774" s="107"/>
      <c r="CBD774" s="107"/>
      <c r="CBE774" s="107"/>
      <c r="CBF774" s="107"/>
      <c r="CBG774" s="107"/>
      <c r="CBH774" s="107"/>
      <c r="CBI774" s="107"/>
      <c r="CBJ774" s="107"/>
      <c r="CBK774" s="107"/>
      <c r="CBL774" s="107"/>
      <c r="CBM774" s="107"/>
      <c r="CBN774" s="107"/>
      <c r="CBO774" s="107"/>
      <c r="CBP774" s="107"/>
      <c r="CBQ774" s="107"/>
      <c r="CBR774" s="107"/>
      <c r="CBS774" s="107"/>
      <c r="CBT774" s="107"/>
      <c r="CBU774" s="107"/>
      <c r="CBV774" s="107"/>
      <c r="CBW774" s="107"/>
      <c r="CBX774" s="107"/>
      <c r="CBY774" s="107"/>
      <c r="CBZ774" s="107"/>
      <c r="CCA774" s="107"/>
      <c r="CCB774" s="107"/>
      <c r="CCC774" s="107"/>
      <c r="CCD774" s="107"/>
      <c r="CCE774" s="107"/>
      <c r="CCF774" s="107"/>
      <c r="CCG774" s="107"/>
      <c r="CCH774" s="107"/>
      <c r="CCI774" s="107"/>
      <c r="CCJ774" s="107"/>
      <c r="CCK774" s="107"/>
      <c r="CCL774" s="107"/>
      <c r="CCM774" s="107"/>
      <c r="CCN774" s="107"/>
      <c r="CCO774" s="107"/>
      <c r="CCP774" s="107"/>
      <c r="CCQ774" s="107"/>
      <c r="CCR774" s="107"/>
      <c r="CCS774" s="107"/>
      <c r="CCT774" s="107"/>
      <c r="CCU774" s="107"/>
      <c r="CCV774" s="107"/>
      <c r="CCW774" s="107"/>
      <c r="CCX774" s="107"/>
      <c r="CCY774" s="107"/>
      <c r="CCZ774" s="107"/>
      <c r="CDA774" s="107"/>
      <c r="CDB774" s="107"/>
      <c r="CDC774" s="107"/>
      <c r="CDD774" s="107"/>
      <c r="CDE774" s="107"/>
      <c r="CDF774" s="107"/>
      <c r="CDG774" s="107"/>
      <c r="CDH774" s="107"/>
      <c r="CDI774" s="107"/>
      <c r="CDJ774" s="107"/>
      <c r="CDK774" s="107"/>
      <c r="CDL774" s="107"/>
      <c r="CDM774" s="107"/>
      <c r="CDN774" s="107"/>
      <c r="CDO774" s="107"/>
      <c r="CDP774" s="107"/>
      <c r="CDQ774" s="107"/>
      <c r="CDR774" s="107"/>
      <c r="CDS774" s="107"/>
      <c r="CDT774" s="107"/>
      <c r="CDU774" s="107"/>
      <c r="CDV774" s="107"/>
      <c r="CDW774" s="107"/>
      <c r="CDX774" s="107"/>
      <c r="CDY774" s="107"/>
      <c r="CDZ774" s="107"/>
      <c r="CEA774" s="107"/>
      <c r="CEB774" s="107"/>
      <c r="CEC774" s="107"/>
      <c r="CED774" s="107"/>
      <c r="CEE774" s="107"/>
      <c r="CEF774" s="107"/>
      <c r="CEG774" s="107"/>
      <c r="CEH774" s="107"/>
      <c r="CEI774" s="107"/>
      <c r="CEJ774" s="107"/>
      <c r="CEK774" s="107"/>
      <c r="CEL774" s="107"/>
      <c r="CEM774" s="107"/>
      <c r="CEN774" s="107"/>
      <c r="CEO774" s="107"/>
      <c r="CEP774" s="107"/>
      <c r="CEQ774" s="107"/>
      <c r="CER774" s="107"/>
      <c r="CES774" s="107"/>
      <c r="CET774" s="107"/>
      <c r="CEU774" s="107"/>
      <c r="CEV774" s="107"/>
      <c r="CEW774" s="107"/>
      <c r="CEX774" s="107"/>
      <c r="CEY774" s="107"/>
      <c r="CEZ774" s="107"/>
      <c r="CFA774" s="107"/>
      <c r="CFB774" s="107"/>
      <c r="CFC774" s="107"/>
      <c r="CFD774" s="107"/>
      <c r="CFE774" s="107"/>
      <c r="CFF774" s="107"/>
      <c r="CFG774" s="107"/>
      <c r="CFH774" s="107"/>
      <c r="CFI774" s="107"/>
      <c r="CFJ774" s="107"/>
      <c r="CFK774" s="107"/>
      <c r="CFL774" s="107"/>
      <c r="CFM774" s="107"/>
      <c r="CFN774" s="107"/>
      <c r="CFO774" s="107"/>
      <c r="CFP774" s="107"/>
      <c r="CFQ774" s="107"/>
      <c r="CFR774" s="107"/>
      <c r="CFS774" s="107"/>
      <c r="CFT774" s="107"/>
      <c r="CFU774" s="107"/>
      <c r="CFV774" s="107"/>
      <c r="CFW774" s="107"/>
      <c r="CFX774" s="107"/>
      <c r="CFY774" s="107"/>
      <c r="CFZ774" s="107"/>
      <c r="CGA774" s="107"/>
      <c r="CGB774" s="107"/>
      <c r="CGC774" s="107"/>
      <c r="CGD774" s="107"/>
      <c r="CGE774" s="107"/>
      <c r="CGF774" s="107"/>
      <c r="CGG774" s="107"/>
      <c r="CGH774" s="107"/>
      <c r="CGI774" s="107"/>
      <c r="CGJ774" s="107"/>
      <c r="CGK774" s="107"/>
      <c r="CGL774" s="107"/>
      <c r="CGM774" s="107"/>
      <c r="CGN774" s="107"/>
      <c r="CGO774" s="107"/>
      <c r="CGP774" s="107"/>
      <c r="CGQ774" s="107"/>
      <c r="CGR774" s="107"/>
      <c r="CGS774" s="107"/>
      <c r="CGT774" s="107"/>
      <c r="CGU774" s="107"/>
      <c r="CGV774" s="107"/>
      <c r="CGW774" s="107"/>
      <c r="CGX774" s="107"/>
      <c r="CGY774" s="107"/>
      <c r="CGZ774" s="107"/>
      <c r="CHA774" s="107"/>
      <c r="CHB774" s="107"/>
      <c r="CHC774" s="107"/>
      <c r="CHD774" s="107"/>
      <c r="CHE774" s="107"/>
      <c r="CHF774" s="107"/>
      <c r="CHG774" s="107"/>
      <c r="CHH774" s="107"/>
      <c r="CHI774" s="107"/>
      <c r="CHJ774" s="107"/>
      <c r="CHK774" s="107"/>
      <c r="CHL774" s="107"/>
      <c r="CHM774" s="107"/>
      <c r="CHN774" s="107"/>
      <c r="CHO774" s="107"/>
      <c r="CHP774" s="107"/>
      <c r="CHQ774" s="107"/>
      <c r="CHR774" s="107"/>
      <c r="CHS774" s="107"/>
      <c r="CHT774" s="107"/>
      <c r="CHU774" s="107"/>
      <c r="CHV774" s="107"/>
      <c r="CHW774" s="107"/>
      <c r="CHX774" s="107"/>
      <c r="CHY774" s="107"/>
      <c r="CHZ774" s="107"/>
      <c r="CIA774" s="107"/>
      <c r="CIB774" s="107"/>
      <c r="CIC774" s="107"/>
      <c r="CID774" s="107"/>
      <c r="CIE774" s="107"/>
      <c r="CIF774" s="107"/>
      <c r="CIG774" s="107"/>
      <c r="CIH774" s="107"/>
      <c r="CII774" s="107"/>
      <c r="CIJ774" s="107"/>
      <c r="CIK774" s="107"/>
      <c r="CIL774" s="107"/>
      <c r="CIM774" s="107"/>
      <c r="CIN774" s="107"/>
      <c r="CIO774" s="107"/>
      <c r="CIP774" s="107"/>
      <c r="CIQ774" s="107"/>
      <c r="CIR774" s="107"/>
      <c r="CIS774" s="107"/>
      <c r="CIT774" s="107"/>
      <c r="CIU774" s="107"/>
      <c r="CIV774" s="107"/>
      <c r="CIW774" s="107"/>
      <c r="CIX774" s="107"/>
      <c r="CIY774" s="107"/>
      <c r="CIZ774" s="107"/>
      <c r="CJA774" s="107"/>
      <c r="CJB774" s="107"/>
      <c r="CJC774" s="107"/>
      <c r="CJD774" s="107"/>
      <c r="CJE774" s="107"/>
      <c r="CJF774" s="107"/>
      <c r="CJG774" s="107"/>
      <c r="CJH774" s="107"/>
      <c r="CJI774" s="107"/>
      <c r="CJJ774" s="107"/>
      <c r="CJK774" s="107"/>
      <c r="CJL774" s="107"/>
      <c r="CJM774" s="107"/>
      <c r="CJN774" s="107"/>
      <c r="CJO774" s="107"/>
      <c r="CJP774" s="107"/>
      <c r="CJQ774" s="107"/>
      <c r="CJR774" s="107"/>
      <c r="CJS774" s="107"/>
      <c r="CJT774" s="107"/>
      <c r="CJU774" s="107"/>
      <c r="CJV774" s="107"/>
      <c r="CJW774" s="107"/>
      <c r="CJX774" s="107"/>
      <c r="CJY774" s="107"/>
      <c r="CJZ774" s="107"/>
      <c r="CKA774" s="107"/>
      <c r="CKB774" s="107"/>
      <c r="CKC774" s="107"/>
      <c r="CKD774" s="107"/>
      <c r="CKE774" s="107"/>
      <c r="CKF774" s="107"/>
      <c r="CKG774" s="107"/>
      <c r="CKH774" s="107"/>
      <c r="CKI774" s="107"/>
      <c r="CKJ774" s="107"/>
      <c r="CKK774" s="107"/>
      <c r="CKL774" s="107"/>
      <c r="CKM774" s="107"/>
      <c r="CKN774" s="107"/>
      <c r="CKO774" s="107"/>
      <c r="CKP774" s="107"/>
      <c r="CKQ774" s="107"/>
      <c r="CKR774" s="107"/>
      <c r="CKS774" s="107"/>
      <c r="CKT774" s="107"/>
      <c r="CKU774" s="107"/>
      <c r="CKV774" s="107"/>
      <c r="CKW774" s="107"/>
      <c r="CKX774" s="107"/>
      <c r="CKY774" s="107"/>
      <c r="CKZ774" s="107"/>
      <c r="CLA774" s="107"/>
      <c r="CLB774" s="107"/>
      <c r="CLC774" s="107"/>
      <c r="CLD774" s="107"/>
      <c r="CLE774" s="107"/>
      <c r="CLF774" s="107"/>
      <c r="CLG774" s="107"/>
      <c r="CLH774" s="107"/>
      <c r="CLI774" s="107"/>
      <c r="CLJ774" s="107"/>
      <c r="CLK774" s="107"/>
      <c r="CLL774" s="107"/>
      <c r="CLM774" s="107"/>
      <c r="CLN774" s="107"/>
      <c r="CLO774" s="107"/>
      <c r="CLP774" s="107"/>
      <c r="CLQ774" s="107"/>
      <c r="CLR774" s="107"/>
      <c r="CLS774" s="107"/>
      <c r="CLT774" s="107"/>
      <c r="CLU774" s="107"/>
      <c r="CLV774" s="107"/>
      <c r="CLW774" s="107"/>
      <c r="CLX774" s="107"/>
      <c r="CLY774" s="107"/>
      <c r="CLZ774" s="107"/>
      <c r="CMA774" s="107"/>
      <c r="CMB774" s="107"/>
      <c r="CMC774" s="107"/>
      <c r="CMD774" s="107"/>
      <c r="CME774" s="107"/>
      <c r="CMF774" s="107"/>
      <c r="CMG774" s="107"/>
      <c r="CMH774" s="107"/>
      <c r="CMI774" s="107"/>
      <c r="CMJ774" s="107"/>
      <c r="CMK774" s="107"/>
      <c r="CML774" s="107"/>
      <c r="CMM774" s="107"/>
      <c r="CMN774" s="107"/>
      <c r="CMO774" s="107"/>
      <c r="CMP774" s="107"/>
      <c r="CMQ774" s="107"/>
      <c r="CMR774" s="107"/>
      <c r="CMS774" s="107"/>
      <c r="CMT774" s="107"/>
      <c r="CMU774" s="107"/>
      <c r="CMV774" s="107"/>
      <c r="CMW774" s="107"/>
      <c r="CMX774" s="107"/>
      <c r="CMY774" s="107"/>
      <c r="CMZ774" s="107"/>
      <c r="CNA774" s="107"/>
      <c r="CNB774" s="107"/>
      <c r="CNC774" s="107"/>
      <c r="CND774" s="107"/>
      <c r="CNE774" s="107"/>
      <c r="CNF774" s="107"/>
      <c r="CNG774" s="107"/>
      <c r="CNH774" s="107"/>
      <c r="CNI774" s="107"/>
      <c r="CNJ774" s="107"/>
      <c r="CNK774" s="107"/>
      <c r="CNL774" s="107"/>
      <c r="CNM774" s="107"/>
      <c r="CNN774" s="107"/>
      <c r="CNO774" s="107"/>
      <c r="CNP774" s="107"/>
      <c r="CNQ774" s="107"/>
      <c r="CNR774" s="107"/>
      <c r="CNS774" s="107"/>
      <c r="CNT774" s="107"/>
      <c r="CNU774" s="107"/>
      <c r="CNV774" s="107"/>
      <c r="CNW774" s="107"/>
      <c r="CNX774" s="107"/>
      <c r="CNY774" s="107"/>
      <c r="CNZ774" s="107"/>
      <c r="COA774" s="107"/>
      <c r="COB774" s="107"/>
      <c r="COC774" s="107"/>
      <c r="COD774" s="107"/>
      <c r="COE774" s="107"/>
      <c r="COF774" s="107"/>
      <c r="COG774" s="107"/>
      <c r="COH774" s="107"/>
      <c r="COI774" s="107"/>
      <c r="COJ774" s="107"/>
      <c r="COK774" s="107"/>
      <c r="COL774" s="107"/>
      <c r="COM774" s="107"/>
      <c r="CON774" s="107"/>
      <c r="COO774" s="107"/>
      <c r="COP774" s="107"/>
      <c r="COQ774" s="107"/>
      <c r="COR774" s="107"/>
      <c r="COS774" s="107"/>
      <c r="COT774" s="107"/>
      <c r="COU774" s="107"/>
      <c r="COV774" s="107"/>
      <c r="COW774" s="107"/>
      <c r="COX774" s="107"/>
      <c r="COY774" s="107"/>
      <c r="COZ774" s="107"/>
      <c r="CPA774" s="107"/>
      <c r="CPB774" s="107"/>
      <c r="CPC774" s="107"/>
      <c r="CPD774" s="107"/>
      <c r="CPE774" s="107"/>
      <c r="CPF774" s="107"/>
      <c r="CPG774" s="107"/>
      <c r="CPH774" s="107"/>
      <c r="CPI774" s="107"/>
      <c r="CPJ774" s="107"/>
      <c r="CPK774" s="107"/>
      <c r="CPL774" s="107"/>
      <c r="CPM774" s="107"/>
      <c r="CPN774" s="107"/>
      <c r="CPO774" s="107"/>
      <c r="CPP774" s="107"/>
      <c r="CPQ774" s="107"/>
      <c r="CPR774" s="107"/>
      <c r="CPS774" s="107"/>
      <c r="CPT774" s="107"/>
      <c r="CPU774" s="107"/>
      <c r="CPV774" s="107"/>
      <c r="CPW774" s="107"/>
      <c r="CPX774" s="107"/>
      <c r="CPY774" s="107"/>
      <c r="CPZ774" s="107"/>
      <c r="CQA774" s="107"/>
      <c r="CQB774" s="107"/>
      <c r="CQC774" s="107"/>
      <c r="CQD774" s="107"/>
      <c r="CQE774" s="107"/>
      <c r="CQF774" s="107"/>
      <c r="CQG774" s="107"/>
      <c r="CQH774" s="107"/>
      <c r="CQI774" s="107"/>
      <c r="CQJ774" s="107"/>
      <c r="CQK774" s="107"/>
      <c r="CQL774" s="107"/>
      <c r="CQM774" s="107"/>
      <c r="CQN774" s="107"/>
      <c r="CQO774" s="107"/>
      <c r="CQP774" s="107"/>
      <c r="CQQ774" s="107"/>
      <c r="CQR774" s="107"/>
      <c r="CQS774" s="107"/>
      <c r="CQT774" s="107"/>
      <c r="CQU774" s="107"/>
      <c r="CQV774" s="107"/>
      <c r="CQW774" s="107"/>
      <c r="CQX774" s="107"/>
      <c r="CQY774" s="107"/>
      <c r="CQZ774" s="107"/>
      <c r="CRA774" s="107"/>
      <c r="CRB774" s="107"/>
      <c r="CRC774" s="107"/>
      <c r="CRD774" s="107"/>
      <c r="CRE774" s="107"/>
      <c r="CRF774" s="107"/>
      <c r="CRG774" s="107"/>
      <c r="CRH774" s="107"/>
      <c r="CRI774" s="107"/>
      <c r="CRJ774" s="107"/>
      <c r="CRK774" s="107"/>
      <c r="CRL774" s="107"/>
      <c r="CRM774" s="107"/>
      <c r="CRN774" s="107"/>
      <c r="CRO774" s="107"/>
      <c r="CRP774" s="107"/>
      <c r="CRQ774" s="107"/>
      <c r="CRR774" s="107"/>
      <c r="CRS774" s="107"/>
      <c r="CRT774" s="107"/>
      <c r="CRU774" s="107"/>
      <c r="CRV774" s="107"/>
      <c r="CRW774" s="107"/>
      <c r="CRX774" s="107"/>
      <c r="CRY774" s="107"/>
      <c r="CRZ774" s="107"/>
      <c r="CSA774" s="107"/>
      <c r="CSB774" s="107"/>
      <c r="CSC774" s="107"/>
      <c r="CSD774" s="107"/>
      <c r="CSE774" s="107"/>
      <c r="CSF774" s="107"/>
      <c r="CSG774" s="107"/>
      <c r="CSH774" s="107"/>
      <c r="CSI774" s="107"/>
      <c r="CSJ774" s="107"/>
      <c r="CSK774" s="107"/>
      <c r="CSL774" s="107"/>
      <c r="CSM774" s="107"/>
      <c r="CSN774" s="107"/>
      <c r="CSO774" s="107"/>
      <c r="CSP774" s="107"/>
      <c r="CSQ774" s="107"/>
      <c r="CSR774" s="107"/>
      <c r="CSS774" s="107"/>
      <c r="CST774" s="107"/>
      <c r="CSU774" s="107"/>
      <c r="CSV774" s="107"/>
      <c r="CSW774" s="107"/>
      <c r="CSX774" s="107"/>
      <c r="CSY774" s="107"/>
      <c r="CSZ774" s="107"/>
      <c r="CTA774" s="107"/>
      <c r="CTB774" s="107"/>
      <c r="CTC774" s="107"/>
      <c r="CTD774" s="107"/>
      <c r="CTE774" s="107"/>
      <c r="CTF774" s="107"/>
      <c r="CTG774" s="107"/>
      <c r="CTH774" s="107"/>
      <c r="CTI774" s="107"/>
      <c r="CTJ774" s="107"/>
      <c r="CTK774" s="107"/>
      <c r="CTL774" s="107"/>
      <c r="CTM774" s="107"/>
      <c r="CTN774" s="107"/>
      <c r="CTO774" s="107"/>
      <c r="CTP774" s="107"/>
      <c r="CTQ774" s="107"/>
      <c r="CTR774" s="107"/>
      <c r="CTS774" s="107"/>
      <c r="CTT774" s="107"/>
      <c r="CTU774" s="107"/>
      <c r="CTV774" s="107"/>
      <c r="CTW774" s="107"/>
      <c r="CTX774" s="107"/>
      <c r="CTY774" s="107"/>
      <c r="CTZ774" s="107"/>
      <c r="CUA774" s="107"/>
      <c r="CUB774" s="107"/>
      <c r="CUC774" s="107"/>
      <c r="CUD774" s="107"/>
      <c r="CUE774" s="107"/>
      <c r="CUF774" s="107"/>
      <c r="CUG774" s="107"/>
      <c r="CUH774" s="107"/>
      <c r="CUI774" s="107"/>
      <c r="CUJ774" s="107"/>
      <c r="CUK774" s="107"/>
      <c r="CUL774" s="107"/>
      <c r="CUM774" s="107"/>
      <c r="CUN774" s="107"/>
      <c r="CUO774" s="107"/>
      <c r="CUP774" s="107"/>
      <c r="CUQ774" s="107"/>
      <c r="CUR774" s="107"/>
      <c r="CUS774" s="107"/>
      <c r="CUT774" s="107"/>
      <c r="CUU774" s="107"/>
      <c r="CUV774" s="107"/>
      <c r="CUW774" s="107"/>
      <c r="CUX774" s="107"/>
      <c r="CUY774" s="107"/>
      <c r="CUZ774" s="107"/>
      <c r="CVA774" s="107"/>
      <c r="CVB774" s="107"/>
      <c r="CVC774" s="107"/>
      <c r="CVD774" s="107"/>
      <c r="CVE774" s="107"/>
      <c r="CVF774" s="107"/>
      <c r="CVG774" s="107"/>
      <c r="CVH774" s="107"/>
      <c r="CVI774" s="107"/>
      <c r="CVJ774" s="107"/>
      <c r="CVK774" s="107"/>
      <c r="CVL774" s="107"/>
      <c r="CVM774" s="107"/>
      <c r="CVN774" s="107"/>
      <c r="CVO774" s="107"/>
      <c r="CVP774" s="107"/>
      <c r="CVQ774" s="107"/>
      <c r="CVR774" s="107"/>
      <c r="CVS774" s="107"/>
      <c r="CVT774" s="107"/>
      <c r="CVU774" s="107"/>
      <c r="CVV774" s="107"/>
      <c r="CVW774" s="107"/>
      <c r="CVX774" s="107"/>
      <c r="CVY774" s="107"/>
      <c r="CVZ774" s="107"/>
      <c r="CWA774" s="107"/>
      <c r="CWB774" s="107"/>
      <c r="CWC774" s="107"/>
      <c r="CWD774" s="107"/>
      <c r="CWE774" s="107"/>
      <c r="CWF774" s="107"/>
      <c r="CWG774" s="107"/>
      <c r="CWH774" s="107"/>
      <c r="CWI774" s="107"/>
      <c r="CWJ774" s="107"/>
      <c r="CWK774" s="107"/>
      <c r="CWL774" s="107"/>
      <c r="CWM774" s="107"/>
      <c r="CWN774" s="107"/>
      <c r="CWO774" s="107"/>
      <c r="CWP774" s="107"/>
      <c r="CWQ774" s="107"/>
      <c r="CWR774" s="107"/>
      <c r="CWS774" s="107"/>
      <c r="CWT774" s="107"/>
      <c r="CWU774" s="107"/>
      <c r="CWV774" s="107"/>
      <c r="CWW774" s="107"/>
      <c r="CWX774" s="107"/>
      <c r="CWY774" s="107"/>
      <c r="CWZ774" s="107"/>
      <c r="CXA774" s="107"/>
      <c r="CXB774" s="107"/>
      <c r="CXC774" s="107"/>
      <c r="CXD774" s="107"/>
      <c r="CXE774" s="107"/>
      <c r="CXF774" s="107"/>
      <c r="CXG774" s="107"/>
      <c r="CXH774" s="107"/>
      <c r="CXI774" s="107"/>
      <c r="CXJ774" s="107"/>
      <c r="CXK774" s="107"/>
      <c r="CXL774" s="107"/>
      <c r="CXM774" s="107"/>
      <c r="CXN774" s="107"/>
      <c r="CXO774" s="107"/>
      <c r="CXP774" s="107"/>
      <c r="CXQ774" s="107"/>
      <c r="CXR774" s="107"/>
      <c r="CXS774" s="107"/>
      <c r="CXT774" s="107"/>
      <c r="CXU774" s="107"/>
      <c r="CXV774" s="107"/>
      <c r="CXW774" s="107"/>
      <c r="CXX774" s="107"/>
      <c r="CXY774" s="107"/>
      <c r="CXZ774" s="107"/>
      <c r="CYA774" s="107"/>
      <c r="CYB774" s="107"/>
      <c r="CYC774" s="107"/>
      <c r="CYD774" s="107"/>
      <c r="CYE774" s="107"/>
      <c r="CYF774" s="107"/>
      <c r="CYG774" s="107"/>
      <c r="CYH774" s="107"/>
      <c r="CYI774" s="107"/>
      <c r="CYJ774" s="107"/>
      <c r="CYK774" s="107"/>
      <c r="CYL774" s="107"/>
      <c r="CYM774" s="107"/>
      <c r="CYN774" s="107"/>
      <c r="CYO774" s="107"/>
      <c r="CYP774" s="107"/>
      <c r="CYQ774" s="107"/>
      <c r="CYR774" s="107"/>
      <c r="CYS774" s="107"/>
      <c r="CYT774" s="107"/>
      <c r="CYU774" s="107"/>
      <c r="CYV774" s="107"/>
      <c r="CYW774" s="107"/>
      <c r="CYX774" s="107"/>
      <c r="CYY774" s="107"/>
      <c r="CYZ774" s="107"/>
      <c r="CZA774" s="107"/>
      <c r="CZB774" s="107"/>
      <c r="CZC774" s="107"/>
      <c r="CZD774" s="107"/>
      <c r="CZE774" s="107"/>
      <c r="CZF774" s="107"/>
      <c r="CZG774" s="107"/>
      <c r="CZH774" s="107"/>
      <c r="CZI774" s="107"/>
      <c r="CZJ774" s="107"/>
      <c r="CZK774" s="107"/>
      <c r="CZL774" s="107"/>
      <c r="CZM774" s="107"/>
      <c r="CZN774" s="107"/>
      <c r="CZO774" s="107"/>
      <c r="CZP774" s="107"/>
      <c r="CZQ774" s="107"/>
      <c r="CZR774" s="107"/>
      <c r="CZS774" s="107"/>
      <c r="CZT774" s="107"/>
      <c r="CZU774" s="107"/>
      <c r="CZV774" s="107"/>
      <c r="CZW774" s="107"/>
      <c r="CZX774" s="107"/>
      <c r="CZY774" s="107"/>
      <c r="CZZ774" s="107"/>
      <c r="DAA774" s="107"/>
      <c r="DAB774" s="107"/>
      <c r="DAC774" s="107"/>
      <c r="DAD774" s="107"/>
      <c r="DAE774" s="107"/>
      <c r="DAF774" s="107"/>
      <c r="DAG774" s="107"/>
      <c r="DAH774" s="107"/>
      <c r="DAI774" s="107"/>
      <c r="DAJ774" s="107"/>
      <c r="DAK774" s="107"/>
      <c r="DAL774" s="107"/>
      <c r="DAM774" s="107"/>
      <c r="DAN774" s="107"/>
      <c r="DAO774" s="107"/>
      <c r="DAP774" s="107"/>
      <c r="DAQ774" s="107"/>
      <c r="DAR774" s="107"/>
      <c r="DAS774" s="107"/>
      <c r="DAT774" s="107"/>
      <c r="DAU774" s="107"/>
      <c r="DAV774" s="107"/>
      <c r="DAW774" s="107"/>
      <c r="DAX774" s="107"/>
      <c r="DAY774" s="107"/>
      <c r="DAZ774" s="107"/>
      <c r="DBA774" s="107"/>
      <c r="DBB774" s="107"/>
      <c r="DBC774" s="107"/>
      <c r="DBD774" s="107"/>
      <c r="DBE774" s="107"/>
      <c r="DBF774" s="107"/>
      <c r="DBG774" s="107"/>
      <c r="DBH774" s="107"/>
      <c r="DBI774" s="107"/>
      <c r="DBJ774" s="107"/>
      <c r="DBK774" s="107"/>
      <c r="DBL774" s="107"/>
      <c r="DBM774" s="107"/>
      <c r="DBN774" s="107"/>
      <c r="DBO774" s="107"/>
      <c r="DBP774" s="107"/>
      <c r="DBQ774" s="107"/>
      <c r="DBR774" s="107"/>
      <c r="DBS774" s="107"/>
      <c r="DBT774" s="107"/>
      <c r="DBU774" s="107"/>
      <c r="DBV774" s="107"/>
      <c r="DBW774" s="107"/>
      <c r="DBX774" s="107"/>
      <c r="DBY774" s="107"/>
      <c r="DBZ774" s="107"/>
      <c r="DCA774" s="107"/>
      <c r="DCB774" s="107"/>
      <c r="DCC774" s="107"/>
      <c r="DCD774" s="107"/>
      <c r="DCE774" s="107"/>
      <c r="DCF774" s="107"/>
      <c r="DCG774" s="107"/>
      <c r="DCH774" s="107"/>
      <c r="DCI774" s="107"/>
      <c r="DCJ774" s="107"/>
      <c r="DCK774" s="107"/>
      <c r="DCL774" s="107"/>
      <c r="DCM774" s="107"/>
      <c r="DCN774" s="107"/>
      <c r="DCO774" s="107"/>
      <c r="DCP774" s="107"/>
      <c r="DCQ774" s="107"/>
      <c r="DCR774" s="107"/>
      <c r="DCS774" s="107"/>
      <c r="DCT774" s="107"/>
      <c r="DCU774" s="107"/>
      <c r="DCV774" s="107"/>
      <c r="DCW774" s="107"/>
      <c r="DCX774" s="107"/>
      <c r="DCY774" s="107"/>
      <c r="DCZ774" s="107"/>
      <c r="DDA774" s="107"/>
      <c r="DDB774" s="107"/>
      <c r="DDC774" s="107"/>
      <c r="DDD774" s="107"/>
      <c r="DDE774" s="107"/>
      <c r="DDF774" s="107"/>
      <c r="DDG774" s="107"/>
      <c r="DDH774" s="107"/>
      <c r="DDI774" s="107"/>
      <c r="DDJ774" s="107"/>
      <c r="DDK774" s="107"/>
      <c r="DDL774" s="107"/>
      <c r="DDM774" s="107"/>
      <c r="DDN774" s="107"/>
      <c r="DDO774" s="107"/>
      <c r="DDP774" s="107"/>
      <c r="DDQ774" s="107"/>
      <c r="DDR774" s="107"/>
      <c r="DDS774" s="107"/>
      <c r="DDT774" s="107"/>
      <c r="DDU774" s="107"/>
      <c r="DDV774" s="107"/>
      <c r="DDW774" s="107"/>
      <c r="DDX774" s="107"/>
      <c r="DDY774" s="107"/>
      <c r="DDZ774" s="107"/>
      <c r="DEA774" s="107"/>
      <c r="DEB774" s="107"/>
      <c r="DEC774" s="107"/>
      <c r="DED774" s="107"/>
      <c r="DEE774" s="107"/>
      <c r="DEF774" s="107"/>
      <c r="DEG774" s="107"/>
      <c r="DEH774" s="107"/>
      <c r="DEI774" s="107"/>
      <c r="DEJ774" s="107"/>
      <c r="DEK774" s="107"/>
      <c r="DEL774" s="107"/>
      <c r="DEM774" s="107"/>
      <c r="DEN774" s="107"/>
      <c r="DEO774" s="107"/>
      <c r="DEP774" s="107"/>
      <c r="DEQ774" s="107"/>
      <c r="DER774" s="107"/>
      <c r="DES774" s="107"/>
      <c r="DET774" s="107"/>
      <c r="DEU774" s="107"/>
      <c r="DEV774" s="107"/>
      <c r="DEW774" s="107"/>
      <c r="DEX774" s="107"/>
      <c r="DEY774" s="107"/>
      <c r="DEZ774" s="107"/>
      <c r="DFA774" s="107"/>
      <c r="DFB774" s="107"/>
      <c r="DFC774" s="107"/>
      <c r="DFD774" s="107"/>
      <c r="DFE774" s="107"/>
      <c r="DFF774" s="107"/>
      <c r="DFG774" s="107"/>
      <c r="DFH774" s="107"/>
      <c r="DFI774" s="107"/>
      <c r="DFJ774" s="107"/>
      <c r="DFK774" s="107"/>
      <c r="DFL774" s="107"/>
      <c r="DFM774" s="107"/>
      <c r="DFN774" s="107"/>
      <c r="DFO774" s="107"/>
      <c r="DFP774" s="107"/>
      <c r="DFQ774" s="107"/>
      <c r="DFR774" s="107"/>
      <c r="DFS774" s="107"/>
      <c r="DFT774" s="107"/>
      <c r="DFU774" s="107"/>
      <c r="DFV774" s="107"/>
      <c r="DFW774" s="107"/>
      <c r="DFX774" s="107"/>
      <c r="DFY774" s="107"/>
      <c r="DFZ774" s="107"/>
      <c r="DGA774" s="107"/>
      <c r="DGB774" s="107"/>
      <c r="DGC774" s="107"/>
      <c r="DGD774" s="107"/>
      <c r="DGE774" s="107"/>
      <c r="DGF774" s="107"/>
      <c r="DGG774" s="107"/>
      <c r="DGH774" s="107"/>
      <c r="DGI774" s="107"/>
      <c r="DGJ774" s="107"/>
      <c r="DGK774" s="107"/>
      <c r="DGL774" s="107"/>
      <c r="DGM774" s="107"/>
      <c r="DGN774" s="107"/>
      <c r="DGO774" s="107"/>
      <c r="DGP774" s="107"/>
      <c r="DGQ774" s="107"/>
      <c r="DGR774" s="107"/>
      <c r="DGS774" s="107"/>
      <c r="DGT774" s="107"/>
      <c r="DGU774" s="107"/>
      <c r="DGV774" s="107"/>
      <c r="DGW774" s="107"/>
      <c r="DGX774" s="107"/>
      <c r="DGY774" s="107"/>
      <c r="DGZ774" s="107"/>
      <c r="DHA774" s="107"/>
      <c r="DHB774" s="107"/>
      <c r="DHC774" s="107"/>
      <c r="DHD774" s="107"/>
      <c r="DHE774" s="107"/>
      <c r="DHF774" s="107"/>
      <c r="DHG774" s="107"/>
      <c r="DHH774" s="107"/>
      <c r="DHI774" s="107"/>
      <c r="DHJ774" s="107"/>
      <c r="DHK774" s="107"/>
      <c r="DHL774" s="107"/>
      <c r="DHM774" s="107"/>
      <c r="DHN774" s="107"/>
      <c r="DHO774" s="107"/>
      <c r="DHP774" s="107"/>
      <c r="DHQ774" s="107"/>
      <c r="DHR774" s="107"/>
      <c r="DHS774" s="107"/>
      <c r="DHT774" s="107"/>
      <c r="DHU774" s="107"/>
      <c r="DHV774" s="107"/>
      <c r="DHW774" s="107"/>
      <c r="DHX774" s="107"/>
      <c r="DHY774" s="107"/>
      <c r="DHZ774" s="107"/>
      <c r="DIA774" s="107"/>
      <c r="DIB774" s="107"/>
      <c r="DIC774" s="107"/>
      <c r="DID774" s="107"/>
      <c r="DIE774" s="107"/>
      <c r="DIF774" s="107"/>
      <c r="DIG774" s="107"/>
      <c r="DIH774" s="107"/>
      <c r="DII774" s="107"/>
      <c r="DIJ774" s="107"/>
      <c r="DIK774" s="107"/>
      <c r="DIL774" s="107"/>
      <c r="DIM774" s="107"/>
      <c r="DIN774" s="107"/>
      <c r="DIO774" s="107"/>
      <c r="DIP774" s="107"/>
      <c r="DIQ774" s="107"/>
      <c r="DIR774" s="107"/>
      <c r="DIS774" s="107"/>
      <c r="DIT774" s="107"/>
      <c r="DIU774" s="107"/>
      <c r="DIV774" s="107"/>
      <c r="DIW774" s="107"/>
      <c r="DIX774" s="107"/>
      <c r="DIY774" s="107"/>
      <c r="DIZ774" s="107"/>
      <c r="DJA774" s="107"/>
      <c r="DJB774" s="107"/>
      <c r="DJC774" s="107"/>
      <c r="DJD774" s="107"/>
      <c r="DJE774" s="107"/>
      <c r="DJF774" s="107"/>
      <c r="DJG774" s="107"/>
      <c r="DJH774" s="107"/>
      <c r="DJI774" s="107"/>
      <c r="DJJ774" s="107"/>
      <c r="DJK774" s="107"/>
      <c r="DJL774" s="107"/>
      <c r="DJM774" s="107"/>
      <c r="DJN774" s="107"/>
      <c r="DJO774" s="107"/>
      <c r="DJP774" s="107"/>
      <c r="DJQ774" s="107"/>
      <c r="DJR774" s="107"/>
      <c r="DJS774" s="107"/>
      <c r="DJT774" s="107"/>
      <c r="DJU774" s="107"/>
      <c r="DJV774" s="107"/>
      <c r="DJW774" s="107"/>
      <c r="DJX774" s="107"/>
      <c r="DJY774" s="107"/>
      <c r="DJZ774" s="107"/>
      <c r="DKA774" s="107"/>
      <c r="DKB774" s="107"/>
      <c r="DKC774" s="107"/>
      <c r="DKD774" s="107"/>
      <c r="DKE774" s="107"/>
      <c r="DKF774" s="107"/>
      <c r="DKG774" s="107"/>
      <c r="DKH774" s="107"/>
      <c r="DKI774" s="107"/>
      <c r="DKJ774" s="107"/>
      <c r="DKK774" s="107"/>
      <c r="DKL774" s="107"/>
      <c r="DKM774" s="107"/>
      <c r="DKN774" s="107"/>
      <c r="DKO774" s="107"/>
      <c r="DKP774" s="107"/>
      <c r="DKQ774" s="107"/>
      <c r="DKR774" s="107"/>
      <c r="DKS774" s="107"/>
      <c r="DKT774" s="107"/>
      <c r="DKU774" s="107"/>
      <c r="DKV774" s="107"/>
      <c r="DKW774" s="107"/>
      <c r="DKX774" s="107"/>
      <c r="DKY774" s="107"/>
      <c r="DKZ774" s="107"/>
      <c r="DLA774" s="107"/>
      <c r="DLB774" s="107"/>
      <c r="DLC774" s="107"/>
      <c r="DLD774" s="107"/>
      <c r="DLE774" s="107"/>
      <c r="DLF774" s="107"/>
      <c r="DLG774" s="107"/>
      <c r="DLH774" s="107"/>
      <c r="DLI774" s="107"/>
      <c r="DLJ774" s="107"/>
      <c r="DLK774" s="107"/>
      <c r="DLL774" s="107"/>
      <c r="DLM774" s="107"/>
      <c r="DLN774" s="107"/>
      <c r="DLO774" s="107"/>
      <c r="DLP774" s="107"/>
      <c r="DLQ774" s="107"/>
      <c r="DLR774" s="107"/>
      <c r="DLS774" s="107"/>
      <c r="DLT774" s="107"/>
      <c r="DLU774" s="107"/>
      <c r="DLV774" s="107"/>
      <c r="DLW774" s="107"/>
      <c r="DLX774" s="107"/>
      <c r="DLY774" s="107"/>
      <c r="DLZ774" s="107"/>
      <c r="DMA774" s="107"/>
      <c r="DMB774" s="107"/>
      <c r="DMC774" s="107"/>
      <c r="DMD774" s="107"/>
      <c r="DME774" s="107"/>
      <c r="DMF774" s="107"/>
      <c r="DMG774" s="107"/>
      <c r="DMH774" s="107"/>
      <c r="DMI774" s="107"/>
      <c r="DMJ774" s="107"/>
      <c r="DMK774" s="107"/>
      <c r="DML774" s="107"/>
      <c r="DMM774" s="107"/>
      <c r="DMN774" s="107"/>
      <c r="DMO774" s="107"/>
      <c r="DMP774" s="107"/>
      <c r="DMQ774" s="107"/>
      <c r="DMR774" s="107"/>
      <c r="DMS774" s="107"/>
      <c r="DMT774" s="107"/>
      <c r="DMU774" s="107"/>
      <c r="DMV774" s="107"/>
      <c r="DMW774" s="107"/>
      <c r="DMX774" s="107"/>
      <c r="DMY774" s="107"/>
      <c r="DMZ774" s="107"/>
      <c r="DNA774" s="107"/>
      <c r="DNB774" s="107"/>
      <c r="DNC774" s="107"/>
      <c r="DND774" s="107"/>
      <c r="DNE774" s="107"/>
      <c r="DNF774" s="107"/>
      <c r="DNG774" s="107"/>
      <c r="DNH774" s="107"/>
      <c r="DNI774" s="107"/>
      <c r="DNJ774" s="107"/>
      <c r="DNK774" s="107"/>
      <c r="DNL774" s="107"/>
      <c r="DNM774" s="107"/>
      <c r="DNN774" s="107"/>
      <c r="DNO774" s="107"/>
      <c r="DNP774" s="107"/>
      <c r="DNQ774" s="107"/>
      <c r="DNR774" s="107"/>
      <c r="DNS774" s="107"/>
      <c r="DNT774" s="107"/>
      <c r="DNU774" s="107"/>
      <c r="DNV774" s="107"/>
      <c r="DNW774" s="107"/>
      <c r="DNX774" s="107"/>
      <c r="DNY774" s="107"/>
      <c r="DNZ774" s="107"/>
      <c r="DOA774" s="107"/>
      <c r="DOB774" s="107"/>
      <c r="DOC774" s="107"/>
      <c r="DOD774" s="107"/>
      <c r="DOE774" s="107"/>
      <c r="DOF774" s="107"/>
      <c r="DOG774" s="107"/>
      <c r="DOH774" s="107"/>
      <c r="DOI774" s="107"/>
      <c r="DOJ774" s="107"/>
      <c r="DOK774" s="107"/>
      <c r="DOL774" s="107"/>
      <c r="DOM774" s="107"/>
      <c r="DON774" s="107"/>
      <c r="DOO774" s="107"/>
      <c r="DOP774" s="107"/>
      <c r="DOQ774" s="107"/>
      <c r="DOR774" s="107"/>
      <c r="DOS774" s="107"/>
      <c r="DOT774" s="107"/>
      <c r="DOU774" s="107"/>
      <c r="DOV774" s="107"/>
      <c r="DOW774" s="107"/>
      <c r="DOX774" s="107"/>
      <c r="DOY774" s="107"/>
      <c r="DOZ774" s="107"/>
      <c r="DPA774" s="107"/>
      <c r="DPB774" s="107"/>
      <c r="DPC774" s="107"/>
      <c r="DPD774" s="107"/>
      <c r="DPE774" s="107"/>
      <c r="DPF774" s="107"/>
      <c r="DPG774" s="107"/>
      <c r="DPH774" s="107"/>
      <c r="DPI774" s="107"/>
      <c r="DPJ774" s="107"/>
      <c r="DPK774" s="107"/>
      <c r="DPL774" s="107"/>
      <c r="DPM774" s="107"/>
      <c r="DPN774" s="107"/>
      <c r="DPO774" s="107"/>
      <c r="DPP774" s="107"/>
      <c r="DPQ774" s="107"/>
      <c r="DPR774" s="107"/>
      <c r="DPS774" s="107"/>
      <c r="DPT774" s="107"/>
      <c r="DPU774" s="107"/>
      <c r="DPV774" s="107"/>
      <c r="DPW774" s="107"/>
      <c r="DPX774" s="107"/>
      <c r="DPY774" s="107"/>
      <c r="DPZ774" s="107"/>
      <c r="DQA774" s="107"/>
      <c r="DQB774" s="107"/>
      <c r="DQC774" s="107"/>
      <c r="DQD774" s="107"/>
      <c r="DQE774" s="107"/>
      <c r="DQF774" s="107"/>
      <c r="DQG774" s="107"/>
      <c r="DQH774" s="107"/>
      <c r="DQI774" s="107"/>
      <c r="DQJ774" s="107"/>
      <c r="DQK774" s="107"/>
      <c r="DQL774" s="107"/>
      <c r="DQM774" s="107"/>
      <c r="DQN774" s="107"/>
      <c r="DQO774" s="107"/>
      <c r="DQP774" s="107"/>
      <c r="DQQ774" s="107"/>
      <c r="DQR774" s="107"/>
      <c r="DQS774" s="107"/>
      <c r="DQT774" s="107"/>
      <c r="DQU774" s="107"/>
      <c r="DQV774" s="107"/>
      <c r="DQW774" s="107"/>
      <c r="DQX774" s="107"/>
      <c r="DQY774" s="107"/>
      <c r="DQZ774" s="107"/>
      <c r="DRA774" s="107"/>
      <c r="DRB774" s="107"/>
      <c r="DRC774" s="107"/>
      <c r="DRD774" s="107"/>
      <c r="DRE774" s="107"/>
      <c r="DRF774" s="107"/>
      <c r="DRG774" s="107"/>
      <c r="DRH774" s="107"/>
      <c r="DRI774" s="107"/>
      <c r="DRJ774" s="107"/>
      <c r="DRK774" s="107"/>
      <c r="DRL774" s="107"/>
      <c r="DRM774" s="107"/>
      <c r="DRN774" s="107"/>
      <c r="DRO774" s="107"/>
      <c r="DRP774" s="107"/>
      <c r="DRQ774" s="107"/>
      <c r="DRR774" s="107"/>
      <c r="DRS774" s="107"/>
      <c r="DRT774" s="107"/>
      <c r="DRU774" s="107"/>
      <c r="DRV774" s="107"/>
      <c r="DRW774" s="107"/>
      <c r="DRX774" s="107"/>
      <c r="DRY774" s="107"/>
      <c r="DRZ774" s="107"/>
      <c r="DSA774" s="107"/>
      <c r="DSB774" s="107"/>
      <c r="DSC774" s="107"/>
      <c r="DSD774" s="107"/>
      <c r="DSE774" s="107"/>
      <c r="DSF774" s="107"/>
      <c r="DSG774" s="107"/>
      <c r="DSH774" s="107"/>
      <c r="DSI774" s="107"/>
      <c r="DSJ774" s="107"/>
      <c r="DSK774" s="107"/>
      <c r="DSL774" s="107"/>
      <c r="DSM774" s="107"/>
      <c r="DSN774" s="107"/>
      <c r="DSO774" s="107"/>
      <c r="DSP774" s="107"/>
      <c r="DSQ774" s="107"/>
      <c r="DSR774" s="107"/>
      <c r="DSS774" s="107"/>
      <c r="DST774" s="107"/>
      <c r="DSU774" s="107"/>
      <c r="DSV774" s="107"/>
      <c r="DSW774" s="107"/>
      <c r="DSX774" s="107"/>
      <c r="DSY774" s="107"/>
      <c r="DSZ774" s="107"/>
      <c r="DTA774" s="107"/>
      <c r="DTB774" s="107"/>
      <c r="DTC774" s="107"/>
      <c r="DTD774" s="107"/>
      <c r="DTE774" s="107"/>
      <c r="DTF774" s="107"/>
      <c r="DTG774" s="107"/>
      <c r="DTH774" s="107"/>
      <c r="DTI774" s="107"/>
      <c r="DTJ774" s="107"/>
      <c r="DTK774" s="107"/>
      <c r="DTL774" s="107"/>
      <c r="DTM774" s="107"/>
      <c r="DTN774" s="107"/>
      <c r="DTO774" s="107"/>
      <c r="DTP774" s="107"/>
      <c r="DTQ774" s="107"/>
      <c r="DTR774" s="107"/>
      <c r="DTS774" s="107"/>
      <c r="DTT774" s="107"/>
      <c r="DTU774" s="107"/>
      <c r="DTV774" s="107"/>
      <c r="DTW774" s="107"/>
      <c r="DTX774" s="107"/>
      <c r="DTY774" s="107"/>
      <c r="DTZ774" s="107"/>
      <c r="DUA774" s="107"/>
      <c r="DUB774" s="107"/>
      <c r="DUC774" s="107"/>
      <c r="DUD774" s="107"/>
      <c r="DUE774" s="107"/>
      <c r="DUF774" s="107"/>
      <c r="DUG774" s="107"/>
      <c r="DUH774" s="107"/>
      <c r="DUI774" s="107"/>
      <c r="DUJ774" s="107"/>
      <c r="DUK774" s="107"/>
      <c r="DUL774" s="107"/>
      <c r="DUM774" s="107"/>
      <c r="DUN774" s="107"/>
      <c r="DUO774" s="107"/>
      <c r="DUP774" s="107"/>
      <c r="DUQ774" s="107"/>
      <c r="DUR774" s="107"/>
      <c r="DUS774" s="107"/>
      <c r="DUT774" s="107"/>
      <c r="DUU774" s="107"/>
      <c r="DUV774" s="107"/>
      <c r="DUW774" s="107"/>
      <c r="DUX774" s="107"/>
      <c r="DUY774" s="107"/>
      <c r="DUZ774" s="107"/>
      <c r="DVA774" s="107"/>
      <c r="DVB774" s="107"/>
      <c r="DVC774" s="107"/>
      <c r="DVD774" s="107"/>
      <c r="DVE774" s="107"/>
      <c r="DVF774" s="107"/>
      <c r="DVG774" s="107"/>
      <c r="DVH774" s="107"/>
      <c r="DVI774" s="107"/>
      <c r="DVJ774" s="107"/>
      <c r="DVK774" s="107"/>
      <c r="DVL774" s="107"/>
      <c r="DVM774" s="107"/>
      <c r="DVN774" s="107"/>
      <c r="DVO774" s="107"/>
      <c r="DVP774" s="107"/>
      <c r="DVQ774" s="107"/>
      <c r="DVR774" s="107"/>
      <c r="DVS774" s="107"/>
      <c r="DVT774" s="107"/>
      <c r="DVU774" s="107"/>
      <c r="DVV774" s="107"/>
      <c r="DVW774" s="107"/>
      <c r="DVX774" s="107"/>
      <c r="DVY774" s="107"/>
      <c r="DVZ774" s="107"/>
      <c r="DWA774" s="107"/>
      <c r="DWB774" s="107"/>
      <c r="DWC774" s="107"/>
      <c r="DWD774" s="107"/>
      <c r="DWE774" s="107"/>
      <c r="DWF774" s="107"/>
      <c r="DWG774" s="107"/>
      <c r="DWH774" s="107"/>
      <c r="DWI774" s="107"/>
      <c r="DWJ774" s="107"/>
      <c r="DWK774" s="107"/>
      <c r="DWL774" s="107"/>
      <c r="DWM774" s="107"/>
      <c r="DWN774" s="107"/>
      <c r="DWO774" s="107"/>
      <c r="DWP774" s="107"/>
      <c r="DWQ774" s="107"/>
      <c r="DWR774" s="107"/>
      <c r="DWS774" s="107"/>
      <c r="DWT774" s="107"/>
      <c r="DWU774" s="107"/>
      <c r="DWV774" s="107"/>
      <c r="DWW774" s="107"/>
      <c r="DWX774" s="107"/>
      <c r="DWY774" s="107"/>
      <c r="DWZ774" s="107"/>
      <c r="DXA774" s="107"/>
      <c r="DXB774" s="107"/>
      <c r="DXC774" s="107"/>
      <c r="DXD774" s="107"/>
      <c r="DXE774" s="107"/>
      <c r="DXF774" s="107"/>
      <c r="DXG774" s="107"/>
      <c r="DXH774" s="107"/>
      <c r="DXI774" s="107"/>
      <c r="DXJ774" s="107"/>
      <c r="DXK774" s="107"/>
      <c r="DXL774" s="107"/>
      <c r="DXM774" s="107"/>
      <c r="DXN774" s="107"/>
      <c r="DXO774" s="107"/>
      <c r="DXP774" s="107"/>
      <c r="DXQ774" s="107"/>
      <c r="DXR774" s="107"/>
      <c r="DXS774" s="107"/>
      <c r="DXT774" s="107"/>
      <c r="DXU774" s="107"/>
      <c r="DXV774" s="107"/>
      <c r="DXW774" s="107"/>
      <c r="DXX774" s="107"/>
      <c r="DXY774" s="107"/>
      <c r="DXZ774" s="107"/>
      <c r="DYA774" s="107"/>
      <c r="DYB774" s="107"/>
      <c r="DYC774" s="107"/>
      <c r="DYD774" s="107"/>
      <c r="DYE774" s="107"/>
      <c r="DYF774" s="107"/>
      <c r="DYG774" s="107"/>
      <c r="DYH774" s="107"/>
      <c r="DYI774" s="107"/>
      <c r="DYJ774" s="107"/>
      <c r="DYK774" s="107"/>
      <c r="DYL774" s="107"/>
      <c r="DYM774" s="107"/>
      <c r="DYN774" s="107"/>
      <c r="DYO774" s="107"/>
      <c r="DYP774" s="107"/>
      <c r="DYQ774" s="107"/>
      <c r="DYR774" s="107"/>
      <c r="DYS774" s="107"/>
      <c r="DYT774" s="107"/>
      <c r="DYU774" s="107"/>
      <c r="DYV774" s="107"/>
      <c r="DYW774" s="107"/>
      <c r="DYX774" s="107"/>
      <c r="DYY774" s="107"/>
      <c r="DYZ774" s="107"/>
      <c r="DZA774" s="107"/>
      <c r="DZB774" s="107"/>
      <c r="DZC774" s="107"/>
      <c r="DZD774" s="107"/>
      <c r="DZE774" s="107"/>
      <c r="DZF774" s="107"/>
      <c r="DZG774" s="107"/>
      <c r="DZH774" s="107"/>
      <c r="DZI774" s="107"/>
      <c r="DZJ774" s="107"/>
      <c r="DZK774" s="107"/>
      <c r="DZL774" s="107"/>
      <c r="DZM774" s="107"/>
      <c r="DZN774" s="107"/>
      <c r="DZO774" s="107"/>
      <c r="DZP774" s="107"/>
      <c r="DZQ774" s="107"/>
      <c r="DZR774" s="107"/>
      <c r="DZS774" s="107"/>
      <c r="DZT774" s="107"/>
      <c r="DZU774" s="107"/>
      <c r="DZV774" s="107"/>
      <c r="DZW774" s="107"/>
      <c r="DZX774" s="107"/>
      <c r="DZY774" s="107"/>
      <c r="DZZ774" s="107"/>
      <c r="EAA774" s="107"/>
      <c r="EAB774" s="107"/>
      <c r="EAC774" s="107"/>
      <c r="EAD774" s="107"/>
      <c r="EAE774" s="107"/>
      <c r="EAF774" s="107"/>
      <c r="EAG774" s="107"/>
      <c r="EAH774" s="107"/>
      <c r="EAI774" s="107"/>
      <c r="EAJ774" s="107"/>
      <c r="EAK774" s="107"/>
      <c r="EAL774" s="107"/>
      <c r="EAM774" s="107"/>
      <c r="EAN774" s="107"/>
      <c r="EAO774" s="107"/>
      <c r="EAP774" s="107"/>
      <c r="EAQ774" s="107"/>
      <c r="EAR774" s="107"/>
      <c r="EAS774" s="107"/>
      <c r="EAT774" s="107"/>
      <c r="EAU774" s="107"/>
      <c r="EAV774" s="107"/>
      <c r="EAW774" s="107"/>
      <c r="EAX774" s="107"/>
      <c r="EAY774" s="107"/>
      <c r="EAZ774" s="107"/>
      <c r="EBA774" s="107"/>
      <c r="EBB774" s="107"/>
      <c r="EBC774" s="107"/>
      <c r="EBD774" s="107"/>
      <c r="EBE774" s="107"/>
      <c r="EBF774" s="107"/>
      <c r="EBG774" s="107"/>
      <c r="EBH774" s="107"/>
      <c r="EBI774" s="107"/>
      <c r="EBJ774" s="107"/>
      <c r="EBK774" s="107"/>
      <c r="EBL774" s="107"/>
      <c r="EBM774" s="107"/>
      <c r="EBN774" s="107"/>
      <c r="EBO774" s="107"/>
      <c r="EBP774" s="107"/>
      <c r="EBQ774" s="107"/>
      <c r="EBR774" s="107"/>
      <c r="EBS774" s="107"/>
      <c r="EBT774" s="107"/>
      <c r="EBU774" s="107"/>
      <c r="EBV774" s="107"/>
      <c r="EBW774" s="107"/>
      <c r="EBX774" s="107"/>
      <c r="EBY774" s="107"/>
      <c r="EBZ774" s="107"/>
      <c r="ECA774" s="107"/>
      <c r="ECB774" s="107"/>
      <c r="ECC774" s="107"/>
      <c r="ECD774" s="107"/>
      <c r="ECE774" s="107"/>
      <c r="ECF774" s="107"/>
      <c r="ECG774" s="107"/>
      <c r="ECH774" s="107"/>
      <c r="ECI774" s="107"/>
      <c r="ECJ774" s="107"/>
      <c r="ECK774" s="107"/>
      <c r="ECL774" s="107"/>
      <c r="ECM774" s="107"/>
      <c r="ECN774" s="107"/>
      <c r="ECO774" s="107"/>
      <c r="ECP774" s="107"/>
      <c r="ECQ774" s="107"/>
      <c r="ECR774" s="107"/>
      <c r="ECS774" s="107"/>
      <c r="ECT774" s="107"/>
      <c r="ECU774" s="107"/>
      <c r="ECV774" s="107"/>
      <c r="ECW774" s="107"/>
      <c r="ECX774" s="107"/>
      <c r="ECY774" s="107"/>
      <c r="ECZ774" s="107"/>
      <c r="EDA774" s="107"/>
      <c r="EDB774" s="107"/>
      <c r="EDC774" s="107"/>
      <c r="EDD774" s="107"/>
      <c r="EDE774" s="107"/>
      <c r="EDF774" s="107"/>
      <c r="EDG774" s="107"/>
      <c r="EDH774" s="107"/>
      <c r="EDI774" s="107"/>
      <c r="EDJ774" s="107"/>
      <c r="EDK774" s="107"/>
      <c r="EDL774" s="107"/>
      <c r="EDM774" s="107"/>
      <c r="EDN774" s="107"/>
      <c r="EDO774" s="107"/>
      <c r="EDP774" s="107"/>
      <c r="EDQ774" s="107"/>
      <c r="EDR774" s="107"/>
      <c r="EDS774" s="107"/>
      <c r="EDT774" s="107"/>
      <c r="EDU774" s="107"/>
      <c r="EDV774" s="107"/>
      <c r="EDW774" s="107"/>
      <c r="EDX774" s="107"/>
      <c r="EDY774" s="107"/>
      <c r="EDZ774" s="107"/>
      <c r="EEA774" s="107"/>
      <c r="EEB774" s="107"/>
      <c r="EEC774" s="107"/>
      <c r="EED774" s="107"/>
      <c r="EEE774" s="107"/>
      <c r="EEF774" s="107"/>
      <c r="EEG774" s="107"/>
      <c r="EEH774" s="107"/>
      <c r="EEI774" s="107"/>
      <c r="EEJ774" s="107"/>
      <c r="EEK774" s="107"/>
      <c r="EEL774" s="107"/>
      <c r="EEM774" s="107"/>
      <c r="EEN774" s="107"/>
      <c r="EEO774" s="107"/>
      <c r="EEP774" s="107"/>
      <c r="EEQ774" s="107"/>
      <c r="EER774" s="107"/>
      <c r="EES774" s="107"/>
      <c r="EET774" s="107"/>
      <c r="EEU774" s="107"/>
      <c r="EEV774" s="107"/>
      <c r="EEW774" s="107"/>
      <c r="EEX774" s="107"/>
      <c r="EEY774" s="107"/>
      <c r="EEZ774" s="107"/>
      <c r="EFA774" s="107"/>
      <c r="EFB774" s="107"/>
      <c r="EFC774" s="107"/>
      <c r="EFD774" s="107"/>
      <c r="EFE774" s="107"/>
      <c r="EFF774" s="107"/>
      <c r="EFG774" s="107"/>
      <c r="EFH774" s="107"/>
      <c r="EFI774" s="107"/>
      <c r="EFJ774" s="107"/>
      <c r="EFK774" s="107"/>
      <c r="EFL774" s="107"/>
      <c r="EFM774" s="107"/>
      <c r="EFN774" s="107"/>
      <c r="EFO774" s="107"/>
      <c r="EFP774" s="107"/>
      <c r="EFQ774" s="107"/>
      <c r="EFR774" s="107"/>
      <c r="EFS774" s="107"/>
      <c r="EFT774" s="107"/>
      <c r="EFU774" s="107"/>
      <c r="EFV774" s="107"/>
      <c r="EFW774" s="107"/>
      <c r="EFX774" s="107"/>
      <c r="EFY774" s="107"/>
      <c r="EFZ774" s="107"/>
      <c r="EGA774" s="107"/>
      <c r="EGB774" s="107"/>
      <c r="EGC774" s="107"/>
      <c r="EGD774" s="107"/>
      <c r="EGE774" s="107"/>
      <c r="EGF774" s="107"/>
      <c r="EGG774" s="107"/>
      <c r="EGH774" s="107"/>
      <c r="EGI774" s="107"/>
      <c r="EGJ774" s="107"/>
      <c r="EGK774" s="107"/>
      <c r="EGL774" s="107"/>
      <c r="EGM774" s="107"/>
      <c r="EGN774" s="107"/>
      <c r="EGO774" s="107"/>
      <c r="EGP774" s="107"/>
      <c r="EGQ774" s="107"/>
      <c r="EGR774" s="107"/>
      <c r="EGS774" s="107"/>
      <c r="EGT774" s="107"/>
      <c r="EGU774" s="107"/>
      <c r="EGV774" s="107"/>
      <c r="EGW774" s="107"/>
      <c r="EGX774" s="107"/>
      <c r="EGY774" s="107"/>
      <c r="EGZ774" s="107"/>
      <c r="EHA774" s="107"/>
      <c r="EHB774" s="107"/>
      <c r="EHC774" s="107"/>
      <c r="EHD774" s="107"/>
      <c r="EHE774" s="107"/>
      <c r="EHF774" s="107"/>
      <c r="EHG774" s="107"/>
      <c r="EHH774" s="107"/>
      <c r="EHI774" s="107"/>
      <c r="EHJ774" s="107"/>
      <c r="EHK774" s="107"/>
      <c r="EHL774" s="107"/>
      <c r="EHM774" s="107"/>
      <c r="EHN774" s="107"/>
      <c r="EHO774" s="107"/>
      <c r="EHP774" s="107"/>
      <c r="EHQ774" s="107"/>
      <c r="EHR774" s="107"/>
      <c r="EHS774" s="107"/>
      <c r="EHT774" s="107"/>
      <c r="EHU774" s="107"/>
      <c r="EHV774" s="107"/>
      <c r="EHW774" s="107"/>
      <c r="EHX774" s="107"/>
      <c r="EHY774" s="107"/>
      <c r="EHZ774" s="107"/>
      <c r="EIA774" s="107"/>
      <c r="EIB774" s="107"/>
      <c r="EIC774" s="107"/>
      <c r="EID774" s="107"/>
      <c r="EIE774" s="107"/>
      <c r="EIF774" s="107"/>
      <c r="EIG774" s="107"/>
      <c r="EIH774" s="107"/>
      <c r="EII774" s="107"/>
      <c r="EIJ774" s="107"/>
      <c r="EIK774" s="107"/>
      <c r="EIL774" s="107"/>
      <c r="EIM774" s="107"/>
      <c r="EIN774" s="107"/>
      <c r="EIO774" s="107"/>
      <c r="EIP774" s="107"/>
      <c r="EIQ774" s="107"/>
      <c r="EIR774" s="107"/>
      <c r="EIS774" s="107"/>
      <c r="EIT774" s="107"/>
      <c r="EIU774" s="107"/>
      <c r="EIV774" s="107"/>
      <c r="EIW774" s="107"/>
      <c r="EIX774" s="107"/>
      <c r="EIY774" s="107"/>
      <c r="EIZ774" s="107"/>
      <c r="EJA774" s="107"/>
      <c r="EJB774" s="107"/>
      <c r="EJC774" s="107"/>
      <c r="EJD774" s="107"/>
      <c r="EJE774" s="107"/>
      <c r="EJF774" s="107"/>
      <c r="EJG774" s="107"/>
      <c r="EJH774" s="107"/>
      <c r="EJI774" s="107"/>
      <c r="EJJ774" s="107"/>
      <c r="EJK774" s="107"/>
      <c r="EJL774" s="107"/>
      <c r="EJM774" s="107"/>
      <c r="EJN774" s="107"/>
      <c r="EJO774" s="107"/>
      <c r="EJP774" s="107"/>
      <c r="EJQ774" s="107"/>
      <c r="EJR774" s="107"/>
      <c r="EJS774" s="107"/>
      <c r="EJT774" s="107"/>
      <c r="EJU774" s="107"/>
      <c r="EJV774" s="107"/>
      <c r="EJW774" s="107"/>
      <c r="EJX774" s="107"/>
      <c r="EJY774" s="107"/>
      <c r="EJZ774" s="107"/>
      <c r="EKA774" s="107"/>
      <c r="EKB774" s="107"/>
      <c r="EKC774" s="107"/>
      <c r="EKD774" s="107"/>
      <c r="EKE774" s="107"/>
      <c r="EKF774" s="107"/>
      <c r="EKG774" s="107"/>
      <c r="EKH774" s="107"/>
      <c r="EKI774" s="107"/>
      <c r="EKJ774" s="107"/>
      <c r="EKK774" s="107"/>
      <c r="EKL774" s="107"/>
      <c r="EKM774" s="107"/>
      <c r="EKN774" s="107"/>
      <c r="EKO774" s="107"/>
      <c r="EKP774" s="107"/>
      <c r="EKQ774" s="107"/>
      <c r="EKR774" s="107"/>
      <c r="EKS774" s="107"/>
      <c r="EKT774" s="107"/>
      <c r="EKU774" s="107"/>
      <c r="EKV774" s="107"/>
      <c r="EKW774" s="107"/>
      <c r="EKX774" s="107"/>
      <c r="EKY774" s="107"/>
      <c r="EKZ774" s="107"/>
      <c r="ELA774" s="107"/>
      <c r="ELB774" s="107"/>
      <c r="ELC774" s="107"/>
      <c r="ELD774" s="107"/>
      <c r="ELE774" s="107"/>
      <c r="ELF774" s="107"/>
      <c r="ELG774" s="107"/>
      <c r="ELH774" s="107"/>
      <c r="ELI774" s="107"/>
      <c r="ELJ774" s="107"/>
      <c r="ELK774" s="107"/>
      <c r="ELL774" s="107"/>
      <c r="ELM774" s="107"/>
      <c r="ELN774" s="107"/>
      <c r="ELO774" s="107"/>
      <c r="ELP774" s="107"/>
      <c r="ELQ774" s="107"/>
      <c r="ELR774" s="107"/>
      <c r="ELS774" s="107"/>
      <c r="ELT774" s="107"/>
      <c r="ELU774" s="107"/>
      <c r="ELV774" s="107"/>
      <c r="ELW774" s="107"/>
      <c r="ELX774" s="107"/>
      <c r="ELY774" s="107"/>
      <c r="ELZ774" s="107"/>
      <c r="EMA774" s="107"/>
      <c r="EMB774" s="107"/>
      <c r="EMC774" s="107"/>
      <c r="EMD774" s="107"/>
      <c r="EME774" s="107"/>
      <c r="EMF774" s="107"/>
      <c r="EMG774" s="107"/>
      <c r="EMH774" s="107"/>
      <c r="EMI774" s="107"/>
      <c r="EMJ774" s="107"/>
      <c r="EMK774" s="107"/>
      <c r="EML774" s="107"/>
      <c r="EMM774" s="107"/>
      <c r="EMN774" s="107"/>
      <c r="EMO774" s="107"/>
      <c r="EMP774" s="107"/>
      <c r="EMQ774" s="107"/>
      <c r="EMR774" s="107"/>
      <c r="EMS774" s="107"/>
      <c r="EMT774" s="107"/>
      <c r="EMU774" s="107"/>
      <c r="EMV774" s="107"/>
      <c r="EMW774" s="107"/>
      <c r="EMX774" s="107"/>
      <c r="EMY774" s="107"/>
      <c r="EMZ774" s="107"/>
      <c r="ENA774" s="107"/>
      <c r="ENB774" s="107"/>
      <c r="ENC774" s="107"/>
      <c r="END774" s="107"/>
      <c r="ENE774" s="107"/>
      <c r="ENF774" s="107"/>
      <c r="ENG774" s="107"/>
      <c r="ENH774" s="107"/>
      <c r="ENI774" s="107"/>
      <c r="ENJ774" s="107"/>
      <c r="ENK774" s="107"/>
      <c r="ENL774" s="107"/>
      <c r="ENM774" s="107"/>
      <c r="ENN774" s="107"/>
      <c r="ENO774" s="107"/>
      <c r="ENP774" s="107"/>
      <c r="ENQ774" s="107"/>
      <c r="ENR774" s="107"/>
      <c r="ENS774" s="107"/>
      <c r="ENT774" s="107"/>
      <c r="ENU774" s="107"/>
      <c r="ENV774" s="107"/>
      <c r="ENW774" s="107"/>
      <c r="ENX774" s="107"/>
      <c r="ENY774" s="107"/>
      <c r="ENZ774" s="107"/>
      <c r="EOA774" s="107"/>
      <c r="EOB774" s="107"/>
      <c r="EOC774" s="107"/>
      <c r="EOD774" s="107"/>
      <c r="EOE774" s="107"/>
      <c r="EOF774" s="107"/>
      <c r="EOG774" s="107"/>
      <c r="EOH774" s="107"/>
      <c r="EOI774" s="107"/>
      <c r="EOJ774" s="107"/>
      <c r="EOK774" s="107"/>
      <c r="EOL774" s="107"/>
      <c r="EOM774" s="107"/>
      <c r="EON774" s="107"/>
      <c r="EOO774" s="107"/>
      <c r="EOP774" s="107"/>
      <c r="EOQ774" s="107"/>
      <c r="EOR774" s="107"/>
      <c r="EOS774" s="107"/>
      <c r="EOT774" s="107"/>
      <c r="EOU774" s="107"/>
      <c r="EOV774" s="107"/>
      <c r="EOW774" s="107"/>
      <c r="EOX774" s="107"/>
      <c r="EOY774" s="107"/>
      <c r="EOZ774" s="107"/>
      <c r="EPA774" s="107"/>
      <c r="EPB774" s="107"/>
      <c r="EPC774" s="107"/>
      <c r="EPD774" s="107"/>
      <c r="EPE774" s="107"/>
      <c r="EPF774" s="107"/>
      <c r="EPG774" s="107"/>
      <c r="EPH774" s="107"/>
      <c r="EPI774" s="107"/>
      <c r="EPJ774" s="107"/>
      <c r="EPK774" s="107"/>
      <c r="EPL774" s="107"/>
      <c r="EPM774" s="107"/>
      <c r="EPN774" s="107"/>
      <c r="EPO774" s="107"/>
      <c r="EPP774" s="107"/>
      <c r="EPQ774" s="107"/>
      <c r="EPR774" s="107"/>
      <c r="EPS774" s="107"/>
      <c r="EPT774" s="107"/>
      <c r="EPU774" s="107"/>
      <c r="EPV774" s="107"/>
      <c r="EPW774" s="107"/>
      <c r="EPX774" s="107"/>
      <c r="EPY774" s="107"/>
      <c r="EPZ774" s="107"/>
      <c r="EQA774" s="107"/>
      <c r="EQB774" s="107"/>
      <c r="EQC774" s="107"/>
      <c r="EQD774" s="107"/>
      <c r="EQE774" s="107"/>
      <c r="EQF774" s="107"/>
      <c r="EQG774" s="107"/>
      <c r="EQH774" s="107"/>
      <c r="EQI774" s="107"/>
      <c r="EQJ774" s="107"/>
      <c r="EQK774" s="107"/>
      <c r="EQL774" s="107"/>
      <c r="EQM774" s="107"/>
      <c r="EQN774" s="107"/>
      <c r="EQO774" s="107"/>
      <c r="EQP774" s="107"/>
      <c r="EQQ774" s="107"/>
      <c r="EQR774" s="107"/>
      <c r="EQS774" s="107"/>
      <c r="EQT774" s="107"/>
      <c r="EQU774" s="107"/>
      <c r="EQV774" s="107"/>
      <c r="EQW774" s="107"/>
      <c r="EQX774" s="107"/>
      <c r="EQY774" s="107"/>
      <c r="EQZ774" s="107"/>
      <c r="ERA774" s="107"/>
      <c r="ERB774" s="107"/>
      <c r="ERC774" s="107"/>
      <c r="ERD774" s="107"/>
      <c r="ERE774" s="107"/>
      <c r="ERF774" s="107"/>
      <c r="ERG774" s="107"/>
      <c r="ERH774" s="107"/>
      <c r="ERI774" s="107"/>
      <c r="ERJ774" s="107"/>
      <c r="ERK774" s="107"/>
      <c r="ERL774" s="107"/>
      <c r="ERM774" s="107"/>
      <c r="ERN774" s="107"/>
      <c r="ERO774" s="107"/>
      <c r="ERP774" s="107"/>
      <c r="ERQ774" s="107"/>
      <c r="ERR774" s="107"/>
      <c r="ERS774" s="107"/>
      <c r="ERT774" s="107"/>
      <c r="ERU774" s="107"/>
      <c r="ERV774" s="107"/>
      <c r="ERW774" s="107"/>
      <c r="ERX774" s="107"/>
      <c r="ERY774" s="107"/>
      <c r="ERZ774" s="107"/>
      <c r="ESA774" s="107"/>
      <c r="ESB774" s="107"/>
      <c r="ESC774" s="107"/>
      <c r="ESD774" s="107"/>
      <c r="ESE774" s="107"/>
      <c r="ESF774" s="107"/>
      <c r="ESG774" s="107"/>
      <c r="ESH774" s="107"/>
      <c r="ESI774" s="107"/>
      <c r="ESJ774" s="107"/>
      <c r="ESK774" s="107"/>
      <c r="ESL774" s="107"/>
      <c r="ESM774" s="107"/>
      <c r="ESN774" s="107"/>
      <c r="ESO774" s="107"/>
      <c r="ESP774" s="107"/>
      <c r="ESQ774" s="107"/>
      <c r="ESR774" s="107"/>
      <c r="ESS774" s="107"/>
      <c r="EST774" s="107"/>
      <c r="ESU774" s="107"/>
      <c r="ESV774" s="107"/>
      <c r="ESW774" s="107"/>
      <c r="ESX774" s="107"/>
      <c r="ESY774" s="107"/>
      <c r="ESZ774" s="107"/>
      <c r="ETA774" s="107"/>
      <c r="ETB774" s="107"/>
      <c r="ETC774" s="107"/>
      <c r="ETD774" s="107"/>
      <c r="ETE774" s="107"/>
      <c r="ETF774" s="107"/>
      <c r="ETG774" s="107"/>
      <c r="ETH774" s="107"/>
      <c r="ETI774" s="107"/>
      <c r="ETJ774" s="107"/>
      <c r="ETK774" s="107"/>
      <c r="ETL774" s="107"/>
      <c r="ETM774" s="107"/>
      <c r="ETN774" s="107"/>
      <c r="ETO774" s="107"/>
      <c r="ETP774" s="107"/>
      <c r="ETQ774" s="107"/>
      <c r="ETR774" s="107"/>
      <c r="ETS774" s="107"/>
      <c r="ETT774" s="107"/>
      <c r="ETU774" s="107"/>
      <c r="ETV774" s="107"/>
      <c r="ETW774" s="107"/>
      <c r="ETX774" s="107"/>
      <c r="ETY774" s="107"/>
      <c r="ETZ774" s="107"/>
      <c r="EUA774" s="107"/>
      <c r="EUB774" s="107"/>
      <c r="EUC774" s="107"/>
      <c r="EUD774" s="107"/>
      <c r="EUE774" s="107"/>
      <c r="EUF774" s="107"/>
      <c r="EUG774" s="107"/>
      <c r="EUH774" s="107"/>
      <c r="EUI774" s="107"/>
      <c r="EUJ774" s="107"/>
      <c r="EUK774" s="107"/>
      <c r="EUL774" s="107"/>
      <c r="EUM774" s="107"/>
      <c r="EUN774" s="107"/>
      <c r="EUO774" s="107"/>
      <c r="EUP774" s="107"/>
      <c r="EUQ774" s="107"/>
      <c r="EUR774" s="107"/>
      <c r="EUS774" s="107"/>
      <c r="EUT774" s="107"/>
      <c r="EUU774" s="107"/>
      <c r="EUV774" s="107"/>
      <c r="EUW774" s="107"/>
      <c r="EUX774" s="107"/>
      <c r="EUY774" s="107"/>
      <c r="EUZ774" s="107"/>
      <c r="EVA774" s="107"/>
      <c r="EVB774" s="107"/>
      <c r="EVC774" s="107"/>
      <c r="EVD774" s="107"/>
      <c r="EVE774" s="107"/>
      <c r="EVF774" s="107"/>
      <c r="EVG774" s="107"/>
      <c r="EVH774" s="107"/>
      <c r="EVI774" s="107"/>
      <c r="EVJ774" s="107"/>
      <c r="EVK774" s="107"/>
      <c r="EVL774" s="107"/>
      <c r="EVM774" s="107"/>
      <c r="EVN774" s="107"/>
      <c r="EVO774" s="107"/>
      <c r="EVP774" s="107"/>
      <c r="EVQ774" s="107"/>
      <c r="EVR774" s="107"/>
      <c r="EVS774" s="107"/>
      <c r="EVT774" s="107"/>
      <c r="EVU774" s="107"/>
      <c r="EVV774" s="107"/>
      <c r="EVW774" s="107"/>
      <c r="EVX774" s="107"/>
      <c r="EVY774" s="107"/>
      <c r="EVZ774" s="107"/>
      <c r="EWA774" s="107"/>
      <c r="EWB774" s="107"/>
      <c r="EWC774" s="107"/>
      <c r="EWD774" s="107"/>
      <c r="EWE774" s="107"/>
      <c r="EWF774" s="107"/>
      <c r="EWG774" s="107"/>
      <c r="EWH774" s="107"/>
      <c r="EWI774" s="107"/>
      <c r="EWJ774" s="107"/>
      <c r="EWK774" s="107"/>
      <c r="EWL774" s="107"/>
      <c r="EWM774" s="107"/>
      <c r="EWN774" s="107"/>
      <c r="EWO774" s="107"/>
      <c r="EWP774" s="107"/>
      <c r="EWQ774" s="107"/>
      <c r="EWR774" s="107"/>
      <c r="EWS774" s="107"/>
      <c r="EWT774" s="107"/>
      <c r="EWU774" s="107"/>
      <c r="EWV774" s="107"/>
      <c r="EWW774" s="107"/>
      <c r="EWX774" s="107"/>
      <c r="EWY774" s="107"/>
      <c r="EWZ774" s="107"/>
      <c r="EXA774" s="107"/>
      <c r="EXB774" s="107"/>
      <c r="EXC774" s="107"/>
      <c r="EXD774" s="107"/>
      <c r="EXE774" s="107"/>
      <c r="EXF774" s="107"/>
      <c r="EXG774" s="107"/>
      <c r="EXH774" s="107"/>
      <c r="EXI774" s="107"/>
      <c r="EXJ774" s="107"/>
      <c r="EXK774" s="107"/>
      <c r="EXL774" s="107"/>
      <c r="EXM774" s="107"/>
      <c r="EXN774" s="107"/>
      <c r="EXO774" s="107"/>
      <c r="EXP774" s="107"/>
      <c r="EXQ774" s="107"/>
      <c r="EXR774" s="107"/>
      <c r="EXS774" s="107"/>
      <c r="EXT774" s="107"/>
      <c r="EXU774" s="107"/>
      <c r="EXV774" s="107"/>
      <c r="EXW774" s="107"/>
      <c r="EXX774" s="107"/>
      <c r="EXY774" s="107"/>
      <c r="EXZ774" s="107"/>
      <c r="EYA774" s="107"/>
      <c r="EYB774" s="107"/>
      <c r="EYC774" s="107"/>
      <c r="EYD774" s="107"/>
      <c r="EYE774" s="107"/>
      <c r="EYF774" s="107"/>
      <c r="EYG774" s="107"/>
      <c r="EYH774" s="107"/>
      <c r="EYI774" s="107"/>
      <c r="EYJ774" s="107"/>
      <c r="EYK774" s="107"/>
      <c r="EYL774" s="107"/>
      <c r="EYM774" s="107"/>
      <c r="EYN774" s="107"/>
      <c r="EYO774" s="107"/>
      <c r="EYP774" s="107"/>
      <c r="EYQ774" s="107"/>
      <c r="EYR774" s="107"/>
      <c r="EYS774" s="107"/>
      <c r="EYT774" s="107"/>
      <c r="EYU774" s="107"/>
      <c r="EYV774" s="107"/>
      <c r="EYW774" s="107"/>
      <c r="EYX774" s="107"/>
      <c r="EYY774" s="107"/>
      <c r="EYZ774" s="107"/>
      <c r="EZA774" s="107"/>
      <c r="EZB774" s="107"/>
      <c r="EZC774" s="107"/>
      <c r="EZD774" s="107"/>
      <c r="EZE774" s="107"/>
      <c r="EZF774" s="107"/>
      <c r="EZG774" s="107"/>
      <c r="EZH774" s="107"/>
      <c r="EZI774" s="107"/>
      <c r="EZJ774" s="107"/>
      <c r="EZK774" s="107"/>
      <c r="EZL774" s="107"/>
      <c r="EZM774" s="107"/>
      <c r="EZN774" s="107"/>
      <c r="EZO774" s="107"/>
      <c r="EZP774" s="107"/>
      <c r="EZQ774" s="107"/>
      <c r="EZR774" s="107"/>
      <c r="EZS774" s="107"/>
      <c r="EZT774" s="107"/>
      <c r="EZU774" s="107"/>
      <c r="EZV774" s="107"/>
      <c r="EZW774" s="107"/>
      <c r="EZX774" s="107"/>
      <c r="EZY774" s="107"/>
      <c r="EZZ774" s="107"/>
      <c r="FAA774" s="107"/>
      <c r="FAB774" s="107"/>
      <c r="FAC774" s="107"/>
      <c r="FAD774" s="107"/>
      <c r="FAE774" s="107"/>
      <c r="FAF774" s="107"/>
      <c r="FAG774" s="107"/>
      <c r="FAH774" s="107"/>
      <c r="FAI774" s="107"/>
      <c r="FAJ774" s="107"/>
      <c r="FAK774" s="107"/>
      <c r="FAL774" s="107"/>
      <c r="FAM774" s="107"/>
      <c r="FAN774" s="107"/>
      <c r="FAO774" s="107"/>
      <c r="FAP774" s="107"/>
      <c r="FAQ774" s="107"/>
      <c r="FAR774" s="107"/>
      <c r="FAS774" s="107"/>
      <c r="FAT774" s="107"/>
      <c r="FAU774" s="107"/>
      <c r="FAV774" s="107"/>
      <c r="FAW774" s="107"/>
      <c r="FAX774" s="107"/>
      <c r="FAY774" s="107"/>
      <c r="FAZ774" s="107"/>
      <c r="FBA774" s="107"/>
      <c r="FBB774" s="107"/>
      <c r="FBC774" s="107"/>
      <c r="FBD774" s="107"/>
      <c r="FBE774" s="107"/>
      <c r="FBF774" s="107"/>
      <c r="FBG774" s="107"/>
      <c r="FBH774" s="107"/>
      <c r="FBI774" s="107"/>
      <c r="FBJ774" s="107"/>
      <c r="FBK774" s="107"/>
      <c r="FBL774" s="107"/>
      <c r="FBM774" s="107"/>
      <c r="FBN774" s="107"/>
      <c r="FBO774" s="107"/>
      <c r="FBP774" s="107"/>
      <c r="FBQ774" s="107"/>
      <c r="FBR774" s="107"/>
      <c r="FBS774" s="107"/>
      <c r="FBT774" s="107"/>
      <c r="FBU774" s="107"/>
      <c r="FBV774" s="107"/>
      <c r="FBW774" s="107"/>
      <c r="FBX774" s="107"/>
      <c r="FBY774" s="107"/>
      <c r="FBZ774" s="107"/>
      <c r="FCA774" s="107"/>
      <c r="FCB774" s="107"/>
      <c r="FCC774" s="107"/>
      <c r="FCD774" s="107"/>
      <c r="FCE774" s="107"/>
      <c r="FCF774" s="107"/>
      <c r="FCG774" s="107"/>
      <c r="FCH774" s="107"/>
      <c r="FCI774" s="107"/>
      <c r="FCJ774" s="107"/>
      <c r="FCK774" s="107"/>
      <c r="FCL774" s="107"/>
      <c r="FCM774" s="107"/>
      <c r="FCN774" s="107"/>
      <c r="FCO774" s="107"/>
      <c r="FCP774" s="107"/>
      <c r="FCQ774" s="107"/>
      <c r="FCR774" s="107"/>
      <c r="FCS774" s="107"/>
      <c r="FCT774" s="107"/>
      <c r="FCU774" s="107"/>
      <c r="FCV774" s="107"/>
      <c r="FCW774" s="107"/>
      <c r="FCX774" s="107"/>
      <c r="FCY774" s="107"/>
      <c r="FCZ774" s="107"/>
      <c r="FDA774" s="107"/>
      <c r="FDB774" s="107"/>
      <c r="FDC774" s="107"/>
      <c r="FDD774" s="107"/>
      <c r="FDE774" s="107"/>
      <c r="FDF774" s="107"/>
      <c r="FDG774" s="107"/>
      <c r="FDH774" s="107"/>
      <c r="FDI774" s="107"/>
      <c r="FDJ774" s="107"/>
      <c r="FDK774" s="107"/>
      <c r="FDL774" s="107"/>
      <c r="FDM774" s="107"/>
      <c r="FDN774" s="107"/>
      <c r="FDO774" s="107"/>
      <c r="FDP774" s="107"/>
      <c r="FDQ774" s="107"/>
      <c r="FDR774" s="107"/>
      <c r="FDS774" s="107"/>
      <c r="FDT774" s="107"/>
      <c r="FDU774" s="107"/>
      <c r="FDV774" s="107"/>
      <c r="FDW774" s="107"/>
      <c r="FDX774" s="107"/>
      <c r="FDY774" s="107"/>
      <c r="FDZ774" s="107"/>
      <c r="FEA774" s="107"/>
      <c r="FEB774" s="107"/>
      <c r="FEC774" s="107"/>
      <c r="FED774" s="107"/>
      <c r="FEE774" s="107"/>
      <c r="FEF774" s="107"/>
      <c r="FEG774" s="107"/>
      <c r="FEH774" s="107"/>
      <c r="FEI774" s="107"/>
      <c r="FEJ774" s="107"/>
      <c r="FEK774" s="107"/>
      <c r="FEL774" s="107"/>
      <c r="FEM774" s="107"/>
      <c r="FEN774" s="107"/>
      <c r="FEO774" s="107"/>
      <c r="FEP774" s="107"/>
      <c r="FEQ774" s="107"/>
      <c r="FER774" s="107"/>
      <c r="FES774" s="107"/>
      <c r="FET774" s="107"/>
      <c r="FEU774" s="107"/>
      <c r="FEV774" s="107"/>
      <c r="FEW774" s="107"/>
      <c r="FEX774" s="107"/>
      <c r="FEY774" s="107"/>
      <c r="FEZ774" s="107"/>
      <c r="FFA774" s="107"/>
      <c r="FFB774" s="107"/>
      <c r="FFC774" s="107"/>
      <c r="FFD774" s="107"/>
      <c r="FFE774" s="107"/>
      <c r="FFF774" s="107"/>
      <c r="FFG774" s="107"/>
      <c r="FFH774" s="107"/>
      <c r="FFI774" s="107"/>
      <c r="FFJ774" s="107"/>
      <c r="FFK774" s="107"/>
      <c r="FFL774" s="107"/>
      <c r="FFM774" s="107"/>
      <c r="FFN774" s="107"/>
      <c r="FFO774" s="107"/>
      <c r="FFP774" s="107"/>
      <c r="FFQ774" s="107"/>
      <c r="FFR774" s="107"/>
      <c r="FFS774" s="107"/>
      <c r="FFT774" s="107"/>
      <c r="FFU774" s="107"/>
      <c r="FFV774" s="107"/>
      <c r="FFW774" s="107"/>
      <c r="FFX774" s="107"/>
      <c r="FFY774" s="107"/>
      <c r="FFZ774" s="107"/>
      <c r="FGA774" s="107"/>
      <c r="FGB774" s="107"/>
      <c r="FGC774" s="107"/>
      <c r="FGD774" s="107"/>
      <c r="FGE774" s="107"/>
      <c r="FGF774" s="107"/>
      <c r="FGG774" s="107"/>
      <c r="FGH774" s="107"/>
      <c r="FGI774" s="107"/>
      <c r="FGJ774" s="107"/>
      <c r="FGK774" s="107"/>
      <c r="FGL774" s="107"/>
      <c r="FGM774" s="107"/>
      <c r="FGN774" s="107"/>
      <c r="FGO774" s="107"/>
      <c r="FGP774" s="107"/>
      <c r="FGQ774" s="107"/>
      <c r="FGR774" s="107"/>
      <c r="FGS774" s="107"/>
      <c r="FGT774" s="107"/>
      <c r="FGU774" s="107"/>
      <c r="FGV774" s="107"/>
      <c r="FGW774" s="107"/>
      <c r="FGX774" s="107"/>
      <c r="FGY774" s="107"/>
      <c r="FGZ774" s="107"/>
      <c r="FHA774" s="107"/>
      <c r="FHB774" s="107"/>
      <c r="FHC774" s="107"/>
      <c r="FHD774" s="107"/>
      <c r="FHE774" s="107"/>
      <c r="FHF774" s="107"/>
      <c r="FHG774" s="107"/>
      <c r="FHH774" s="107"/>
      <c r="FHI774" s="107"/>
      <c r="FHJ774" s="107"/>
      <c r="FHK774" s="107"/>
      <c r="FHL774" s="107"/>
      <c r="FHM774" s="107"/>
      <c r="FHN774" s="107"/>
      <c r="FHO774" s="107"/>
      <c r="FHP774" s="107"/>
      <c r="FHQ774" s="107"/>
      <c r="FHR774" s="107"/>
      <c r="FHS774" s="107"/>
      <c r="FHT774" s="107"/>
      <c r="FHU774" s="107"/>
      <c r="FHV774" s="107"/>
      <c r="FHW774" s="107"/>
      <c r="FHX774" s="107"/>
      <c r="FHY774" s="107"/>
      <c r="FHZ774" s="107"/>
      <c r="FIA774" s="107"/>
      <c r="FIB774" s="107"/>
      <c r="FIC774" s="107"/>
      <c r="FID774" s="107"/>
      <c r="FIE774" s="107"/>
      <c r="FIF774" s="107"/>
      <c r="FIG774" s="107"/>
      <c r="FIH774" s="107"/>
      <c r="FII774" s="107"/>
      <c r="FIJ774" s="107"/>
      <c r="FIK774" s="107"/>
      <c r="FIL774" s="107"/>
      <c r="FIM774" s="107"/>
      <c r="FIN774" s="107"/>
      <c r="FIO774" s="107"/>
      <c r="FIP774" s="107"/>
      <c r="FIQ774" s="107"/>
      <c r="FIR774" s="107"/>
      <c r="FIS774" s="107"/>
      <c r="FIT774" s="107"/>
      <c r="FIU774" s="107"/>
      <c r="FIV774" s="107"/>
      <c r="FIW774" s="107"/>
      <c r="FIX774" s="107"/>
      <c r="FIY774" s="107"/>
      <c r="FIZ774" s="107"/>
      <c r="FJA774" s="107"/>
      <c r="FJB774" s="107"/>
      <c r="FJC774" s="107"/>
      <c r="FJD774" s="107"/>
      <c r="FJE774" s="107"/>
      <c r="FJF774" s="107"/>
      <c r="FJG774" s="107"/>
      <c r="FJH774" s="107"/>
      <c r="FJI774" s="107"/>
      <c r="FJJ774" s="107"/>
      <c r="FJK774" s="107"/>
      <c r="FJL774" s="107"/>
      <c r="FJM774" s="107"/>
      <c r="FJN774" s="107"/>
      <c r="FJO774" s="107"/>
      <c r="FJP774" s="107"/>
      <c r="FJQ774" s="107"/>
      <c r="FJR774" s="107"/>
      <c r="FJS774" s="107"/>
      <c r="FJT774" s="107"/>
      <c r="FJU774" s="107"/>
      <c r="FJV774" s="107"/>
      <c r="FJW774" s="107"/>
      <c r="FJX774" s="107"/>
      <c r="FJY774" s="107"/>
      <c r="FJZ774" s="107"/>
      <c r="FKA774" s="107"/>
      <c r="FKB774" s="107"/>
      <c r="FKC774" s="107"/>
      <c r="FKD774" s="107"/>
      <c r="FKE774" s="107"/>
      <c r="FKF774" s="107"/>
      <c r="FKG774" s="107"/>
      <c r="FKH774" s="107"/>
      <c r="FKI774" s="107"/>
      <c r="FKJ774" s="107"/>
      <c r="FKK774" s="107"/>
      <c r="FKL774" s="107"/>
      <c r="FKM774" s="107"/>
      <c r="FKN774" s="107"/>
      <c r="FKO774" s="107"/>
      <c r="FKP774" s="107"/>
      <c r="FKQ774" s="107"/>
      <c r="FKR774" s="107"/>
      <c r="FKS774" s="107"/>
      <c r="FKT774" s="107"/>
      <c r="FKU774" s="107"/>
      <c r="FKV774" s="107"/>
      <c r="FKW774" s="107"/>
      <c r="FKX774" s="107"/>
      <c r="FKY774" s="107"/>
      <c r="FKZ774" s="107"/>
      <c r="FLA774" s="107"/>
      <c r="FLB774" s="107"/>
      <c r="FLC774" s="107"/>
      <c r="FLD774" s="107"/>
      <c r="FLE774" s="107"/>
      <c r="FLF774" s="107"/>
      <c r="FLG774" s="107"/>
      <c r="FLH774" s="107"/>
      <c r="FLI774" s="107"/>
      <c r="FLJ774" s="107"/>
      <c r="FLK774" s="107"/>
      <c r="FLL774" s="107"/>
      <c r="FLM774" s="107"/>
      <c r="FLN774" s="107"/>
      <c r="FLO774" s="107"/>
      <c r="FLP774" s="107"/>
      <c r="FLQ774" s="107"/>
      <c r="FLR774" s="107"/>
      <c r="FLS774" s="107"/>
      <c r="FLT774" s="107"/>
      <c r="FLU774" s="107"/>
      <c r="FLV774" s="107"/>
      <c r="FLW774" s="107"/>
      <c r="FLX774" s="107"/>
      <c r="FLY774" s="107"/>
      <c r="FLZ774" s="107"/>
      <c r="FMA774" s="107"/>
      <c r="FMB774" s="107"/>
      <c r="FMC774" s="107"/>
      <c r="FMD774" s="107"/>
      <c r="FME774" s="107"/>
      <c r="FMF774" s="107"/>
      <c r="FMG774" s="107"/>
      <c r="FMH774" s="107"/>
      <c r="FMI774" s="107"/>
      <c r="FMJ774" s="107"/>
      <c r="FMK774" s="107"/>
      <c r="FML774" s="107"/>
      <c r="FMM774" s="107"/>
      <c r="FMN774" s="107"/>
      <c r="FMO774" s="107"/>
      <c r="FMP774" s="107"/>
      <c r="FMQ774" s="107"/>
      <c r="FMR774" s="107"/>
      <c r="FMS774" s="107"/>
      <c r="FMT774" s="107"/>
      <c r="FMU774" s="107"/>
      <c r="FMV774" s="107"/>
      <c r="FMW774" s="107"/>
      <c r="FMX774" s="107"/>
      <c r="FMY774" s="107"/>
      <c r="FMZ774" s="107"/>
      <c r="FNA774" s="107"/>
      <c r="FNB774" s="107"/>
      <c r="FNC774" s="107"/>
      <c r="FND774" s="107"/>
      <c r="FNE774" s="107"/>
      <c r="FNF774" s="107"/>
      <c r="FNG774" s="107"/>
      <c r="FNH774" s="107"/>
      <c r="FNI774" s="107"/>
      <c r="FNJ774" s="107"/>
      <c r="FNK774" s="107"/>
      <c r="FNL774" s="107"/>
      <c r="FNM774" s="107"/>
      <c r="FNN774" s="107"/>
      <c r="FNO774" s="107"/>
      <c r="FNP774" s="107"/>
      <c r="FNQ774" s="107"/>
      <c r="FNR774" s="107"/>
      <c r="FNS774" s="107"/>
      <c r="FNT774" s="107"/>
      <c r="FNU774" s="107"/>
      <c r="FNV774" s="107"/>
      <c r="FNW774" s="107"/>
      <c r="FNX774" s="107"/>
      <c r="FNY774" s="107"/>
      <c r="FNZ774" s="107"/>
      <c r="FOA774" s="107"/>
      <c r="FOB774" s="107"/>
      <c r="FOC774" s="107"/>
      <c r="FOD774" s="107"/>
      <c r="FOE774" s="107"/>
      <c r="FOF774" s="107"/>
      <c r="FOG774" s="107"/>
      <c r="FOH774" s="107"/>
      <c r="FOI774" s="107"/>
      <c r="FOJ774" s="107"/>
      <c r="FOK774" s="107"/>
      <c r="FOL774" s="107"/>
      <c r="FOM774" s="107"/>
      <c r="FON774" s="107"/>
      <c r="FOO774" s="107"/>
      <c r="FOP774" s="107"/>
      <c r="FOQ774" s="107"/>
      <c r="FOR774" s="107"/>
      <c r="FOS774" s="107"/>
      <c r="FOT774" s="107"/>
      <c r="FOU774" s="107"/>
      <c r="FOV774" s="107"/>
      <c r="FOW774" s="107"/>
      <c r="FOX774" s="107"/>
      <c r="FOY774" s="107"/>
      <c r="FOZ774" s="107"/>
      <c r="FPA774" s="107"/>
      <c r="FPB774" s="107"/>
      <c r="FPC774" s="107"/>
      <c r="FPD774" s="107"/>
      <c r="FPE774" s="107"/>
      <c r="FPF774" s="107"/>
      <c r="FPG774" s="107"/>
      <c r="FPH774" s="107"/>
      <c r="FPI774" s="107"/>
      <c r="FPJ774" s="107"/>
      <c r="FPK774" s="107"/>
      <c r="FPL774" s="107"/>
      <c r="FPM774" s="107"/>
      <c r="FPN774" s="107"/>
      <c r="FPO774" s="107"/>
      <c r="FPP774" s="107"/>
      <c r="FPQ774" s="107"/>
      <c r="FPR774" s="107"/>
      <c r="FPS774" s="107"/>
      <c r="FPT774" s="107"/>
      <c r="FPU774" s="107"/>
      <c r="FPV774" s="107"/>
      <c r="FPW774" s="107"/>
      <c r="FPX774" s="107"/>
      <c r="FPY774" s="107"/>
      <c r="FPZ774" s="107"/>
      <c r="FQA774" s="107"/>
      <c r="FQB774" s="107"/>
      <c r="FQC774" s="107"/>
      <c r="FQD774" s="107"/>
      <c r="FQE774" s="107"/>
      <c r="FQF774" s="107"/>
      <c r="FQG774" s="107"/>
      <c r="FQH774" s="107"/>
      <c r="FQI774" s="107"/>
      <c r="FQJ774" s="107"/>
      <c r="FQK774" s="107"/>
      <c r="FQL774" s="107"/>
      <c r="FQM774" s="107"/>
      <c r="FQN774" s="107"/>
      <c r="FQO774" s="107"/>
      <c r="FQP774" s="107"/>
      <c r="FQQ774" s="107"/>
      <c r="FQR774" s="107"/>
      <c r="FQS774" s="107"/>
      <c r="FQT774" s="107"/>
      <c r="FQU774" s="107"/>
      <c r="FQV774" s="107"/>
      <c r="FQW774" s="107"/>
      <c r="FQX774" s="107"/>
      <c r="FQY774" s="107"/>
      <c r="FQZ774" s="107"/>
      <c r="FRA774" s="107"/>
      <c r="FRB774" s="107"/>
      <c r="FRC774" s="107"/>
      <c r="FRD774" s="107"/>
      <c r="FRE774" s="107"/>
      <c r="FRF774" s="107"/>
      <c r="FRG774" s="107"/>
      <c r="FRH774" s="107"/>
      <c r="FRI774" s="107"/>
      <c r="FRJ774" s="107"/>
      <c r="FRK774" s="107"/>
      <c r="FRL774" s="107"/>
      <c r="FRM774" s="107"/>
      <c r="FRN774" s="107"/>
      <c r="FRO774" s="107"/>
      <c r="FRP774" s="107"/>
      <c r="FRQ774" s="107"/>
      <c r="FRR774" s="107"/>
      <c r="FRS774" s="107"/>
      <c r="FRT774" s="107"/>
      <c r="FRU774" s="107"/>
      <c r="FRV774" s="107"/>
      <c r="FRW774" s="107"/>
      <c r="FRX774" s="107"/>
      <c r="FRY774" s="107"/>
      <c r="FRZ774" s="107"/>
      <c r="FSA774" s="107"/>
      <c r="FSB774" s="107"/>
      <c r="FSC774" s="107"/>
      <c r="FSD774" s="107"/>
      <c r="FSE774" s="107"/>
      <c r="FSF774" s="107"/>
      <c r="FSG774" s="107"/>
      <c r="FSH774" s="107"/>
      <c r="FSI774" s="107"/>
      <c r="FSJ774" s="107"/>
      <c r="FSK774" s="107"/>
      <c r="FSL774" s="107"/>
      <c r="FSM774" s="107"/>
      <c r="FSN774" s="107"/>
      <c r="FSO774" s="107"/>
      <c r="FSP774" s="107"/>
      <c r="FSQ774" s="107"/>
      <c r="FSR774" s="107"/>
      <c r="FSS774" s="107"/>
      <c r="FST774" s="107"/>
      <c r="FSU774" s="107"/>
      <c r="FSV774" s="107"/>
      <c r="FSW774" s="107"/>
      <c r="FSX774" s="107"/>
      <c r="FSY774" s="107"/>
      <c r="FSZ774" s="107"/>
      <c r="FTA774" s="107"/>
      <c r="FTB774" s="107"/>
      <c r="FTC774" s="107"/>
      <c r="FTD774" s="107"/>
      <c r="FTE774" s="107"/>
      <c r="FTF774" s="107"/>
      <c r="FTG774" s="107"/>
      <c r="FTH774" s="107"/>
      <c r="FTI774" s="107"/>
      <c r="FTJ774" s="107"/>
      <c r="FTK774" s="107"/>
      <c r="FTL774" s="107"/>
      <c r="FTM774" s="107"/>
      <c r="FTN774" s="107"/>
      <c r="FTO774" s="107"/>
      <c r="FTP774" s="107"/>
      <c r="FTQ774" s="107"/>
      <c r="FTR774" s="107"/>
      <c r="FTS774" s="107"/>
      <c r="FTT774" s="107"/>
      <c r="FTU774" s="107"/>
      <c r="FTV774" s="107"/>
      <c r="FTW774" s="107"/>
      <c r="FTX774" s="107"/>
      <c r="FTY774" s="107"/>
      <c r="FTZ774" s="107"/>
      <c r="FUA774" s="107"/>
      <c r="FUB774" s="107"/>
      <c r="FUC774" s="107"/>
      <c r="FUD774" s="107"/>
      <c r="FUE774" s="107"/>
      <c r="FUF774" s="107"/>
      <c r="FUG774" s="107"/>
      <c r="FUH774" s="107"/>
      <c r="FUI774" s="107"/>
      <c r="FUJ774" s="107"/>
      <c r="FUK774" s="107"/>
      <c r="FUL774" s="107"/>
      <c r="FUM774" s="107"/>
      <c r="FUN774" s="107"/>
      <c r="FUO774" s="107"/>
      <c r="FUP774" s="107"/>
      <c r="FUQ774" s="107"/>
      <c r="FUR774" s="107"/>
      <c r="FUS774" s="107"/>
      <c r="FUT774" s="107"/>
      <c r="FUU774" s="107"/>
      <c r="FUV774" s="107"/>
      <c r="FUW774" s="107"/>
      <c r="FUX774" s="107"/>
      <c r="FUY774" s="107"/>
      <c r="FUZ774" s="107"/>
      <c r="FVA774" s="107"/>
      <c r="FVB774" s="107"/>
      <c r="FVC774" s="107"/>
      <c r="FVD774" s="107"/>
      <c r="FVE774" s="107"/>
      <c r="FVF774" s="107"/>
      <c r="FVG774" s="107"/>
      <c r="FVH774" s="107"/>
      <c r="FVI774" s="107"/>
      <c r="FVJ774" s="107"/>
      <c r="FVK774" s="107"/>
      <c r="FVL774" s="107"/>
      <c r="FVM774" s="107"/>
      <c r="FVN774" s="107"/>
      <c r="FVO774" s="107"/>
      <c r="FVP774" s="107"/>
      <c r="FVQ774" s="107"/>
      <c r="FVR774" s="107"/>
      <c r="FVS774" s="107"/>
      <c r="FVT774" s="107"/>
      <c r="FVU774" s="107"/>
      <c r="FVV774" s="107"/>
      <c r="FVW774" s="107"/>
      <c r="FVX774" s="107"/>
      <c r="FVY774" s="107"/>
      <c r="FVZ774" s="107"/>
      <c r="FWA774" s="107"/>
      <c r="FWB774" s="107"/>
      <c r="FWC774" s="107"/>
      <c r="FWD774" s="107"/>
      <c r="FWE774" s="107"/>
      <c r="FWF774" s="107"/>
      <c r="FWG774" s="107"/>
      <c r="FWH774" s="107"/>
      <c r="FWI774" s="107"/>
      <c r="FWJ774" s="107"/>
      <c r="FWK774" s="107"/>
      <c r="FWL774" s="107"/>
      <c r="FWM774" s="107"/>
      <c r="FWN774" s="107"/>
      <c r="FWO774" s="107"/>
      <c r="FWP774" s="107"/>
      <c r="FWQ774" s="107"/>
      <c r="FWR774" s="107"/>
      <c r="FWS774" s="107"/>
      <c r="FWT774" s="107"/>
      <c r="FWU774" s="107"/>
      <c r="FWV774" s="107"/>
      <c r="FWW774" s="107"/>
      <c r="FWX774" s="107"/>
      <c r="FWY774" s="107"/>
      <c r="FWZ774" s="107"/>
      <c r="FXA774" s="107"/>
      <c r="FXB774" s="107"/>
      <c r="FXC774" s="107"/>
      <c r="FXD774" s="107"/>
      <c r="FXE774" s="107"/>
      <c r="FXF774" s="107"/>
      <c r="FXG774" s="107"/>
      <c r="FXH774" s="107"/>
      <c r="FXI774" s="107"/>
      <c r="FXJ774" s="107"/>
      <c r="FXK774" s="107"/>
      <c r="FXL774" s="107"/>
      <c r="FXM774" s="107"/>
      <c r="FXN774" s="107"/>
      <c r="FXO774" s="107"/>
      <c r="FXP774" s="107"/>
      <c r="FXQ774" s="107"/>
      <c r="FXR774" s="107"/>
      <c r="FXS774" s="107"/>
      <c r="FXT774" s="107"/>
      <c r="FXU774" s="107"/>
      <c r="FXV774" s="107"/>
      <c r="FXW774" s="107"/>
      <c r="FXX774" s="107"/>
      <c r="FXY774" s="107"/>
      <c r="FXZ774" s="107"/>
      <c r="FYA774" s="107"/>
      <c r="FYB774" s="107"/>
      <c r="FYC774" s="107"/>
      <c r="FYD774" s="107"/>
      <c r="FYE774" s="107"/>
      <c r="FYF774" s="107"/>
      <c r="FYG774" s="107"/>
      <c r="FYH774" s="107"/>
      <c r="FYI774" s="107"/>
      <c r="FYJ774" s="107"/>
      <c r="FYK774" s="107"/>
      <c r="FYL774" s="107"/>
      <c r="FYM774" s="107"/>
      <c r="FYN774" s="107"/>
      <c r="FYO774" s="107"/>
      <c r="FYP774" s="107"/>
      <c r="FYQ774" s="107"/>
      <c r="FYR774" s="107"/>
      <c r="FYS774" s="107"/>
      <c r="FYT774" s="107"/>
      <c r="FYU774" s="107"/>
      <c r="FYV774" s="107"/>
      <c r="FYW774" s="107"/>
      <c r="FYX774" s="107"/>
      <c r="FYY774" s="107"/>
      <c r="FYZ774" s="107"/>
      <c r="FZA774" s="107"/>
      <c r="FZB774" s="107"/>
      <c r="FZC774" s="107"/>
      <c r="FZD774" s="107"/>
      <c r="FZE774" s="107"/>
      <c r="FZF774" s="107"/>
      <c r="FZG774" s="107"/>
      <c r="FZH774" s="107"/>
      <c r="FZI774" s="107"/>
      <c r="FZJ774" s="107"/>
      <c r="FZK774" s="107"/>
      <c r="FZL774" s="107"/>
      <c r="FZM774" s="107"/>
      <c r="FZN774" s="107"/>
      <c r="FZO774" s="107"/>
      <c r="FZP774" s="107"/>
      <c r="FZQ774" s="107"/>
      <c r="FZR774" s="107"/>
      <c r="FZS774" s="107"/>
      <c r="FZT774" s="107"/>
      <c r="FZU774" s="107"/>
      <c r="FZV774" s="107"/>
      <c r="FZW774" s="107"/>
      <c r="FZX774" s="107"/>
      <c r="FZY774" s="107"/>
      <c r="FZZ774" s="107"/>
      <c r="GAA774" s="107"/>
      <c r="GAB774" s="107"/>
      <c r="GAC774" s="107"/>
      <c r="GAD774" s="107"/>
      <c r="GAE774" s="107"/>
      <c r="GAF774" s="107"/>
      <c r="GAG774" s="107"/>
      <c r="GAH774" s="107"/>
      <c r="GAI774" s="107"/>
      <c r="GAJ774" s="107"/>
      <c r="GAK774" s="107"/>
      <c r="GAL774" s="107"/>
      <c r="GAM774" s="107"/>
      <c r="GAN774" s="107"/>
      <c r="GAO774" s="107"/>
      <c r="GAP774" s="107"/>
      <c r="GAQ774" s="107"/>
      <c r="GAR774" s="107"/>
      <c r="GAS774" s="107"/>
      <c r="GAT774" s="107"/>
      <c r="GAU774" s="107"/>
      <c r="GAV774" s="107"/>
      <c r="GAW774" s="107"/>
      <c r="GAX774" s="107"/>
      <c r="GAY774" s="107"/>
      <c r="GAZ774" s="107"/>
      <c r="GBA774" s="107"/>
      <c r="GBB774" s="107"/>
      <c r="GBC774" s="107"/>
      <c r="GBD774" s="107"/>
      <c r="GBE774" s="107"/>
      <c r="GBF774" s="107"/>
      <c r="GBG774" s="107"/>
      <c r="GBH774" s="107"/>
      <c r="GBI774" s="107"/>
      <c r="GBJ774" s="107"/>
      <c r="GBK774" s="107"/>
      <c r="GBL774" s="107"/>
      <c r="GBM774" s="107"/>
      <c r="GBN774" s="107"/>
      <c r="GBO774" s="107"/>
      <c r="GBP774" s="107"/>
      <c r="GBQ774" s="107"/>
      <c r="GBR774" s="107"/>
      <c r="GBS774" s="107"/>
      <c r="GBT774" s="107"/>
      <c r="GBU774" s="107"/>
      <c r="GBV774" s="107"/>
      <c r="GBW774" s="107"/>
      <c r="GBX774" s="107"/>
      <c r="GBY774" s="107"/>
      <c r="GBZ774" s="107"/>
      <c r="GCA774" s="107"/>
      <c r="GCB774" s="107"/>
      <c r="GCC774" s="107"/>
      <c r="GCD774" s="107"/>
      <c r="GCE774" s="107"/>
      <c r="GCF774" s="107"/>
      <c r="GCG774" s="107"/>
      <c r="GCH774" s="107"/>
      <c r="GCI774" s="107"/>
      <c r="GCJ774" s="107"/>
      <c r="GCK774" s="107"/>
      <c r="GCL774" s="107"/>
      <c r="GCM774" s="107"/>
      <c r="GCN774" s="107"/>
      <c r="GCO774" s="107"/>
      <c r="GCP774" s="107"/>
      <c r="GCQ774" s="107"/>
      <c r="GCR774" s="107"/>
      <c r="GCS774" s="107"/>
      <c r="GCT774" s="107"/>
      <c r="GCU774" s="107"/>
      <c r="GCV774" s="107"/>
      <c r="GCW774" s="107"/>
      <c r="GCX774" s="107"/>
      <c r="GCY774" s="107"/>
      <c r="GCZ774" s="107"/>
      <c r="GDA774" s="107"/>
      <c r="GDB774" s="107"/>
      <c r="GDC774" s="107"/>
      <c r="GDD774" s="107"/>
      <c r="GDE774" s="107"/>
      <c r="GDF774" s="107"/>
      <c r="GDG774" s="107"/>
      <c r="GDH774" s="107"/>
      <c r="GDI774" s="107"/>
      <c r="GDJ774" s="107"/>
      <c r="GDK774" s="107"/>
      <c r="GDL774" s="107"/>
      <c r="GDM774" s="107"/>
      <c r="GDN774" s="107"/>
      <c r="GDO774" s="107"/>
      <c r="GDP774" s="107"/>
      <c r="GDQ774" s="107"/>
      <c r="GDR774" s="107"/>
      <c r="GDS774" s="107"/>
      <c r="GDT774" s="107"/>
      <c r="GDU774" s="107"/>
      <c r="GDV774" s="107"/>
      <c r="GDW774" s="107"/>
      <c r="GDX774" s="107"/>
      <c r="GDY774" s="107"/>
      <c r="GDZ774" s="107"/>
      <c r="GEA774" s="107"/>
      <c r="GEB774" s="107"/>
      <c r="GEC774" s="107"/>
      <c r="GED774" s="107"/>
      <c r="GEE774" s="107"/>
      <c r="GEF774" s="107"/>
      <c r="GEG774" s="107"/>
      <c r="GEH774" s="107"/>
      <c r="GEI774" s="107"/>
      <c r="GEJ774" s="107"/>
      <c r="GEK774" s="107"/>
      <c r="GEL774" s="107"/>
      <c r="GEM774" s="107"/>
      <c r="GEN774" s="107"/>
      <c r="GEO774" s="107"/>
      <c r="GEP774" s="107"/>
      <c r="GEQ774" s="107"/>
      <c r="GER774" s="107"/>
      <c r="GES774" s="107"/>
      <c r="GET774" s="107"/>
      <c r="GEU774" s="107"/>
      <c r="GEV774" s="107"/>
      <c r="GEW774" s="107"/>
      <c r="GEX774" s="107"/>
      <c r="GEY774" s="107"/>
      <c r="GEZ774" s="107"/>
      <c r="GFA774" s="107"/>
      <c r="GFB774" s="107"/>
      <c r="GFC774" s="107"/>
      <c r="GFD774" s="107"/>
      <c r="GFE774" s="107"/>
      <c r="GFF774" s="107"/>
      <c r="GFG774" s="107"/>
      <c r="GFH774" s="107"/>
      <c r="GFI774" s="107"/>
      <c r="GFJ774" s="107"/>
      <c r="GFK774" s="107"/>
      <c r="GFL774" s="107"/>
      <c r="GFM774" s="107"/>
      <c r="GFN774" s="107"/>
      <c r="GFO774" s="107"/>
      <c r="GFP774" s="107"/>
      <c r="GFQ774" s="107"/>
      <c r="GFR774" s="107"/>
      <c r="GFS774" s="107"/>
      <c r="GFT774" s="107"/>
      <c r="GFU774" s="107"/>
      <c r="GFV774" s="107"/>
      <c r="GFW774" s="107"/>
      <c r="GFX774" s="107"/>
      <c r="GFY774" s="107"/>
      <c r="GFZ774" s="107"/>
      <c r="GGA774" s="107"/>
      <c r="GGB774" s="107"/>
      <c r="GGC774" s="107"/>
      <c r="GGD774" s="107"/>
      <c r="GGE774" s="107"/>
      <c r="GGF774" s="107"/>
      <c r="GGG774" s="107"/>
      <c r="GGH774" s="107"/>
      <c r="GGI774" s="107"/>
      <c r="GGJ774" s="107"/>
      <c r="GGK774" s="107"/>
      <c r="GGL774" s="107"/>
      <c r="GGM774" s="107"/>
      <c r="GGN774" s="107"/>
      <c r="GGO774" s="107"/>
      <c r="GGP774" s="107"/>
      <c r="GGQ774" s="107"/>
      <c r="GGR774" s="107"/>
      <c r="GGS774" s="107"/>
      <c r="GGT774" s="107"/>
      <c r="GGU774" s="107"/>
      <c r="GGV774" s="107"/>
      <c r="GGW774" s="107"/>
      <c r="GGX774" s="107"/>
      <c r="GGY774" s="107"/>
      <c r="GGZ774" s="107"/>
      <c r="GHA774" s="107"/>
      <c r="GHB774" s="107"/>
      <c r="GHC774" s="107"/>
      <c r="GHD774" s="107"/>
      <c r="GHE774" s="107"/>
      <c r="GHF774" s="107"/>
      <c r="GHG774" s="107"/>
      <c r="GHH774" s="107"/>
      <c r="GHI774" s="107"/>
      <c r="GHJ774" s="107"/>
      <c r="GHK774" s="107"/>
      <c r="GHL774" s="107"/>
      <c r="GHM774" s="107"/>
      <c r="GHN774" s="107"/>
      <c r="GHO774" s="107"/>
      <c r="GHP774" s="107"/>
      <c r="GHQ774" s="107"/>
      <c r="GHR774" s="107"/>
      <c r="GHS774" s="107"/>
      <c r="GHT774" s="107"/>
      <c r="GHU774" s="107"/>
      <c r="GHV774" s="107"/>
      <c r="GHW774" s="107"/>
      <c r="GHX774" s="107"/>
      <c r="GHY774" s="107"/>
      <c r="GHZ774" s="107"/>
      <c r="GIA774" s="107"/>
      <c r="GIB774" s="107"/>
      <c r="GIC774" s="107"/>
      <c r="GID774" s="107"/>
      <c r="GIE774" s="107"/>
      <c r="GIF774" s="107"/>
      <c r="GIG774" s="107"/>
      <c r="GIH774" s="107"/>
      <c r="GII774" s="107"/>
      <c r="GIJ774" s="107"/>
      <c r="GIK774" s="107"/>
      <c r="GIL774" s="107"/>
      <c r="GIM774" s="107"/>
      <c r="GIN774" s="107"/>
      <c r="GIO774" s="107"/>
      <c r="GIP774" s="107"/>
      <c r="GIQ774" s="107"/>
      <c r="GIR774" s="107"/>
      <c r="GIS774" s="107"/>
      <c r="GIT774" s="107"/>
      <c r="GIU774" s="107"/>
      <c r="GIV774" s="107"/>
      <c r="GIW774" s="107"/>
      <c r="GIX774" s="107"/>
      <c r="GIY774" s="107"/>
      <c r="GIZ774" s="107"/>
      <c r="GJA774" s="107"/>
      <c r="GJB774" s="107"/>
      <c r="GJC774" s="107"/>
      <c r="GJD774" s="107"/>
      <c r="GJE774" s="107"/>
      <c r="GJF774" s="107"/>
      <c r="GJG774" s="107"/>
      <c r="GJH774" s="107"/>
      <c r="GJI774" s="107"/>
      <c r="GJJ774" s="107"/>
      <c r="GJK774" s="107"/>
      <c r="GJL774" s="107"/>
      <c r="GJM774" s="107"/>
      <c r="GJN774" s="107"/>
      <c r="GJO774" s="107"/>
      <c r="GJP774" s="107"/>
      <c r="GJQ774" s="107"/>
      <c r="GJR774" s="107"/>
      <c r="GJS774" s="107"/>
      <c r="GJT774" s="107"/>
      <c r="GJU774" s="107"/>
      <c r="GJV774" s="107"/>
      <c r="GJW774" s="107"/>
      <c r="GJX774" s="107"/>
      <c r="GJY774" s="107"/>
      <c r="GJZ774" s="107"/>
      <c r="GKA774" s="107"/>
      <c r="GKB774" s="107"/>
      <c r="GKC774" s="107"/>
      <c r="GKD774" s="107"/>
      <c r="GKE774" s="107"/>
      <c r="GKF774" s="107"/>
      <c r="GKG774" s="107"/>
      <c r="GKH774" s="107"/>
      <c r="GKI774" s="107"/>
      <c r="GKJ774" s="107"/>
      <c r="GKK774" s="107"/>
      <c r="GKL774" s="107"/>
      <c r="GKM774" s="107"/>
      <c r="GKN774" s="107"/>
      <c r="GKO774" s="107"/>
      <c r="GKP774" s="107"/>
      <c r="GKQ774" s="107"/>
      <c r="GKR774" s="107"/>
      <c r="GKS774" s="107"/>
      <c r="GKT774" s="107"/>
      <c r="GKU774" s="107"/>
      <c r="GKV774" s="107"/>
      <c r="GKW774" s="107"/>
      <c r="GKX774" s="107"/>
      <c r="GKY774" s="107"/>
      <c r="GKZ774" s="107"/>
      <c r="GLA774" s="107"/>
      <c r="GLB774" s="107"/>
      <c r="GLC774" s="107"/>
      <c r="GLD774" s="107"/>
      <c r="GLE774" s="107"/>
      <c r="GLF774" s="107"/>
      <c r="GLG774" s="107"/>
      <c r="GLH774" s="107"/>
      <c r="GLI774" s="107"/>
      <c r="GLJ774" s="107"/>
      <c r="GLK774" s="107"/>
      <c r="GLL774" s="107"/>
      <c r="GLM774" s="107"/>
      <c r="GLN774" s="107"/>
      <c r="GLO774" s="107"/>
      <c r="GLP774" s="107"/>
      <c r="GLQ774" s="107"/>
      <c r="GLR774" s="107"/>
      <c r="GLS774" s="107"/>
      <c r="GLT774" s="107"/>
      <c r="GLU774" s="107"/>
      <c r="GLV774" s="107"/>
      <c r="GLW774" s="107"/>
      <c r="GLX774" s="107"/>
      <c r="GLY774" s="107"/>
      <c r="GLZ774" s="107"/>
      <c r="GMA774" s="107"/>
      <c r="GMB774" s="107"/>
      <c r="GMC774" s="107"/>
      <c r="GMD774" s="107"/>
      <c r="GME774" s="107"/>
      <c r="GMF774" s="107"/>
      <c r="GMG774" s="107"/>
      <c r="GMH774" s="107"/>
      <c r="GMI774" s="107"/>
      <c r="GMJ774" s="107"/>
      <c r="GMK774" s="107"/>
      <c r="GML774" s="107"/>
      <c r="GMM774" s="107"/>
      <c r="GMN774" s="107"/>
      <c r="GMO774" s="107"/>
      <c r="GMP774" s="107"/>
      <c r="GMQ774" s="107"/>
      <c r="GMR774" s="107"/>
      <c r="GMS774" s="107"/>
      <c r="GMT774" s="107"/>
      <c r="GMU774" s="107"/>
      <c r="GMV774" s="107"/>
      <c r="GMW774" s="107"/>
      <c r="GMX774" s="107"/>
      <c r="GMY774" s="107"/>
      <c r="GMZ774" s="107"/>
      <c r="GNA774" s="107"/>
      <c r="GNB774" s="107"/>
      <c r="GNC774" s="107"/>
      <c r="GND774" s="107"/>
      <c r="GNE774" s="107"/>
      <c r="GNF774" s="107"/>
      <c r="GNG774" s="107"/>
      <c r="GNH774" s="107"/>
      <c r="GNI774" s="107"/>
      <c r="GNJ774" s="107"/>
      <c r="GNK774" s="107"/>
      <c r="GNL774" s="107"/>
      <c r="GNM774" s="107"/>
      <c r="GNN774" s="107"/>
      <c r="GNO774" s="107"/>
      <c r="GNP774" s="107"/>
      <c r="GNQ774" s="107"/>
      <c r="GNR774" s="107"/>
      <c r="GNS774" s="107"/>
      <c r="GNT774" s="107"/>
      <c r="GNU774" s="107"/>
      <c r="GNV774" s="107"/>
      <c r="GNW774" s="107"/>
      <c r="GNX774" s="107"/>
      <c r="GNY774" s="107"/>
      <c r="GNZ774" s="107"/>
      <c r="GOA774" s="107"/>
      <c r="GOB774" s="107"/>
      <c r="GOC774" s="107"/>
      <c r="GOD774" s="107"/>
      <c r="GOE774" s="107"/>
      <c r="GOF774" s="107"/>
      <c r="GOG774" s="107"/>
      <c r="GOH774" s="107"/>
      <c r="GOI774" s="107"/>
      <c r="GOJ774" s="107"/>
      <c r="GOK774" s="107"/>
      <c r="GOL774" s="107"/>
      <c r="GOM774" s="107"/>
      <c r="GON774" s="107"/>
      <c r="GOO774" s="107"/>
      <c r="GOP774" s="107"/>
      <c r="GOQ774" s="107"/>
      <c r="GOR774" s="107"/>
      <c r="GOS774" s="107"/>
      <c r="GOT774" s="107"/>
      <c r="GOU774" s="107"/>
      <c r="GOV774" s="107"/>
      <c r="GOW774" s="107"/>
      <c r="GOX774" s="107"/>
      <c r="GOY774" s="107"/>
      <c r="GOZ774" s="107"/>
      <c r="GPA774" s="107"/>
      <c r="GPB774" s="107"/>
      <c r="GPC774" s="107"/>
      <c r="GPD774" s="107"/>
      <c r="GPE774" s="107"/>
      <c r="GPF774" s="107"/>
      <c r="GPG774" s="107"/>
      <c r="GPH774" s="107"/>
      <c r="GPI774" s="107"/>
      <c r="GPJ774" s="107"/>
      <c r="GPK774" s="107"/>
      <c r="GPL774" s="107"/>
      <c r="GPM774" s="107"/>
      <c r="GPN774" s="107"/>
      <c r="GPO774" s="107"/>
      <c r="GPP774" s="107"/>
      <c r="GPQ774" s="107"/>
      <c r="GPR774" s="107"/>
      <c r="GPS774" s="107"/>
      <c r="GPT774" s="107"/>
      <c r="GPU774" s="107"/>
      <c r="GPV774" s="107"/>
      <c r="GPW774" s="107"/>
      <c r="GPX774" s="107"/>
      <c r="GPY774" s="107"/>
      <c r="GPZ774" s="107"/>
      <c r="GQA774" s="107"/>
      <c r="GQB774" s="107"/>
      <c r="GQC774" s="107"/>
      <c r="GQD774" s="107"/>
      <c r="GQE774" s="107"/>
      <c r="GQF774" s="107"/>
      <c r="GQG774" s="107"/>
      <c r="GQH774" s="107"/>
      <c r="GQI774" s="107"/>
      <c r="GQJ774" s="107"/>
      <c r="GQK774" s="107"/>
      <c r="GQL774" s="107"/>
      <c r="GQM774" s="107"/>
      <c r="GQN774" s="107"/>
      <c r="GQO774" s="107"/>
      <c r="GQP774" s="107"/>
      <c r="GQQ774" s="107"/>
      <c r="GQR774" s="107"/>
      <c r="GQS774" s="107"/>
      <c r="GQT774" s="107"/>
      <c r="GQU774" s="107"/>
      <c r="GQV774" s="107"/>
      <c r="GQW774" s="107"/>
      <c r="GQX774" s="107"/>
      <c r="GQY774" s="107"/>
      <c r="GQZ774" s="107"/>
      <c r="GRA774" s="107"/>
      <c r="GRB774" s="107"/>
      <c r="GRC774" s="107"/>
      <c r="GRD774" s="107"/>
      <c r="GRE774" s="107"/>
      <c r="GRF774" s="107"/>
      <c r="GRG774" s="107"/>
      <c r="GRH774" s="107"/>
      <c r="GRI774" s="107"/>
      <c r="GRJ774" s="107"/>
      <c r="GRK774" s="107"/>
      <c r="GRL774" s="107"/>
      <c r="GRM774" s="107"/>
      <c r="GRN774" s="107"/>
      <c r="GRO774" s="107"/>
      <c r="GRP774" s="107"/>
      <c r="GRQ774" s="107"/>
      <c r="GRR774" s="107"/>
      <c r="GRS774" s="107"/>
      <c r="GRT774" s="107"/>
      <c r="GRU774" s="107"/>
      <c r="GRV774" s="107"/>
      <c r="GRW774" s="107"/>
      <c r="GRX774" s="107"/>
      <c r="GRY774" s="107"/>
      <c r="GRZ774" s="107"/>
      <c r="GSA774" s="107"/>
      <c r="GSB774" s="107"/>
      <c r="GSC774" s="107"/>
      <c r="GSD774" s="107"/>
      <c r="GSE774" s="107"/>
      <c r="GSF774" s="107"/>
      <c r="GSG774" s="107"/>
      <c r="GSH774" s="107"/>
      <c r="GSI774" s="107"/>
      <c r="GSJ774" s="107"/>
      <c r="GSK774" s="107"/>
      <c r="GSL774" s="107"/>
      <c r="GSM774" s="107"/>
      <c r="GSN774" s="107"/>
      <c r="GSO774" s="107"/>
      <c r="GSP774" s="107"/>
      <c r="GSQ774" s="107"/>
      <c r="GSR774" s="107"/>
      <c r="GSS774" s="107"/>
      <c r="GST774" s="107"/>
      <c r="GSU774" s="107"/>
      <c r="GSV774" s="107"/>
      <c r="GSW774" s="107"/>
      <c r="GSX774" s="107"/>
      <c r="GSY774" s="107"/>
      <c r="GSZ774" s="107"/>
      <c r="GTA774" s="107"/>
      <c r="GTB774" s="107"/>
      <c r="GTC774" s="107"/>
      <c r="GTD774" s="107"/>
      <c r="GTE774" s="107"/>
      <c r="GTF774" s="107"/>
      <c r="GTG774" s="107"/>
      <c r="GTH774" s="107"/>
      <c r="GTI774" s="107"/>
      <c r="GTJ774" s="107"/>
      <c r="GTK774" s="107"/>
      <c r="GTL774" s="107"/>
      <c r="GTM774" s="107"/>
      <c r="GTN774" s="107"/>
      <c r="GTO774" s="107"/>
      <c r="GTP774" s="107"/>
      <c r="GTQ774" s="107"/>
      <c r="GTR774" s="107"/>
      <c r="GTS774" s="107"/>
      <c r="GTT774" s="107"/>
      <c r="GTU774" s="107"/>
      <c r="GTV774" s="107"/>
      <c r="GTW774" s="107"/>
      <c r="GTX774" s="107"/>
      <c r="GTY774" s="107"/>
      <c r="GTZ774" s="107"/>
      <c r="GUA774" s="107"/>
      <c r="GUB774" s="107"/>
      <c r="GUC774" s="107"/>
      <c r="GUD774" s="107"/>
      <c r="GUE774" s="107"/>
      <c r="GUF774" s="107"/>
      <c r="GUG774" s="107"/>
      <c r="GUH774" s="107"/>
      <c r="GUI774" s="107"/>
      <c r="GUJ774" s="107"/>
      <c r="GUK774" s="107"/>
      <c r="GUL774" s="107"/>
      <c r="GUM774" s="107"/>
      <c r="GUN774" s="107"/>
      <c r="GUO774" s="107"/>
      <c r="GUP774" s="107"/>
      <c r="GUQ774" s="107"/>
      <c r="GUR774" s="107"/>
      <c r="GUS774" s="107"/>
      <c r="GUT774" s="107"/>
      <c r="GUU774" s="107"/>
      <c r="GUV774" s="107"/>
      <c r="GUW774" s="107"/>
      <c r="GUX774" s="107"/>
      <c r="GUY774" s="107"/>
      <c r="GUZ774" s="107"/>
      <c r="GVA774" s="107"/>
      <c r="GVB774" s="107"/>
      <c r="GVC774" s="107"/>
      <c r="GVD774" s="107"/>
      <c r="GVE774" s="107"/>
      <c r="GVF774" s="107"/>
      <c r="GVG774" s="107"/>
      <c r="GVH774" s="107"/>
      <c r="GVI774" s="107"/>
      <c r="GVJ774" s="107"/>
      <c r="GVK774" s="107"/>
      <c r="GVL774" s="107"/>
      <c r="GVM774" s="107"/>
      <c r="GVN774" s="107"/>
      <c r="GVO774" s="107"/>
      <c r="GVP774" s="107"/>
      <c r="GVQ774" s="107"/>
      <c r="GVR774" s="107"/>
      <c r="GVS774" s="107"/>
      <c r="GVT774" s="107"/>
      <c r="GVU774" s="107"/>
      <c r="GVV774" s="107"/>
      <c r="GVW774" s="107"/>
      <c r="GVX774" s="107"/>
      <c r="GVY774" s="107"/>
      <c r="GVZ774" s="107"/>
      <c r="GWA774" s="107"/>
      <c r="GWB774" s="107"/>
      <c r="GWC774" s="107"/>
      <c r="GWD774" s="107"/>
      <c r="GWE774" s="107"/>
      <c r="GWF774" s="107"/>
      <c r="GWG774" s="107"/>
      <c r="GWH774" s="107"/>
      <c r="GWI774" s="107"/>
      <c r="GWJ774" s="107"/>
      <c r="GWK774" s="107"/>
      <c r="GWL774" s="107"/>
      <c r="GWM774" s="107"/>
      <c r="GWN774" s="107"/>
      <c r="GWO774" s="107"/>
      <c r="GWP774" s="107"/>
      <c r="GWQ774" s="107"/>
      <c r="GWR774" s="107"/>
      <c r="GWS774" s="107"/>
      <c r="GWT774" s="107"/>
      <c r="GWU774" s="107"/>
      <c r="GWV774" s="107"/>
      <c r="GWW774" s="107"/>
      <c r="GWX774" s="107"/>
      <c r="GWY774" s="107"/>
      <c r="GWZ774" s="107"/>
      <c r="GXA774" s="107"/>
      <c r="GXB774" s="107"/>
      <c r="GXC774" s="107"/>
      <c r="GXD774" s="107"/>
      <c r="GXE774" s="107"/>
      <c r="GXF774" s="107"/>
      <c r="GXG774" s="107"/>
      <c r="GXH774" s="107"/>
      <c r="GXI774" s="107"/>
      <c r="GXJ774" s="107"/>
      <c r="GXK774" s="107"/>
      <c r="GXL774" s="107"/>
      <c r="GXM774" s="107"/>
      <c r="GXN774" s="107"/>
      <c r="GXO774" s="107"/>
      <c r="GXP774" s="107"/>
      <c r="GXQ774" s="107"/>
      <c r="GXR774" s="107"/>
      <c r="GXS774" s="107"/>
      <c r="GXT774" s="107"/>
      <c r="GXU774" s="107"/>
      <c r="GXV774" s="107"/>
      <c r="GXW774" s="107"/>
      <c r="GXX774" s="107"/>
      <c r="GXY774" s="107"/>
      <c r="GXZ774" s="107"/>
      <c r="GYA774" s="107"/>
      <c r="GYB774" s="107"/>
      <c r="GYC774" s="107"/>
      <c r="GYD774" s="107"/>
      <c r="GYE774" s="107"/>
      <c r="GYF774" s="107"/>
      <c r="GYG774" s="107"/>
      <c r="GYH774" s="107"/>
      <c r="GYI774" s="107"/>
      <c r="GYJ774" s="107"/>
      <c r="GYK774" s="107"/>
      <c r="GYL774" s="107"/>
      <c r="GYM774" s="107"/>
      <c r="GYN774" s="107"/>
      <c r="GYO774" s="107"/>
      <c r="GYP774" s="107"/>
      <c r="GYQ774" s="107"/>
      <c r="GYR774" s="107"/>
      <c r="GYS774" s="107"/>
      <c r="GYT774" s="107"/>
      <c r="GYU774" s="107"/>
      <c r="GYV774" s="107"/>
      <c r="GYW774" s="107"/>
      <c r="GYX774" s="107"/>
      <c r="GYY774" s="107"/>
      <c r="GYZ774" s="107"/>
      <c r="GZA774" s="107"/>
      <c r="GZB774" s="107"/>
      <c r="GZC774" s="107"/>
      <c r="GZD774" s="107"/>
      <c r="GZE774" s="107"/>
      <c r="GZF774" s="107"/>
      <c r="GZG774" s="107"/>
      <c r="GZH774" s="107"/>
      <c r="GZI774" s="107"/>
      <c r="GZJ774" s="107"/>
      <c r="GZK774" s="107"/>
      <c r="GZL774" s="107"/>
      <c r="GZM774" s="107"/>
      <c r="GZN774" s="107"/>
      <c r="GZO774" s="107"/>
      <c r="GZP774" s="107"/>
      <c r="GZQ774" s="107"/>
      <c r="GZR774" s="107"/>
      <c r="GZS774" s="107"/>
      <c r="GZT774" s="107"/>
      <c r="GZU774" s="107"/>
      <c r="GZV774" s="107"/>
      <c r="GZW774" s="107"/>
      <c r="GZX774" s="107"/>
      <c r="GZY774" s="107"/>
      <c r="GZZ774" s="107"/>
      <c r="HAA774" s="107"/>
      <c r="HAB774" s="107"/>
      <c r="HAC774" s="107"/>
      <c r="HAD774" s="107"/>
      <c r="HAE774" s="107"/>
      <c r="HAF774" s="107"/>
      <c r="HAG774" s="107"/>
      <c r="HAH774" s="107"/>
      <c r="HAI774" s="107"/>
      <c r="HAJ774" s="107"/>
      <c r="HAK774" s="107"/>
      <c r="HAL774" s="107"/>
      <c r="HAM774" s="107"/>
      <c r="HAN774" s="107"/>
      <c r="HAO774" s="107"/>
      <c r="HAP774" s="107"/>
      <c r="HAQ774" s="107"/>
      <c r="HAR774" s="107"/>
      <c r="HAS774" s="107"/>
      <c r="HAT774" s="107"/>
      <c r="HAU774" s="107"/>
      <c r="HAV774" s="107"/>
      <c r="HAW774" s="107"/>
      <c r="HAX774" s="107"/>
      <c r="HAY774" s="107"/>
      <c r="HAZ774" s="107"/>
      <c r="HBA774" s="107"/>
      <c r="HBB774" s="107"/>
      <c r="HBC774" s="107"/>
      <c r="HBD774" s="107"/>
      <c r="HBE774" s="107"/>
      <c r="HBF774" s="107"/>
      <c r="HBG774" s="107"/>
      <c r="HBH774" s="107"/>
      <c r="HBI774" s="107"/>
      <c r="HBJ774" s="107"/>
      <c r="HBK774" s="107"/>
      <c r="HBL774" s="107"/>
      <c r="HBM774" s="107"/>
      <c r="HBN774" s="107"/>
      <c r="HBO774" s="107"/>
      <c r="HBP774" s="107"/>
      <c r="HBQ774" s="107"/>
      <c r="HBR774" s="107"/>
      <c r="HBS774" s="107"/>
      <c r="HBT774" s="107"/>
      <c r="HBU774" s="107"/>
      <c r="HBV774" s="107"/>
      <c r="HBW774" s="107"/>
      <c r="HBX774" s="107"/>
      <c r="HBY774" s="107"/>
      <c r="HBZ774" s="107"/>
      <c r="HCA774" s="107"/>
      <c r="HCB774" s="107"/>
      <c r="HCC774" s="107"/>
      <c r="HCD774" s="107"/>
      <c r="HCE774" s="107"/>
      <c r="HCF774" s="107"/>
      <c r="HCG774" s="107"/>
      <c r="HCH774" s="107"/>
      <c r="HCI774" s="107"/>
      <c r="HCJ774" s="107"/>
      <c r="HCK774" s="107"/>
      <c r="HCL774" s="107"/>
      <c r="HCM774" s="107"/>
      <c r="HCN774" s="107"/>
      <c r="HCO774" s="107"/>
      <c r="HCP774" s="107"/>
      <c r="HCQ774" s="107"/>
      <c r="HCR774" s="107"/>
      <c r="HCS774" s="107"/>
      <c r="HCT774" s="107"/>
      <c r="HCU774" s="107"/>
      <c r="HCV774" s="107"/>
      <c r="HCW774" s="107"/>
      <c r="HCX774" s="107"/>
      <c r="HCY774" s="107"/>
      <c r="HCZ774" s="107"/>
      <c r="HDA774" s="107"/>
      <c r="HDB774" s="107"/>
      <c r="HDC774" s="107"/>
      <c r="HDD774" s="107"/>
      <c r="HDE774" s="107"/>
      <c r="HDF774" s="107"/>
      <c r="HDG774" s="107"/>
      <c r="HDH774" s="107"/>
      <c r="HDI774" s="107"/>
      <c r="HDJ774" s="107"/>
      <c r="HDK774" s="107"/>
      <c r="HDL774" s="107"/>
      <c r="HDM774" s="107"/>
      <c r="HDN774" s="107"/>
      <c r="HDO774" s="107"/>
      <c r="HDP774" s="107"/>
      <c r="HDQ774" s="107"/>
      <c r="HDR774" s="107"/>
      <c r="HDS774" s="107"/>
      <c r="HDT774" s="107"/>
      <c r="HDU774" s="107"/>
      <c r="HDV774" s="107"/>
      <c r="HDW774" s="107"/>
      <c r="HDX774" s="107"/>
      <c r="HDY774" s="107"/>
      <c r="HDZ774" s="107"/>
      <c r="HEA774" s="107"/>
      <c r="HEB774" s="107"/>
      <c r="HEC774" s="107"/>
      <c r="HED774" s="107"/>
      <c r="HEE774" s="107"/>
      <c r="HEF774" s="107"/>
      <c r="HEG774" s="107"/>
      <c r="HEH774" s="107"/>
      <c r="HEI774" s="107"/>
      <c r="HEJ774" s="107"/>
      <c r="HEK774" s="107"/>
      <c r="HEL774" s="107"/>
      <c r="HEM774" s="107"/>
      <c r="HEN774" s="107"/>
      <c r="HEO774" s="107"/>
      <c r="HEP774" s="107"/>
      <c r="HEQ774" s="107"/>
      <c r="HER774" s="107"/>
      <c r="HES774" s="107"/>
      <c r="HET774" s="107"/>
      <c r="HEU774" s="107"/>
      <c r="HEV774" s="107"/>
      <c r="HEW774" s="107"/>
      <c r="HEX774" s="107"/>
      <c r="HEY774" s="107"/>
      <c r="HEZ774" s="107"/>
      <c r="HFA774" s="107"/>
      <c r="HFB774" s="107"/>
      <c r="HFC774" s="107"/>
      <c r="HFD774" s="107"/>
      <c r="HFE774" s="107"/>
      <c r="HFF774" s="107"/>
      <c r="HFG774" s="107"/>
      <c r="HFH774" s="107"/>
      <c r="HFI774" s="107"/>
      <c r="HFJ774" s="107"/>
      <c r="HFK774" s="107"/>
      <c r="HFL774" s="107"/>
      <c r="HFM774" s="107"/>
      <c r="HFN774" s="107"/>
      <c r="HFO774" s="107"/>
      <c r="HFP774" s="107"/>
      <c r="HFQ774" s="107"/>
      <c r="HFR774" s="107"/>
      <c r="HFS774" s="107"/>
      <c r="HFT774" s="107"/>
      <c r="HFU774" s="107"/>
      <c r="HFV774" s="107"/>
      <c r="HFW774" s="107"/>
      <c r="HFX774" s="107"/>
      <c r="HFY774" s="107"/>
      <c r="HFZ774" s="107"/>
      <c r="HGA774" s="107"/>
      <c r="HGB774" s="107"/>
      <c r="HGC774" s="107"/>
      <c r="HGD774" s="107"/>
      <c r="HGE774" s="107"/>
      <c r="HGF774" s="107"/>
      <c r="HGG774" s="107"/>
      <c r="HGH774" s="107"/>
      <c r="HGI774" s="107"/>
      <c r="HGJ774" s="107"/>
      <c r="HGK774" s="107"/>
      <c r="HGL774" s="107"/>
      <c r="HGM774" s="107"/>
      <c r="HGN774" s="107"/>
      <c r="HGO774" s="107"/>
      <c r="HGP774" s="107"/>
      <c r="HGQ774" s="107"/>
      <c r="HGR774" s="107"/>
      <c r="HGS774" s="107"/>
      <c r="HGT774" s="107"/>
      <c r="HGU774" s="107"/>
      <c r="HGV774" s="107"/>
      <c r="HGW774" s="107"/>
      <c r="HGX774" s="107"/>
      <c r="HGY774" s="107"/>
      <c r="HGZ774" s="107"/>
      <c r="HHA774" s="107"/>
      <c r="HHB774" s="107"/>
      <c r="HHC774" s="107"/>
      <c r="HHD774" s="107"/>
      <c r="HHE774" s="107"/>
      <c r="HHF774" s="107"/>
      <c r="HHG774" s="107"/>
      <c r="HHH774" s="107"/>
      <c r="HHI774" s="107"/>
      <c r="HHJ774" s="107"/>
      <c r="HHK774" s="107"/>
      <c r="HHL774" s="107"/>
      <c r="HHM774" s="107"/>
      <c r="HHN774" s="107"/>
      <c r="HHO774" s="107"/>
      <c r="HHP774" s="107"/>
      <c r="HHQ774" s="107"/>
      <c r="HHR774" s="107"/>
      <c r="HHS774" s="107"/>
      <c r="HHT774" s="107"/>
      <c r="HHU774" s="107"/>
      <c r="HHV774" s="107"/>
      <c r="HHW774" s="107"/>
      <c r="HHX774" s="107"/>
      <c r="HHY774" s="107"/>
      <c r="HHZ774" s="107"/>
      <c r="HIA774" s="107"/>
      <c r="HIB774" s="107"/>
      <c r="HIC774" s="107"/>
      <c r="HID774" s="107"/>
      <c r="HIE774" s="107"/>
      <c r="HIF774" s="107"/>
      <c r="HIG774" s="107"/>
      <c r="HIH774" s="107"/>
      <c r="HII774" s="107"/>
      <c r="HIJ774" s="107"/>
      <c r="HIK774" s="107"/>
      <c r="HIL774" s="107"/>
      <c r="HIM774" s="107"/>
      <c r="HIN774" s="107"/>
      <c r="HIO774" s="107"/>
      <c r="HIP774" s="107"/>
      <c r="HIQ774" s="107"/>
      <c r="HIR774" s="107"/>
      <c r="HIS774" s="107"/>
      <c r="HIT774" s="107"/>
      <c r="HIU774" s="107"/>
      <c r="HIV774" s="107"/>
      <c r="HIW774" s="107"/>
      <c r="HIX774" s="107"/>
      <c r="HIY774" s="107"/>
      <c r="HIZ774" s="107"/>
      <c r="HJA774" s="107"/>
      <c r="HJB774" s="107"/>
      <c r="HJC774" s="107"/>
      <c r="HJD774" s="107"/>
      <c r="HJE774" s="107"/>
      <c r="HJF774" s="107"/>
      <c r="HJG774" s="107"/>
      <c r="HJH774" s="107"/>
      <c r="HJI774" s="107"/>
      <c r="HJJ774" s="107"/>
      <c r="HJK774" s="107"/>
      <c r="HJL774" s="107"/>
      <c r="HJM774" s="107"/>
      <c r="HJN774" s="107"/>
      <c r="HJO774" s="107"/>
      <c r="HJP774" s="107"/>
      <c r="HJQ774" s="107"/>
      <c r="HJR774" s="107"/>
      <c r="HJS774" s="107"/>
      <c r="HJT774" s="107"/>
      <c r="HJU774" s="107"/>
      <c r="HJV774" s="107"/>
      <c r="HJW774" s="107"/>
      <c r="HJX774" s="107"/>
      <c r="HJY774" s="107"/>
      <c r="HJZ774" s="107"/>
      <c r="HKA774" s="107"/>
      <c r="HKB774" s="107"/>
      <c r="HKC774" s="107"/>
      <c r="HKD774" s="107"/>
      <c r="HKE774" s="107"/>
      <c r="HKF774" s="107"/>
      <c r="HKG774" s="107"/>
      <c r="HKH774" s="107"/>
      <c r="HKI774" s="107"/>
      <c r="HKJ774" s="107"/>
      <c r="HKK774" s="107"/>
      <c r="HKL774" s="107"/>
      <c r="HKM774" s="107"/>
      <c r="HKN774" s="107"/>
      <c r="HKO774" s="107"/>
      <c r="HKP774" s="107"/>
      <c r="HKQ774" s="107"/>
      <c r="HKR774" s="107"/>
      <c r="HKS774" s="107"/>
      <c r="HKT774" s="107"/>
      <c r="HKU774" s="107"/>
      <c r="HKV774" s="107"/>
      <c r="HKW774" s="107"/>
      <c r="HKX774" s="107"/>
      <c r="HKY774" s="107"/>
      <c r="HKZ774" s="107"/>
      <c r="HLA774" s="107"/>
      <c r="HLB774" s="107"/>
      <c r="HLC774" s="107"/>
      <c r="HLD774" s="107"/>
      <c r="HLE774" s="107"/>
      <c r="HLF774" s="107"/>
      <c r="HLG774" s="107"/>
      <c r="HLH774" s="107"/>
      <c r="HLI774" s="107"/>
      <c r="HLJ774" s="107"/>
      <c r="HLK774" s="107"/>
      <c r="HLL774" s="107"/>
      <c r="HLM774" s="107"/>
      <c r="HLN774" s="107"/>
      <c r="HLO774" s="107"/>
      <c r="HLP774" s="107"/>
      <c r="HLQ774" s="107"/>
      <c r="HLR774" s="107"/>
      <c r="HLS774" s="107"/>
      <c r="HLT774" s="107"/>
      <c r="HLU774" s="107"/>
      <c r="HLV774" s="107"/>
      <c r="HLW774" s="107"/>
      <c r="HLX774" s="107"/>
      <c r="HLY774" s="107"/>
      <c r="HLZ774" s="107"/>
      <c r="HMA774" s="107"/>
      <c r="HMB774" s="107"/>
      <c r="HMC774" s="107"/>
      <c r="HMD774" s="107"/>
      <c r="HME774" s="107"/>
      <c r="HMF774" s="107"/>
      <c r="HMG774" s="107"/>
      <c r="HMH774" s="107"/>
      <c r="HMI774" s="107"/>
      <c r="HMJ774" s="107"/>
      <c r="HMK774" s="107"/>
      <c r="HML774" s="107"/>
      <c r="HMM774" s="107"/>
      <c r="HMN774" s="107"/>
      <c r="HMO774" s="107"/>
      <c r="HMP774" s="107"/>
      <c r="HMQ774" s="107"/>
      <c r="HMR774" s="107"/>
      <c r="HMS774" s="107"/>
      <c r="HMT774" s="107"/>
      <c r="HMU774" s="107"/>
      <c r="HMV774" s="107"/>
      <c r="HMW774" s="107"/>
      <c r="HMX774" s="107"/>
      <c r="HMY774" s="107"/>
      <c r="HMZ774" s="107"/>
      <c r="HNA774" s="107"/>
      <c r="HNB774" s="107"/>
      <c r="HNC774" s="107"/>
      <c r="HND774" s="107"/>
      <c r="HNE774" s="107"/>
      <c r="HNF774" s="107"/>
      <c r="HNG774" s="107"/>
      <c r="HNH774" s="107"/>
      <c r="HNI774" s="107"/>
      <c r="HNJ774" s="107"/>
      <c r="HNK774" s="107"/>
      <c r="HNL774" s="107"/>
      <c r="HNM774" s="107"/>
      <c r="HNN774" s="107"/>
      <c r="HNO774" s="107"/>
      <c r="HNP774" s="107"/>
      <c r="HNQ774" s="107"/>
      <c r="HNR774" s="107"/>
      <c r="HNS774" s="107"/>
      <c r="HNT774" s="107"/>
      <c r="HNU774" s="107"/>
      <c r="HNV774" s="107"/>
      <c r="HNW774" s="107"/>
      <c r="HNX774" s="107"/>
      <c r="HNY774" s="107"/>
      <c r="HNZ774" s="107"/>
      <c r="HOA774" s="107"/>
      <c r="HOB774" s="107"/>
      <c r="HOC774" s="107"/>
      <c r="HOD774" s="107"/>
      <c r="HOE774" s="107"/>
      <c r="HOF774" s="107"/>
      <c r="HOG774" s="107"/>
      <c r="HOH774" s="107"/>
      <c r="HOI774" s="107"/>
      <c r="HOJ774" s="107"/>
      <c r="HOK774" s="107"/>
      <c r="HOL774" s="107"/>
      <c r="HOM774" s="107"/>
      <c r="HON774" s="107"/>
      <c r="HOO774" s="107"/>
      <c r="HOP774" s="107"/>
      <c r="HOQ774" s="107"/>
      <c r="HOR774" s="107"/>
      <c r="HOS774" s="107"/>
      <c r="HOT774" s="107"/>
      <c r="HOU774" s="107"/>
      <c r="HOV774" s="107"/>
      <c r="HOW774" s="107"/>
      <c r="HOX774" s="107"/>
      <c r="HOY774" s="107"/>
      <c r="HOZ774" s="107"/>
      <c r="HPA774" s="107"/>
      <c r="HPB774" s="107"/>
      <c r="HPC774" s="107"/>
      <c r="HPD774" s="107"/>
      <c r="HPE774" s="107"/>
      <c r="HPF774" s="107"/>
      <c r="HPG774" s="107"/>
      <c r="HPH774" s="107"/>
      <c r="HPI774" s="107"/>
      <c r="HPJ774" s="107"/>
      <c r="HPK774" s="107"/>
      <c r="HPL774" s="107"/>
      <c r="HPM774" s="107"/>
      <c r="HPN774" s="107"/>
      <c r="HPO774" s="107"/>
      <c r="HPP774" s="107"/>
      <c r="HPQ774" s="107"/>
      <c r="HPR774" s="107"/>
      <c r="HPS774" s="107"/>
      <c r="HPT774" s="107"/>
      <c r="HPU774" s="107"/>
      <c r="HPV774" s="107"/>
      <c r="HPW774" s="107"/>
      <c r="HPX774" s="107"/>
      <c r="HPY774" s="107"/>
      <c r="HPZ774" s="107"/>
      <c r="HQA774" s="107"/>
      <c r="HQB774" s="107"/>
      <c r="HQC774" s="107"/>
      <c r="HQD774" s="107"/>
      <c r="HQE774" s="107"/>
      <c r="HQF774" s="107"/>
      <c r="HQG774" s="107"/>
      <c r="HQH774" s="107"/>
      <c r="HQI774" s="107"/>
      <c r="HQJ774" s="107"/>
      <c r="HQK774" s="107"/>
      <c r="HQL774" s="107"/>
      <c r="HQM774" s="107"/>
      <c r="HQN774" s="107"/>
      <c r="HQO774" s="107"/>
      <c r="HQP774" s="107"/>
      <c r="HQQ774" s="107"/>
      <c r="HQR774" s="107"/>
      <c r="HQS774" s="107"/>
      <c r="HQT774" s="107"/>
      <c r="HQU774" s="107"/>
      <c r="HQV774" s="107"/>
      <c r="HQW774" s="107"/>
      <c r="HQX774" s="107"/>
      <c r="HQY774" s="107"/>
      <c r="HQZ774" s="107"/>
      <c r="HRA774" s="107"/>
      <c r="HRB774" s="107"/>
      <c r="HRC774" s="107"/>
      <c r="HRD774" s="107"/>
      <c r="HRE774" s="107"/>
      <c r="HRF774" s="107"/>
      <c r="HRG774" s="107"/>
      <c r="HRH774" s="107"/>
      <c r="HRI774" s="107"/>
      <c r="HRJ774" s="107"/>
      <c r="HRK774" s="107"/>
      <c r="HRL774" s="107"/>
      <c r="HRM774" s="107"/>
      <c r="HRN774" s="107"/>
      <c r="HRO774" s="107"/>
      <c r="HRP774" s="107"/>
      <c r="HRQ774" s="107"/>
      <c r="HRR774" s="107"/>
      <c r="HRS774" s="107"/>
      <c r="HRT774" s="107"/>
      <c r="HRU774" s="107"/>
      <c r="HRV774" s="107"/>
      <c r="HRW774" s="107"/>
      <c r="HRX774" s="107"/>
      <c r="HRY774" s="107"/>
      <c r="HRZ774" s="107"/>
      <c r="HSA774" s="107"/>
      <c r="HSB774" s="107"/>
      <c r="HSC774" s="107"/>
      <c r="HSD774" s="107"/>
      <c r="HSE774" s="107"/>
      <c r="HSF774" s="107"/>
      <c r="HSG774" s="107"/>
      <c r="HSH774" s="107"/>
      <c r="HSI774" s="107"/>
      <c r="HSJ774" s="107"/>
      <c r="HSK774" s="107"/>
      <c r="HSL774" s="107"/>
      <c r="HSM774" s="107"/>
      <c r="HSN774" s="107"/>
      <c r="HSO774" s="107"/>
      <c r="HSP774" s="107"/>
      <c r="HSQ774" s="107"/>
      <c r="HSR774" s="107"/>
      <c r="HSS774" s="107"/>
      <c r="HST774" s="107"/>
      <c r="HSU774" s="107"/>
      <c r="HSV774" s="107"/>
      <c r="HSW774" s="107"/>
      <c r="HSX774" s="107"/>
      <c r="HSY774" s="107"/>
      <c r="HSZ774" s="107"/>
      <c r="HTA774" s="107"/>
      <c r="HTB774" s="107"/>
      <c r="HTC774" s="107"/>
      <c r="HTD774" s="107"/>
      <c r="HTE774" s="107"/>
      <c r="HTF774" s="107"/>
      <c r="HTG774" s="107"/>
      <c r="HTH774" s="107"/>
      <c r="HTI774" s="107"/>
      <c r="HTJ774" s="107"/>
      <c r="HTK774" s="107"/>
      <c r="HTL774" s="107"/>
      <c r="HTM774" s="107"/>
      <c r="HTN774" s="107"/>
      <c r="HTO774" s="107"/>
      <c r="HTP774" s="107"/>
      <c r="HTQ774" s="107"/>
      <c r="HTR774" s="107"/>
      <c r="HTS774" s="107"/>
      <c r="HTT774" s="107"/>
      <c r="HTU774" s="107"/>
      <c r="HTV774" s="107"/>
      <c r="HTW774" s="107"/>
      <c r="HTX774" s="107"/>
      <c r="HTY774" s="107"/>
      <c r="HTZ774" s="107"/>
      <c r="HUA774" s="107"/>
      <c r="HUB774" s="107"/>
      <c r="HUC774" s="107"/>
      <c r="HUD774" s="107"/>
      <c r="HUE774" s="107"/>
      <c r="HUF774" s="107"/>
      <c r="HUG774" s="107"/>
      <c r="HUH774" s="107"/>
      <c r="HUI774" s="107"/>
      <c r="HUJ774" s="107"/>
      <c r="HUK774" s="107"/>
      <c r="HUL774" s="107"/>
      <c r="HUM774" s="107"/>
      <c r="HUN774" s="107"/>
      <c r="HUO774" s="107"/>
      <c r="HUP774" s="107"/>
      <c r="HUQ774" s="107"/>
      <c r="HUR774" s="107"/>
      <c r="HUS774" s="107"/>
      <c r="HUT774" s="107"/>
      <c r="HUU774" s="107"/>
      <c r="HUV774" s="107"/>
      <c r="HUW774" s="107"/>
      <c r="HUX774" s="107"/>
      <c r="HUY774" s="107"/>
      <c r="HUZ774" s="107"/>
      <c r="HVA774" s="107"/>
      <c r="HVB774" s="107"/>
      <c r="HVC774" s="107"/>
      <c r="HVD774" s="107"/>
      <c r="HVE774" s="107"/>
      <c r="HVF774" s="107"/>
      <c r="HVG774" s="107"/>
      <c r="HVH774" s="107"/>
      <c r="HVI774" s="107"/>
      <c r="HVJ774" s="107"/>
      <c r="HVK774" s="107"/>
      <c r="HVL774" s="107"/>
      <c r="HVM774" s="107"/>
      <c r="HVN774" s="107"/>
      <c r="HVO774" s="107"/>
      <c r="HVP774" s="107"/>
      <c r="HVQ774" s="107"/>
      <c r="HVR774" s="107"/>
      <c r="HVS774" s="107"/>
      <c r="HVT774" s="107"/>
      <c r="HVU774" s="107"/>
      <c r="HVV774" s="107"/>
      <c r="HVW774" s="107"/>
      <c r="HVX774" s="107"/>
      <c r="HVY774" s="107"/>
      <c r="HVZ774" s="107"/>
      <c r="HWA774" s="107"/>
      <c r="HWB774" s="107"/>
      <c r="HWC774" s="107"/>
      <c r="HWD774" s="107"/>
      <c r="HWE774" s="107"/>
      <c r="HWF774" s="107"/>
      <c r="HWG774" s="107"/>
      <c r="HWH774" s="107"/>
      <c r="HWI774" s="107"/>
      <c r="HWJ774" s="107"/>
      <c r="HWK774" s="107"/>
      <c r="HWL774" s="107"/>
      <c r="HWM774" s="107"/>
      <c r="HWN774" s="107"/>
      <c r="HWO774" s="107"/>
      <c r="HWP774" s="107"/>
      <c r="HWQ774" s="107"/>
      <c r="HWR774" s="107"/>
      <c r="HWS774" s="107"/>
      <c r="HWT774" s="107"/>
      <c r="HWU774" s="107"/>
      <c r="HWV774" s="107"/>
      <c r="HWW774" s="107"/>
      <c r="HWX774" s="107"/>
      <c r="HWY774" s="107"/>
      <c r="HWZ774" s="107"/>
      <c r="HXA774" s="107"/>
      <c r="HXB774" s="107"/>
      <c r="HXC774" s="107"/>
      <c r="HXD774" s="107"/>
      <c r="HXE774" s="107"/>
      <c r="HXF774" s="107"/>
      <c r="HXG774" s="107"/>
      <c r="HXH774" s="107"/>
      <c r="HXI774" s="107"/>
      <c r="HXJ774" s="107"/>
      <c r="HXK774" s="107"/>
      <c r="HXL774" s="107"/>
      <c r="HXM774" s="107"/>
      <c r="HXN774" s="107"/>
      <c r="HXO774" s="107"/>
      <c r="HXP774" s="107"/>
      <c r="HXQ774" s="107"/>
      <c r="HXR774" s="107"/>
      <c r="HXS774" s="107"/>
      <c r="HXT774" s="107"/>
      <c r="HXU774" s="107"/>
      <c r="HXV774" s="107"/>
      <c r="HXW774" s="107"/>
      <c r="HXX774" s="107"/>
      <c r="HXY774" s="107"/>
      <c r="HXZ774" s="107"/>
      <c r="HYA774" s="107"/>
      <c r="HYB774" s="107"/>
      <c r="HYC774" s="107"/>
      <c r="HYD774" s="107"/>
      <c r="HYE774" s="107"/>
      <c r="HYF774" s="107"/>
      <c r="HYG774" s="107"/>
      <c r="HYH774" s="107"/>
      <c r="HYI774" s="107"/>
      <c r="HYJ774" s="107"/>
      <c r="HYK774" s="107"/>
      <c r="HYL774" s="107"/>
      <c r="HYM774" s="107"/>
      <c r="HYN774" s="107"/>
      <c r="HYO774" s="107"/>
      <c r="HYP774" s="107"/>
      <c r="HYQ774" s="107"/>
      <c r="HYR774" s="107"/>
      <c r="HYS774" s="107"/>
      <c r="HYT774" s="107"/>
      <c r="HYU774" s="107"/>
      <c r="HYV774" s="107"/>
      <c r="HYW774" s="107"/>
      <c r="HYX774" s="107"/>
      <c r="HYY774" s="107"/>
      <c r="HYZ774" s="107"/>
      <c r="HZA774" s="107"/>
      <c r="HZB774" s="107"/>
      <c r="HZC774" s="107"/>
      <c r="HZD774" s="107"/>
      <c r="HZE774" s="107"/>
      <c r="HZF774" s="107"/>
      <c r="HZG774" s="107"/>
      <c r="HZH774" s="107"/>
      <c r="HZI774" s="107"/>
      <c r="HZJ774" s="107"/>
      <c r="HZK774" s="107"/>
      <c r="HZL774" s="107"/>
      <c r="HZM774" s="107"/>
      <c r="HZN774" s="107"/>
      <c r="HZO774" s="107"/>
      <c r="HZP774" s="107"/>
      <c r="HZQ774" s="107"/>
      <c r="HZR774" s="107"/>
      <c r="HZS774" s="107"/>
      <c r="HZT774" s="107"/>
      <c r="HZU774" s="107"/>
      <c r="HZV774" s="107"/>
      <c r="HZW774" s="107"/>
      <c r="HZX774" s="107"/>
      <c r="HZY774" s="107"/>
      <c r="HZZ774" s="107"/>
      <c r="IAA774" s="107"/>
      <c r="IAB774" s="107"/>
      <c r="IAC774" s="107"/>
      <c r="IAD774" s="107"/>
      <c r="IAE774" s="107"/>
      <c r="IAF774" s="107"/>
      <c r="IAG774" s="107"/>
      <c r="IAH774" s="107"/>
      <c r="IAI774" s="107"/>
      <c r="IAJ774" s="107"/>
      <c r="IAK774" s="107"/>
      <c r="IAL774" s="107"/>
      <c r="IAM774" s="107"/>
      <c r="IAN774" s="107"/>
      <c r="IAO774" s="107"/>
      <c r="IAP774" s="107"/>
      <c r="IAQ774" s="107"/>
      <c r="IAR774" s="107"/>
      <c r="IAS774" s="107"/>
      <c r="IAT774" s="107"/>
      <c r="IAU774" s="107"/>
      <c r="IAV774" s="107"/>
      <c r="IAW774" s="107"/>
      <c r="IAX774" s="107"/>
      <c r="IAY774" s="107"/>
      <c r="IAZ774" s="107"/>
      <c r="IBA774" s="107"/>
      <c r="IBB774" s="107"/>
      <c r="IBC774" s="107"/>
      <c r="IBD774" s="107"/>
      <c r="IBE774" s="107"/>
      <c r="IBF774" s="107"/>
      <c r="IBG774" s="107"/>
      <c r="IBH774" s="107"/>
      <c r="IBI774" s="107"/>
      <c r="IBJ774" s="107"/>
      <c r="IBK774" s="107"/>
      <c r="IBL774" s="107"/>
      <c r="IBM774" s="107"/>
      <c r="IBN774" s="107"/>
      <c r="IBO774" s="107"/>
      <c r="IBP774" s="107"/>
      <c r="IBQ774" s="107"/>
      <c r="IBR774" s="107"/>
      <c r="IBS774" s="107"/>
      <c r="IBT774" s="107"/>
      <c r="IBU774" s="107"/>
      <c r="IBV774" s="107"/>
      <c r="IBW774" s="107"/>
      <c r="IBX774" s="107"/>
      <c r="IBY774" s="107"/>
      <c r="IBZ774" s="107"/>
      <c r="ICA774" s="107"/>
      <c r="ICB774" s="107"/>
      <c r="ICC774" s="107"/>
      <c r="ICD774" s="107"/>
      <c r="ICE774" s="107"/>
      <c r="ICF774" s="107"/>
      <c r="ICG774" s="107"/>
      <c r="ICH774" s="107"/>
      <c r="ICI774" s="107"/>
      <c r="ICJ774" s="107"/>
      <c r="ICK774" s="107"/>
      <c r="ICL774" s="107"/>
      <c r="ICM774" s="107"/>
      <c r="ICN774" s="107"/>
      <c r="ICO774" s="107"/>
      <c r="ICP774" s="107"/>
      <c r="ICQ774" s="107"/>
      <c r="ICR774" s="107"/>
      <c r="ICS774" s="107"/>
      <c r="ICT774" s="107"/>
      <c r="ICU774" s="107"/>
      <c r="ICV774" s="107"/>
      <c r="ICW774" s="107"/>
      <c r="ICX774" s="107"/>
      <c r="ICY774" s="107"/>
      <c r="ICZ774" s="107"/>
      <c r="IDA774" s="107"/>
      <c r="IDB774" s="107"/>
      <c r="IDC774" s="107"/>
      <c r="IDD774" s="107"/>
      <c r="IDE774" s="107"/>
      <c r="IDF774" s="107"/>
      <c r="IDG774" s="107"/>
      <c r="IDH774" s="107"/>
      <c r="IDI774" s="107"/>
      <c r="IDJ774" s="107"/>
      <c r="IDK774" s="107"/>
      <c r="IDL774" s="107"/>
      <c r="IDM774" s="107"/>
      <c r="IDN774" s="107"/>
      <c r="IDO774" s="107"/>
      <c r="IDP774" s="107"/>
      <c r="IDQ774" s="107"/>
      <c r="IDR774" s="107"/>
      <c r="IDS774" s="107"/>
      <c r="IDT774" s="107"/>
      <c r="IDU774" s="107"/>
      <c r="IDV774" s="107"/>
      <c r="IDW774" s="107"/>
      <c r="IDX774" s="107"/>
      <c r="IDY774" s="107"/>
      <c r="IDZ774" s="107"/>
      <c r="IEA774" s="107"/>
      <c r="IEB774" s="107"/>
      <c r="IEC774" s="107"/>
      <c r="IED774" s="107"/>
      <c r="IEE774" s="107"/>
      <c r="IEF774" s="107"/>
      <c r="IEG774" s="107"/>
      <c r="IEH774" s="107"/>
      <c r="IEI774" s="107"/>
      <c r="IEJ774" s="107"/>
      <c r="IEK774" s="107"/>
      <c r="IEL774" s="107"/>
      <c r="IEM774" s="107"/>
      <c r="IEN774" s="107"/>
      <c r="IEO774" s="107"/>
      <c r="IEP774" s="107"/>
      <c r="IEQ774" s="107"/>
      <c r="IER774" s="107"/>
      <c r="IES774" s="107"/>
      <c r="IET774" s="107"/>
      <c r="IEU774" s="107"/>
      <c r="IEV774" s="107"/>
      <c r="IEW774" s="107"/>
      <c r="IEX774" s="107"/>
      <c r="IEY774" s="107"/>
      <c r="IEZ774" s="107"/>
      <c r="IFA774" s="107"/>
      <c r="IFB774" s="107"/>
      <c r="IFC774" s="107"/>
      <c r="IFD774" s="107"/>
      <c r="IFE774" s="107"/>
      <c r="IFF774" s="107"/>
      <c r="IFG774" s="107"/>
      <c r="IFH774" s="107"/>
      <c r="IFI774" s="107"/>
      <c r="IFJ774" s="107"/>
      <c r="IFK774" s="107"/>
      <c r="IFL774" s="107"/>
      <c r="IFM774" s="107"/>
      <c r="IFN774" s="107"/>
      <c r="IFO774" s="107"/>
      <c r="IFP774" s="107"/>
      <c r="IFQ774" s="107"/>
      <c r="IFR774" s="107"/>
      <c r="IFS774" s="107"/>
      <c r="IFT774" s="107"/>
      <c r="IFU774" s="107"/>
      <c r="IFV774" s="107"/>
      <c r="IFW774" s="107"/>
      <c r="IFX774" s="107"/>
      <c r="IFY774" s="107"/>
      <c r="IFZ774" s="107"/>
      <c r="IGA774" s="107"/>
      <c r="IGB774" s="107"/>
      <c r="IGC774" s="107"/>
      <c r="IGD774" s="107"/>
      <c r="IGE774" s="107"/>
      <c r="IGF774" s="107"/>
      <c r="IGG774" s="107"/>
      <c r="IGH774" s="107"/>
      <c r="IGI774" s="107"/>
      <c r="IGJ774" s="107"/>
      <c r="IGK774" s="107"/>
      <c r="IGL774" s="107"/>
      <c r="IGM774" s="107"/>
      <c r="IGN774" s="107"/>
      <c r="IGO774" s="107"/>
      <c r="IGP774" s="107"/>
      <c r="IGQ774" s="107"/>
      <c r="IGR774" s="107"/>
      <c r="IGS774" s="107"/>
      <c r="IGT774" s="107"/>
      <c r="IGU774" s="107"/>
      <c r="IGV774" s="107"/>
      <c r="IGW774" s="107"/>
      <c r="IGX774" s="107"/>
      <c r="IGY774" s="107"/>
      <c r="IGZ774" s="107"/>
      <c r="IHA774" s="107"/>
      <c r="IHB774" s="107"/>
      <c r="IHC774" s="107"/>
      <c r="IHD774" s="107"/>
      <c r="IHE774" s="107"/>
      <c r="IHF774" s="107"/>
      <c r="IHG774" s="107"/>
      <c r="IHH774" s="107"/>
      <c r="IHI774" s="107"/>
      <c r="IHJ774" s="107"/>
      <c r="IHK774" s="107"/>
      <c r="IHL774" s="107"/>
      <c r="IHM774" s="107"/>
      <c r="IHN774" s="107"/>
      <c r="IHO774" s="107"/>
      <c r="IHP774" s="107"/>
      <c r="IHQ774" s="107"/>
      <c r="IHR774" s="107"/>
      <c r="IHS774" s="107"/>
      <c r="IHT774" s="107"/>
      <c r="IHU774" s="107"/>
      <c r="IHV774" s="107"/>
      <c r="IHW774" s="107"/>
      <c r="IHX774" s="107"/>
      <c r="IHY774" s="107"/>
      <c r="IHZ774" s="107"/>
      <c r="IIA774" s="107"/>
      <c r="IIB774" s="107"/>
      <c r="IIC774" s="107"/>
      <c r="IID774" s="107"/>
      <c r="IIE774" s="107"/>
      <c r="IIF774" s="107"/>
      <c r="IIG774" s="107"/>
      <c r="IIH774" s="107"/>
      <c r="III774" s="107"/>
      <c r="IIJ774" s="107"/>
      <c r="IIK774" s="107"/>
      <c r="IIL774" s="107"/>
      <c r="IIM774" s="107"/>
      <c r="IIN774" s="107"/>
      <c r="IIO774" s="107"/>
      <c r="IIP774" s="107"/>
      <c r="IIQ774" s="107"/>
      <c r="IIR774" s="107"/>
      <c r="IIS774" s="107"/>
      <c r="IIT774" s="107"/>
      <c r="IIU774" s="107"/>
      <c r="IIV774" s="107"/>
      <c r="IIW774" s="107"/>
      <c r="IIX774" s="107"/>
      <c r="IIY774" s="107"/>
      <c r="IIZ774" s="107"/>
      <c r="IJA774" s="107"/>
      <c r="IJB774" s="107"/>
      <c r="IJC774" s="107"/>
      <c r="IJD774" s="107"/>
      <c r="IJE774" s="107"/>
      <c r="IJF774" s="107"/>
      <c r="IJG774" s="107"/>
      <c r="IJH774" s="107"/>
      <c r="IJI774" s="107"/>
      <c r="IJJ774" s="107"/>
      <c r="IJK774" s="107"/>
      <c r="IJL774" s="107"/>
      <c r="IJM774" s="107"/>
      <c r="IJN774" s="107"/>
      <c r="IJO774" s="107"/>
      <c r="IJP774" s="107"/>
      <c r="IJQ774" s="107"/>
      <c r="IJR774" s="107"/>
      <c r="IJS774" s="107"/>
      <c r="IJT774" s="107"/>
      <c r="IJU774" s="107"/>
      <c r="IJV774" s="107"/>
      <c r="IJW774" s="107"/>
      <c r="IJX774" s="107"/>
      <c r="IJY774" s="107"/>
      <c r="IJZ774" s="107"/>
      <c r="IKA774" s="107"/>
      <c r="IKB774" s="107"/>
      <c r="IKC774" s="107"/>
      <c r="IKD774" s="107"/>
      <c r="IKE774" s="107"/>
      <c r="IKF774" s="107"/>
      <c r="IKG774" s="107"/>
      <c r="IKH774" s="107"/>
      <c r="IKI774" s="107"/>
      <c r="IKJ774" s="107"/>
      <c r="IKK774" s="107"/>
      <c r="IKL774" s="107"/>
      <c r="IKM774" s="107"/>
      <c r="IKN774" s="107"/>
      <c r="IKO774" s="107"/>
      <c r="IKP774" s="107"/>
      <c r="IKQ774" s="107"/>
      <c r="IKR774" s="107"/>
      <c r="IKS774" s="107"/>
      <c r="IKT774" s="107"/>
      <c r="IKU774" s="107"/>
      <c r="IKV774" s="107"/>
      <c r="IKW774" s="107"/>
      <c r="IKX774" s="107"/>
      <c r="IKY774" s="107"/>
      <c r="IKZ774" s="107"/>
      <c r="ILA774" s="107"/>
      <c r="ILB774" s="107"/>
      <c r="ILC774" s="107"/>
      <c r="ILD774" s="107"/>
      <c r="ILE774" s="107"/>
      <c r="ILF774" s="107"/>
      <c r="ILG774" s="107"/>
      <c r="ILH774" s="107"/>
      <c r="ILI774" s="107"/>
      <c r="ILJ774" s="107"/>
      <c r="ILK774" s="107"/>
      <c r="ILL774" s="107"/>
      <c r="ILM774" s="107"/>
      <c r="ILN774" s="107"/>
      <c r="ILO774" s="107"/>
      <c r="ILP774" s="107"/>
      <c r="ILQ774" s="107"/>
      <c r="ILR774" s="107"/>
      <c r="ILS774" s="107"/>
      <c r="ILT774" s="107"/>
      <c r="ILU774" s="107"/>
      <c r="ILV774" s="107"/>
      <c r="ILW774" s="107"/>
      <c r="ILX774" s="107"/>
      <c r="ILY774" s="107"/>
      <c r="ILZ774" s="107"/>
      <c r="IMA774" s="107"/>
      <c r="IMB774" s="107"/>
      <c r="IMC774" s="107"/>
      <c r="IMD774" s="107"/>
      <c r="IME774" s="107"/>
      <c r="IMF774" s="107"/>
      <c r="IMG774" s="107"/>
      <c r="IMH774" s="107"/>
      <c r="IMI774" s="107"/>
      <c r="IMJ774" s="107"/>
      <c r="IMK774" s="107"/>
      <c r="IML774" s="107"/>
      <c r="IMM774" s="107"/>
      <c r="IMN774" s="107"/>
      <c r="IMO774" s="107"/>
      <c r="IMP774" s="107"/>
      <c r="IMQ774" s="107"/>
      <c r="IMR774" s="107"/>
      <c r="IMS774" s="107"/>
      <c r="IMT774" s="107"/>
      <c r="IMU774" s="107"/>
      <c r="IMV774" s="107"/>
      <c r="IMW774" s="107"/>
      <c r="IMX774" s="107"/>
      <c r="IMY774" s="107"/>
      <c r="IMZ774" s="107"/>
      <c r="INA774" s="107"/>
      <c r="INB774" s="107"/>
      <c r="INC774" s="107"/>
      <c r="IND774" s="107"/>
      <c r="INE774" s="107"/>
      <c r="INF774" s="107"/>
      <c r="ING774" s="107"/>
      <c r="INH774" s="107"/>
      <c r="INI774" s="107"/>
      <c r="INJ774" s="107"/>
      <c r="INK774" s="107"/>
      <c r="INL774" s="107"/>
      <c r="INM774" s="107"/>
      <c r="INN774" s="107"/>
      <c r="INO774" s="107"/>
      <c r="INP774" s="107"/>
      <c r="INQ774" s="107"/>
      <c r="INR774" s="107"/>
      <c r="INS774" s="107"/>
      <c r="INT774" s="107"/>
      <c r="INU774" s="107"/>
      <c r="INV774" s="107"/>
      <c r="INW774" s="107"/>
      <c r="INX774" s="107"/>
      <c r="INY774" s="107"/>
      <c r="INZ774" s="107"/>
      <c r="IOA774" s="107"/>
      <c r="IOB774" s="107"/>
      <c r="IOC774" s="107"/>
      <c r="IOD774" s="107"/>
      <c r="IOE774" s="107"/>
      <c r="IOF774" s="107"/>
      <c r="IOG774" s="107"/>
      <c r="IOH774" s="107"/>
      <c r="IOI774" s="107"/>
      <c r="IOJ774" s="107"/>
      <c r="IOK774" s="107"/>
      <c r="IOL774" s="107"/>
      <c r="IOM774" s="107"/>
      <c r="ION774" s="107"/>
      <c r="IOO774" s="107"/>
      <c r="IOP774" s="107"/>
      <c r="IOQ774" s="107"/>
      <c r="IOR774" s="107"/>
      <c r="IOS774" s="107"/>
      <c r="IOT774" s="107"/>
      <c r="IOU774" s="107"/>
      <c r="IOV774" s="107"/>
      <c r="IOW774" s="107"/>
      <c r="IOX774" s="107"/>
      <c r="IOY774" s="107"/>
      <c r="IOZ774" s="107"/>
      <c r="IPA774" s="107"/>
      <c r="IPB774" s="107"/>
      <c r="IPC774" s="107"/>
      <c r="IPD774" s="107"/>
      <c r="IPE774" s="107"/>
      <c r="IPF774" s="107"/>
      <c r="IPG774" s="107"/>
      <c r="IPH774" s="107"/>
      <c r="IPI774" s="107"/>
      <c r="IPJ774" s="107"/>
      <c r="IPK774" s="107"/>
      <c r="IPL774" s="107"/>
      <c r="IPM774" s="107"/>
      <c r="IPN774" s="107"/>
      <c r="IPO774" s="107"/>
      <c r="IPP774" s="107"/>
      <c r="IPQ774" s="107"/>
      <c r="IPR774" s="107"/>
      <c r="IPS774" s="107"/>
      <c r="IPT774" s="107"/>
      <c r="IPU774" s="107"/>
      <c r="IPV774" s="107"/>
      <c r="IPW774" s="107"/>
      <c r="IPX774" s="107"/>
      <c r="IPY774" s="107"/>
      <c r="IPZ774" s="107"/>
      <c r="IQA774" s="107"/>
      <c r="IQB774" s="107"/>
      <c r="IQC774" s="107"/>
      <c r="IQD774" s="107"/>
      <c r="IQE774" s="107"/>
      <c r="IQF774" s="107"/>
      <c r="IQG774" s="107"/>
      <c r="IQH774" s="107"/>
      <c r="IQI774" s="107"/>
      <c r="IQJ774" s="107"/>
      <c r="IQK774" s="107"/>
      <c r="IQL774" s="107"/>
      <c r="IQM774" s="107"/>
      <c r="IQN774" s="107"/>
      <c r="IQO774" s="107"/>
      <c r="IQP774" s="107"/>
      <c r="IQQ774" s="107"/>
      <c r="IQR774" s="107"/>
      <c r="IQS774" s="107"/>
      <c r="IQT774" s="107"/>
      <c r="IQU774" s="107"/>
      <c r="IQV774" s="107"/>
      <c r="IQW774" s="107"/>
      <c r="IQX774" s="107"/>
      <c r="IQY774" s="107"/>
      <c r="IQZ774" s="107"/>
      <c r="IRA774" s="107"/>
      <c r="IRB774" s="107"/>
      <c r="IRC774" s="107"/>
      <c r="IRD774" s="107"/>
      <c r="IRE774" s="107"/>
      <c r="IRF774" s="107"/>
      <c r="IRG774" s="107"/>
      <c r="IRH774" s="107"/>
      <c r="IRI774" s="107"/>
      <c r="IRJ774" s="107"/>
      <c r="IRK774" s="107"/>
      <c r="IRL774" s="107"/>
      <c r="IRM774" s="107"/>
      <c r="IRN774" s="107"/>
      <c r="IRO774" s="107"/>
      <c r="IRP774" s="107"/>
      <c r="IRQ774" s="107"/>
      <c r="IRR774" s="107"/>
      <c r="IRS774" s="107"/>
      <c r="IRT774" s="107"/>
      <c r="IRU774" s="107"/>
      <c r="IRV774" s="107"/>
      <c r="IRW774" s="107"/>
      <c r="IRX774" s="107"/>
      <c r="IRY774" s="107"/>
      <c r="IRZ774" s="107"/>
      <c r="ISA774" s="107"/>
      <c r="ISB774" s="107"/>
      <c r="ISC774" s="107"/>
      <c r="ISD774" s="107"/>
      <c r="ISE774" s="107"/>
      <c r="ISF774" s="107"/>
      <c r="ISG774" s="107"/>
      <c r="ISH774" s="107"/>
      <c r="ISI774" s="107"/>
      <c r="ISJ774" s="107"/>
      <c r="ISK774" s="107"/>
      <c r="ISL774" s="107"/>
      <c r="ISM774" s="107"/>
      <c r="ISN774" s="107"/>
      <c r="ISO774" s="107"/>
      <c r="ISP774" s="107"/>
      <c r="ISQ774" s="107"/>
      <c r="ISR774" s="107"/>
      <c r="ISS774" s="107"/>
      <c r="IST774" s="107"/>
      <c r="ISU774" s="107"/>
      <c r="ISV774" s="107"/>
      <c r="ISW774" s="107"/>
      <c r="ISX774" s="107"/>
      <c r="ISY774" s="107"/>
      <c r="ISZ774" s="107"/>
      <c r="ITA774" s="107"/>
      <c r="ITB774" s="107"/>
      <c r="ITC774" s="107"/>
      <c r="ITD774" s="107"/>
      <c r="ITE774" s="107"/>
      <c r="ITF774" s="107"/>
      <c r="ITG774" s="107"/>
      <c r="ITH774" s="107"/>
      <c r="ITI774" s="107"/>
      <c r="ITJ774" s="107"/>
      <c r="ITK774" s="107"/>
      <c r="ITL774" s="107"/>
      <c r="ITM774" s="107"/>
      <c r="ITN774" s="107"/>
      <c r="ITO774" s="107"/>
      <c r="ITP774" s="107"/>
      <c r="ITQ774" s="107"/>
      <c r="ITR774" s="107"/>
      <c r="ITS774" s="107"/>
      <c r="ITT774" s="107"/>
      <c r="ITU774" s="107"/>
      <c r="ITV774" s="107"/>
      <c r="ITW774" s="107"/>
      <c r="ITX774" s="107"/>
      <c r="ITY774" s="107"/>
      <c r="ITZ774" s="107"/>
      <c r="IUA774" s="107"/>
      <c r="IUB774" s="107"/>
      <c r="IUC774" s="107"/>
      <c r="IUD774" s="107"/>
      <c r="IUE774" s="107"/>
      <c r="IUF774" s="107"/>
      <c r="IUG774" s="107"/>
      <c r="IUH774" s="107"/>
      <c r="IUI774" s="107"/>
      <c r="IUJ774" s="107"/>
      <c r="IUK774" s="107"/>
      <c r="IUL774" s="107"/>
      <c r="IUM774" s="107"/>
      <c r="IUN774" s="107"/>
      <c r="IUO774" s="107"/>
      <c r="IUP774" s="107"/>
      <c r="IUQ774" s="107"/>
      <c r="IUR774" s="107"/>
      <c r="IUS774" s="107"/>
      <c r="IUT774" s="107"/>
      <c r="IUU774" s="107"/>
      <c r="IUV774" s="107"/>
      <c r="IUW774" s="107"/>
      <c r="IUX774" s="107"/>
      <c r="IUY774" s="107"/>
      <c r="IUZ774" s="107"/>
      <c r="IVA774" s="107"/>
      <c r="IVB774" s="107"/>
      <c r="IVC774" s="107"/>
      <c r="IVD774" s="107"/>
      <c r="IVE774" s="107"/>
      <c r="IVF774" s="107"/>
      <c r="IVG774" s="107"/>
      <c r="IVH774" s="107"/>
      <c r="IVI774" s="107"/>
      <c r="IVJ774" s="107"/>
      <c r="IVK774" s="107"/>
      <c r="IVL774" s="107"/>
      <c r="IVM774" s="107"/>
      <c r="IVN774" s="107"/>
      <c r="IVO774" s="107"/>
      <c r="IVP774" s="107"/>
      <c r="IVQ774" s="107"/>
      <c r="IVR774" s="107"/>
      <c r="IVS774" s="107"/>
      <c r="IVT774" s="107"/>
      <c r="IVU774" s="107"/>
      <c r="IVV774" s="107"/>
      <c r="IVW774" s="107"/>
      <c r="IVX774" s="107"/>
      <c r="IVY774" s="107"/>
      <c r="IVZ774" s="107"/>
      <c r="IWA774" s="107"/>
      <c r="IWB774" s="107"/>
      <c r="IWC774" s="107"/>
      <c r="IWD774" s="107"/>
      <c r="IWE774" s="107"/>
      <c r="IWF774" s="107"/>
      <c r="IWG774" s="107"/>
      <c r="IWH774" s="107"/>
      <c r="IWI774" s="107"/>
      <c r="IWJ774" s="107"/>
      <c r="IWK774" s="107"/>
      <c r="IWL774" s="107"/>
      <c r="IWM774" s="107"/>
      <c r="IWN774" s="107"/>
      <c r="IWO774" s="107"/>
      <c r="IWP774" s="107"/>
      <c r="IWQ774" s="107"/>
      <c r="IWR774" s="107"/>
      <c r="IWS774" s="107"/>
      <c r="IWT774" s="107"/>
      <c r="IWU774" s="107"/>
      <c r="IWV774" s="107"/>
      <c r="IWW774" s="107"/>
      <c r="IWX774" s="107"/>
      <c r="IWY774" s="107"/>
      <c r="IWZ774" s="107"/>
      <c r="IXA774" s="107"/>
      <c r="IXB774" s="107"/>
      <c r="IXC774" s="107"/>
      <c r="IXD774" s="107"/>
      <c r="IXE774" s="107"/>
      <c r="IXF774" s="107"/>
      <c r="IXG774" s="107"/>
      <c r="IXH774" s="107"/>
      <c r="IXI774" s="107"/>
      <c r="IXJ774" s="107"/>
      <c r="IXK774" s="107"/>
      <c r="IXL774" s="107"/>
      <c r="IXM774" s="107"/>
      <c r="IXN774" s="107"/>
      <c r="IXO774" s="107"/>
      <c r="IXP774" s="107"/>
      <c r="IXQ774" s="107"/>
      <c r="IXR774" s="107"/>
      <c r="IXS774" s="107"/>
      <c r="IXT774" s="107"/>
      <c r="IXU774" s="107"/>
      <c r="IXV774" s="107"/>
      <c r="IXW774" s="107"/>
      <c r="IXX774" s="107"/>
      <c r="IXY774" s="107"/>
      <c r="IXZ774" s="107"/>
      <c r="IYA774" s="107"/>
      <c r="IYB774" s="107"/>
      <c r="IYC774" s="107"/>
      <c r="IYD774" s="107"/>
      <c r="IYE774" s="107"/>
      <c r="IYF774" s="107"/>
      <c r="IYG774" s="107"/>
      <c r="IYH774" s="107"/>
      <c r="IYI774" s="107"/>
      <c r="IYJ774" s="107"/>
      <c r="IYK774" s="107"/>
      <c r="IYL774" s="107"/>
      <c r="IYM774" s="107"/>
      <c r="IYN774" s="107"/>
      <c r="IYO774" s="107"/>
      <c r="IYP774" s="107"/>
      <c r="IYQ774" s="107"/>
      <c r="IYR774" s="107"/>
      <c r="IYS774" s="107"/>
      <c r="IYT774" s="107"/>
      <c r="IYU774" s="107"/>
      <c r="IYV774" s="107"/>
      <c r="IYW774" s="107"/>
      <c r="IYX774" s="107"/>
      <c r="IYY774" s="107"/>
      <c r="IYZ774" s="107"/>
      <c r="IZA774" s="107"/>
      <c r="IZB774" s="107"/>
      <c r="IZC774" s="107"/>
      <c r="IZD774" s="107"/>
      <c r="IZE774" s="107"/>
      <c r="IZF774" s="107"/>
      <c r="IZG774" s="107"/>
      <c r="IZH774" s="107"/>
      <c r="IZI774" s="107"/>
      <c r="IZJ774" s="107"/>
      <c r="IZK774" s="107"/>
      <c r="IZL774" s="107"/>
      <c r="IZM774" s="107"/>
      <c r="IZN774" s="107"/>
      <c r="IZO774" s="107"/>
      <c r="IZP774" s="107"/>
      <c r="IZQ774" s="107"/>
      <c r="IZR774" s="107"/>
      <c r="IZS774" s="107"/>
      <c r="IZT774" s="107"/>
      <c r="IZU774" s="107"/>
      <c r="IZV774" s="107"/>
      <c r="IZW774" s="107"/>
      <c r="IZX774" s="107"/>
      <c r="IZY774" s="107"/>
      <c r="IZZ774" s="107"/>
      <c r="JAA774" s="107"/>
      <c r="JAB774" s="107"/>
      <c r="JAC774" s="107"/>
      <c r="JAD774" s="107"/>
      <c r="JAE774" s="107"/>
      <c r="JAF774" s="107"/>
      <c r="JAG774" s="107"/>
      <c r="JAH774" s="107"/>
      <c r="JAI774" s="107"/>
      <c r="JAJ774" s="107"/>
      <c r="JAK774" s="107"/>
      <c r="JAL774" s="107"/>
      <c r="JAM774" s="107"/>
      <c r="JAN774" s="107"/>
      <c r="JAO774" s="107"/>
      <c r="JAP774" s="107"/>
      <c r="JAQ774" s="107"/>
      <c r="JAR774" s="107"/>
      <c r="JAS774" s="107"/>
      <c r="JAT774" s="107"/>
      <c r="JAU774" s="107"/>
      <c r="JAV774" s="107"/>
      <c r="JAW774" s="107"/>
      <c r="JAX774" s="107"/>
      <c r="JAY774" s="107"/>
      <c r="JAZ774" s="107"/>
      <c r="JBA774" s="107"/>
      <c r="JBB774" s="107"/>
      <c r="JBC774" s="107"/>
      <c r="JBD774" s="107"/>
      <c r="JBE774" s="107"/>
      <c r="JBF774" s="107"/>
      <c r="JBG774" s="107"/>
      <c r="JBH774" s="107"/>
      <c r="JBI774" s="107"/>
      <c r="JBJ774" s="107"/>
      <c r="JBK774" s="107"/>
      <c r="JBL774" s="107"/>
      <c r="JBM774" s="107"/>
      <c r="JBN774" s="107"/>
      <c r="JBO774" s="107"/>
      <c r="JBP774" s="107"/>
      <c r="JBQ774" s="107"/>
      <c r="JBR774" s="107"/>
      <c r="JBS774" s="107"/>
      <c r="JBT774" s="107"/>
      <c r="JBU774" s="107"/>
      <c r="JBV774" s="107"/>
      <c r="JBW774" s="107"/>
      <c r="JBX774" s="107"/>
      <c r="JBY774" s="107"/>
      <c r="JBZ774" s="107"/>
      <c r="JCA774" s="107"/>
      <c r="JCB774" s="107"/>
      <c r="JCC774" s="107"/>
      <c r="JCD774" s="107"/>
      <c r="JCE774" s="107"/>
      <c r="JCF774" s="107"/>
      <c r="JCG774" s="107"/>
      <c r="JCH774" s="107"/>
      <c r="JCI774" s="107"/>
      <c r="JCJ774" s="107"/>
      <c r="JCK774" s="107"/>
      <c r="JCL774" s="107"/>
      <c r="JCM774" s="107"/>
      <c r="JCN774" s="107"/>
      <c r="JCO774" s="107"/>
      <c r="JCP774" s="107"/>
      <c r="JCQ774" s="107"/>
      <c r="JCR774" s="107"/>
      <c r="JCS774" s="107"/>
      <c r="JCT774" s="107"/>
      <c r="JCU774" s="107"/>
      <c r="JCV774" s="107"/>
      <c r="JCW774" s="107"/>
      <c r="JCX774" s="107"/>
      <c r="JCY774" s="107"/>
      <c r="JCZ774" s="107"/>
      <c r="JDA774" s="107"/>
      <c r="JDB774" s="107"/>
      <c r="JDC774" s="107"/>
      <c r="JDD774" s="107"/>
      <c r="JDE774" s="107"/>
      <c r="JDF774" s="107"/>
      <c r="JDG774" s="107"/>
      <c r="JDH774" s="107"/>
      <c r="JDI774" s="107"/>
      <c r="JDJ774" s="107"/>
      <c r="JDK774" s="107"/>
      <c r="JDL774" s="107"/>
      <c r="JDM774" s="107"/>
      <c r="JDN774" s="107"/>
      <c r="JDO774" s="107"/>
      <c r="JDP774" s="107"/>
      <c r="JDQ774" s="107"/>
      <c r="JDR774" s="107"/>
      <c r="JDS774" s="107"/>
      <c r="JDT774" s="107"/>
      <c r="JDU774" s="107"/>
      <c r="JDV774" s="107"/>
      <c r="JDW774" s="107"/>
      <c r="JDX774" s="107"/>
      <c r="JDY774" s="107"/>
      <c r="JDZ774" s="107"/>
      <c r="JEA774" s="107"/>
      <c r="JEB774" s="107"/>
      <c r="JEC774" s="107"/>
      <c r="JED774" s="107"/>
      <c r="JEE774" s="107"/>
      <c r="JEF774" s="107"/>
      <c r="JEG774" s="107"/>
      <c r="JEH774" s="107"/>
      <c r="JEI774" s="107"/>
      <c r="JEJ774" s="107"/>
      <c r="JEK774" s="107"/>
      <c r="JEL774" s="107"/>
      <c r="JEM774" s="107"/>
      <c r="JEN774" s="107"/>
      <c r="JEO774" s="107"/>
      <c r="JEP774" s="107"/>
      <c r="JEQ774" s="107"/>
      <c r="JER774" s="107"/>
      <c r="JES774" s="107"/>
      <c r="JET774" s="107"/>
      <c r="JEU774" s="107"/>
      <c r="JEV774" s="107"/>
      <c r="JEW774" s="107"/>
      <c r="JEX774" s="107"/>
      <c r="JEY774" s="107"/>
      <c r="JEZ774" s="107"/>
      <c r="JFA774" s="107"/>
      <c r="JFB774" s="107"/>
      <c r="JFC774" s="107"/>
      <c r="JFD774" s="107"/>
      <c r="JFE774" s="107"/>
      <c r="JFF774" s="107"/>
      <c r="JFG774" s="107"/>
      <c r="JFH774" s="107"/>
      <c r="JFI774" s="107"/>
      <c r="JFJ774" s="107"/>
      <c r="JFK774" s="107"/>
      <c r="JFL774" s="107"/>
      <c r="JFM774" s="107"/>
      <c r="JFN774" s="107"/>
      <c r="JFO774" s="107"/>
      <c r="JFP774" s="107"/>
      <c r="JFQ774" s="107"/>
      <c r="JFR774" s="107"/>
      <c r="JFS774" s="107"/>
      <c r="JFT774" s="107"/>
      <c r="JFU774" s="107"/>
      <c r="JFV774" s="107"/>
      <c r="JFW774" s="107"/>
      <c r="JFX774" s="107"/>
      <c r="JFY774" s="107"/>
      <c r="JFZ774" s="107"/>
      <c r="JGA774" s="107"/>
      <c r="JGB774" s="107"/>
      <c r="JGC774" s="107"/>
      <c r="JGD774" s="107"/>
      <c r="JGE774" s="107"/>
      <c r="JGF774" s="107"/>
      <c r="JGG774" s="107"/>
      <c r="JGH774" s="107"/>
      <c r="JGI774" s="107"/>
      <c r="JGJ774" s="107"/>
      <c r="JGK774" s="107"/>
      <c r="JGL774" s="107"/>
      <c r="JGM774" s="107"/>
      <c r="JGN774" s="107"/>
      <c r="JGO774" s="107"/>
      <c r="JGP774" s="107"/>
      <c r="JGQ774" s="107"/>
      <c r="JGR774" s="107"/>
      <c r="JGS774" s="107"/>
      <c r="JGT774" s="107"/>
      <c r="JGU774" s="107"/>
      <c r="JGV774" s="107"/>
      <c r="JGW774" s="107"/>
      <c r="JGX774" s="107"/>
      <c r="JGY774" s="107"/>
      <c r="JGZ774" s="107"/>
      <c r="JHA774" s="107"/>
      <c r="JHB774" s="107"/>
      <c r="JHC774" s="107"/>
      <c r="JHD774" s="107"/>
      <c r="JHE774" s="107"/>
      <c r="JHF774" s="107"/>
      <c r="JHG774" s="107"/>
      <c r="JHH774" s="107"/>
      <c r="JHI774" s="107"/>
      <c r="JHJ774" s="107"/>
      <c r="JHK774" s="107"/>
      <c r="JHL774" s="107"/>
      <c r="JHM774" s="107"/>
      <c r="JHN774" s="107"/>
      <c r="JHO774" s="107"/>
      <c r="JHP774" s="107"/>
      <c r="JHQ774" s="107"/>
      <c r="JHR774" s="107"/>
      <c r="JHS774" s="107"/>
      <c r="JHT774" s="107"/>
      <c r="JHU774" s="107"/>
      <c r="JHV774" s="107"/>
      <c r="JHW774" s="107"/>
      <c r="JHX774" s="107"/>
      <c r="JHY774" s="107"/>
      <c r="JHZ774" s="107"/>
      <c r="JIA774" s="107"/>
      <c r="JIB774" s="107"/>
      <c r="JIC774" s="107"/>
      <c r="JID774" s="107"/>
      <c r="JIE774" s="107"/>
      <c r="JIF774" s="107"/>
      <c r="JIG774" s="107"/>
      <c r="JIH774" s="107"/>
      <c r="JII774" s="107"/>
      <c r="JIJ774" s="107"/>
      <c r="JIK774" s="107"/>
      <c r="JIL774" s="107"/>
      <c r="JIM774" s="107"/>
      <c r="JIN774" s="107"/>
      <c r="JIO774" s="107"/>
      <c r="JIP774" s="107"/>
      <c r="JIQ774" s="107"/>
      <c r="JIR774" s="107"/>
      <c r="JIS774" s="107"/>
      <c r="JIT774" s="107"/>
      <c r="JIU774" s="107"/>
      <c r="JIV774" s="107"/>
      <c r="JIW774" s="107"/>
      <c r="JIX774" s="107"/>
      <c r="JIY774" s="107"/>
      <c r="JIZ774" s="107"/>
      <c r="JJA774" s="107"/>
      <c r="JJB774" s="107"/>
      <c r="JJC774" s="107"/>
      <c r="JJD774" s="107"/>
      <c r="JJE774" s="107"/>
      <c r="JJF774" s="107"/>
      <c r="JJG774" s="107"/>
      <c r="JJH774" s="107"/>
      <c r="JJI774" s="107"/>
      <c r="JJJ774" s="107"/>
      <c r="JJK774" s="107"/>
      <c r="JJL774" s="107"/>
      <c r="JJM774" s="107"/>
      <c r="JJN774" s="107"/>
      <c r="JJO774" s="107"/>
      <c r="JJP774" s="107"/>
      <c r="JJQ774" s="107"/>
      <c r="JJR774" s="107"/>
      <c r="JJS774" s="107"/>
      <c r="JJT774" s="107"/>
      <c r="JJU774" s="107"/>
      <c r="JJV774" s="107"/>
      <c r="JJW774" s="107"/>
      <c r="JJX774" s="107"/>
      <c r="JJY774" s="107"/>
      <c r="JJZ774" s="107"/>
      <c r="JKA774" s="107"/>
      <c r="JKB774" s="107"/>
      <c r="JKC774" s="107"/>
      <c r="JKD774" s="107"/>
      <c r="JKE774" s="107"/>
      <c r="JKF774" s="107"/>
      <c r="JKG774" s="107"/>
      <c r="JKH774" s="107"/>
      <c r="JKI774" s="107"/>
      <c r="JKJ774" s="107"/>
      <c r="JKK774" s="107"/>
      <c r="JKL774" s="107"/>
      <c r="JKM774" s="107"/>
      <c r="JKN774" s="107"/>
      <c r="JKO774" s="107"/>
      <c r="JKP774" s="107"/>
      <c r="JKQ774" s="107"/>
      <c r="JKR774" s="107"/>
      <c r="JKS774" s="107"/>
      <c r="JKT774" s="107"/>
      <c r="JKU774" s="107"/>
      <c r="JKV774" s="107"/>
      <c r="JKW774" s="107"/>
      <c r="JKX774" s="107"/>
      <c r="JKY774" s="107"/>
      <c r="JKZ774" s="107"/>
      <c r="JLA774" s="107"/>
      <c r="JLB774" s="107"/>
      <c r="JLC774" s="107"/>
      <c r="JLD774" s="107"/>
      <c r="JLE774" s="107"/>
      <c r="JLF774" s="107"/>
      <c r="JLG774" s="107"/>
      <c r="JLH774" s="107"/>
      <c r="JLI774" s="107"/>
      <c r="JLJ774" s="107"/>
      <c r="JLK774" s="107"/>
      <c r="JLL774" s="107"/>
      <c r="JLM774" s="107"/>
      <c r="JLN774" s="107"/>
      <c r="JLO774" s="107"/>
      <c r="JLP774" s="107"/>
      <c r="JLQ774" s="107"/>
      <c r="JLR774" s="107"/>
      <c r="JLS774" s="107"/>
      <c r="JLT774" s="107"/>
      <c r="JLU774" s="107"/>
      <c r="JLV774" s="107"/>
      <c r="JLW774" s="107"/>
      <c r="JLX774" s="107"/>
      <c r="JLY774" s="107"/>
      <c r="JLZ774" s="107"/>
      <c r="JMA774" s="107"/>
      <c r="JMB774" s="107"/>
      <c r="JMC774" s="107"/>
      <c r="JMD774" s="107"/>
      <c r="JME774" s="107"/>
      <c r="JMF774" s="107"/>
      <c r="JMG774" s="107"/>
      <c r="JMH774" s="107"/>
      <c r="JMI774" s="107"/>
      <c r="JMJ774" s="107"/>
      <c r="JMK774" s="107"/>
      <c r="JML774" s="107"/>
      <c r="JMM774" s="107"/>
      <c r="JMN774" s="107"/>
      <c r="JMO774" s="107"/>
      <c r="JMP774" s="107"/>
      <c r="JMQ774" s="107"/>
      <c r="JMR774" s="107"/>
      <c r="JMS774" s="107"/>
      <c r="JMT774" s="107"/>
      <c r="JMU774" s="107"/>
      <c r="JMV774" s="107"/>
      <c r="JMW774" s="107"/>
      <c r="JMX774" s="107"/>
      <c r="JMY774" s="107"/>
      <c r="JMZ774" s="107"/>
      <c r="JNA774" s="107"/>
      <c r="JNB774" s="107"/>
      <c r="JNC774" s="107"/>
      <c r="JND774" s="107"/>
      <c r="JNE774" s="107"/>
      <c r="JNF774" s="107"/>
      <c r="JNG774" s="107"/>
      <c r="JNH774" s="107"/>
      <c r="JNI774" s="107"/>
      <c r="JNJ774" s="107"/>
      <c r="JNK774" s="107"/>
      <c r="JNL774" s="107"/>
      <c r="JNM774" s="107"/>
      <c r="JNN774" s="107"/>
      <c r="JNO774" s="107"/>
      <c r="JNP774" s="107"/>
      <c r="JNQ774" s="107"/>
      <c r="JNR774" s="107"/>
      <c r="JNS774" s="107"/>
      <c r="JNT774" s="107"/>
      <c r="JNU774" s="107"/>
      <c r="JNV774" s="107"/>
      <c r="JNW774" s="107"/>
      <c r="JNX774" s="107"/>
      <c r="JNY774" s="107"/>
      <c r="JNZ774" s="107"/>
      <c r="JOA774" s="107"/>
      <c r="JOB774" s="107"/>
      <c r="JOC774" s="107"/>
      <c r="JOD774" s="107"/>
      <c r="JOE774" s="107"/>
      <c r="JOF774" s="107"/>
      <c r="JOG774" s="107"/>
      <c r="JOH774" s="107"/>
      <c r="JOI774" s="107"/>
      <c r="JOJ774" s="107"/>
      <c r="JOK774" s="107"/>
      <c r="JOL774" s="107"/>
      <c r="JOM774" s="107"/>
      <c r="JON774" s="107"/>
      <c r="JOO774" s="107"/>
      <c r="JOP774" s="107"/>
      <c r="JOQ774" s="107"/>
      <c r="JOR774" s="107"/>
      <c r="JOS774" s="107"/>
      <c r="JOT774" s="107"/>
      <c r="JOU774" s="107"/>
      <c r="JOV774" s="107"/>
      <c r="JOW774" s="107"/>
      <c r="JOX774" s="107"/>
      <c r="JOY774" s="107"/>
      <c r="JOZ774" s="107"/>
      <c r="JPA774" s="107"/>
      <c r="JPB774" s="107"/>
      <c r="JPC774" s="107"/>
      <c r="JPD774" s="107"/>
      <c r="JPE774" s="107"/>
      <c r="JPF774" s="107"/>
      <c r="JPG774" s="107"/>
      <c r="JPH774" s="107"/>
      <c r="JPI774" s="107"/>
      <c r="JPJ774" s="107"/>
      <c r="JPK774" s="107"/>
      <c r="JPL774" s="107"/>
      <c r="JPM774" s="107"/>
      <c r="JPN774" s="107"/>
      <c r="JPO774" s="107"/>
      <c r="JPP774" s="107"/>
      <c r="JPQ774" s="107"/>
      <c r="JPR774" s="107"/>
      <c r="JPS774" s="107"/>
      <c r="JPT774" s="107"/>
      <c r="JPU774" s="107"/>
      <c r="JPV774" s="107"/>
      <c r="JPW774" s="107"/>
      <c r="JPX774" s="107"/>
      <c r="JPY774" s="107"/>
      <c r="JPZ774" s="107"/>
      <c r="JQA774" s="107"/>
      <c r="JQB774" s="107"/>
      <c r="JQC774" s="107"/>
      <c r="JQD774" s="107"/>
      <c r="JQE774" s="107"/>
      <c r="JQF774" s="107"/>
      <c r="JQG774" s="107"/>
      <c r="JQH774" s="107"/>
      <c r="JQI774" s="107"/>
      <c r="JQJ774" s="107"/>
      <c r="JQK774" s="107"/>
      <c r="JQL774" s="107"/>
      <c r="JQM774" s="107"/>
      <c r="JQN774" s="107"/>
      <c r="JQO774" s="107"/>
      <c r="JQP774" s="107"/>
      <c r="JQQ774" s="107"/>
      <c r="JQR774" s="107"/>
      <c r="JQS774" s="107"/>
      <c r="JQT774" s="107"/>
      <c r="JQU774" s="107"/>
      <c r="JQV774" s="107"/>
      <c r="JQW774" s="107"/>
      <c r="JQX774" s="107"/>
      <c r="JQY774" s="107"/>
      <c r="JQZ774" s="107"/>
      <c r="JRA774" s="107"/>
      <c r="JRB774" s="107"/>
      <c r="JRC774" s="107"/>
      <c r="JRD774" s="107"/>
      <c r="JRE774" s="107"/>
      <c r="JRF774" s="107"/>
      <c r="JRG774" s="107"/>
      <c r="JRH774" s="107"/>
      <c r="JRI774" s="107"/>
      <c r="JRJ774" s="107"/>
      <c r="JRK774" s="107"/>
      <c r="JRL774" s="107"/>
      <c r="JRM774" s="107"/>
      <c r="JRN774" s="107"/>
      <c r="JRO774" s="107"/>
      <c r="JRP774" s="107"/>
      <c r="JRQ774" s="107"/>
      <c r="JRR774" s="107"/>
      <c r="JRS774" s="107"/>
      <c r="JRT774" s="107"/>
      <c r="JRU774" s="107"/>
      <c r="JRV774" s="107"/>
      <c r="JRW774" s="107"/>
      <c r="JRX774" s="107"/>
      <c r="JRY774" s="107"/>
      <c r="JRZ774" s="107"/>
      <c r="JSA774" s="107"/>
      <c r="JSB774" s="107"/>
      <c r="JSC774" s="107"/>
      <c r="JSD774" s="107"/>
      <c r="JSE774" s="107"/>
      <c r="JSF774" s="107"/>
      <c r="JSG774" s="107"/>
      <c r="JSH774" s="107"/>
      <c r="JSI774" s="107"/>
      <c r="JSJ774" s="107"/>
      <c r="JSK774" s="107"/>
      <c r="JSL774" s="107"/>
      <c r="JSM774" s="107"/>
      <c r="JSN774" s="107"/>
      <c r="JSO774" s="107"/>
      <c r="JSP774" s="107"/>
      <c r="JSQ774" s="107"/>
      <c r="JSR774" s="107"/>
      <c r="JSS774" s="107"/>
      <c r="JST774" s="107"/>
      <c r="JSU774" s="107"/>
      <c r="JSV774" s="107"/>
      <c r="JSW774" s="107"/>
      <c r="JSX774" s="107"/>
      <c r="JSY774" s="107"/>
      <c r="JSZ774" s="107"/>
      <c r="JTA774" s="107"/>
      <c r="JTB774" s="107"/>
      <c r="JTC774" s="107"/>
      <c r="JTD774" s="107"/>
      <c r="JTE774" s="107"/>
      <c r="JTF774" s="107"/>
      <c r="JTG774" s="107"/>
      <c r="JTH774" s="107"/>
      <c r="JTI774" s="107"/>
      <c r="JTJ774" s="107"/>
      <c r="JTK774" s="107"/>
      <c r="JTL774" s="107"/>
      <c r="JTM774" s="107"/>
      <c r="JTN774" s="107"/>
      <c r="JTO774" s="107"/>
      <c r="JTP774" s="107"/>
      <c r="JTQ774" s="107"/>
      <c r="JTR774" s="107"/>
      <c r="JTS774" s="107"/>
      <c r="JTT774" s="107"/>
      <c r="JTU774" s="107"/>
      <c r="JTV774" s="107"/>
      <c r="JTW774" s="107"/>
      <c r="JTX774" s="107"/>
      <c r="JTY774" s="107"/>
      <c r="JTZ774" s="107"/>
      <c r="JUA774" s="107"/>
      <c r="JUB774" s="107"/>
      <c r="JUC774" s="107"/>
      <c r="JUD774" s="107"/>
      <c r="JUE774" s="107"/>
      <c r="JUF774" s="107"/>
      <c r="JUG774" s="107"/>
      <c r="JUH774" s="107"/>
      <c r="JUI774" s="107"/>
      <c r="JUJ774" s="107"/>
      <c r="JUK774" s="107"/>
      <c r="JUL774" s="107"/>
      <c r="JUM774" s="107"/>
      <c r="JUN774" s="107"/>
      <c r="JUO774" s="107"/>
      <c r="JUP774" s="107"/>
      <c r="JUQ774" s="107"/>
      <c r="JUR774" s="107"/>
      <c r="JUS774" s="107"/>
      <c r="JUT774" s="107"/>
      <c r="JUU774" s="107"/>
      <c r="JUV774" s="107"/>
      <c r="JUW774" s="107"/>
      <c r="JUX774" s="107"/>
      <c r="JUY774" s="107"/>
      <c r="JUZ774" s="107"/>
      <c r="JVA774" s="107"/>
      <c r="JVB774" s="107"/>
      <c r="JVC774" s="107"/>
      <c r="JVD774" s="107"/>
      <c r="JVE774" s="107"/>
      <c r="JVF774" s="107"/>
      <c r="JVG774" s="107"/>
      <c r="JVH774" s="107"/>
      <c r="JVI774" s="107"/>
      <c r="JVJ774" s="107"/>
      <c r="JVK774" s="107"/>
      <c r="JVL774" s="107"/>
      <c r="JVM774" s="107"/>
      <c r="JVN774" s="107"/>
      <c r="JVO774" s="107"/>
      <c r="JVP774" s="107"/>
      <c r="JVQ774" s="107"/>
      <c r="JVR774" s="107"/>
      <c r="JVS774" s="107"/>
      <c r="JVT774" s="107"/>
      <c r="JVU774" s="107"/>
      <c r="JVV774" s="107"/>
      <c r="JVW774" s="107"/>
      <c r="JVX774" s="107"/>
      <c r="JVY774" s="107"/>
      <c r="JVZ774" s="107"/>
      <c r="JWA774" s="107"/>
      <c r="JWB774" s="107"/>
      <c r="JWC774" s="107"/>
      <c r="JWD774" s="107"/>
      <c r="JWE774" s="107"/>
      <c r="JWF774" s="107"/>
      <c r="JWG774" s="107"/>
      <c r="JWH774" s="107"/>
      <c r="JWI774" s="107"/>
      <c r="JWJ774" s="107"/>
      <c r="JWK774" s="107"/>
      <c r="JWL774" s="107"/>
      <c r="JWM774" s="107"/>
      <c r="JWN774" s="107"/>
      <c r="JWO774" s="107"/>
      <c r="JWP774" s="107"/>
      <c r="JWQ774" s="107"/>
      <c r="JWR774" s="107"/>
      <c r="JWS774" s="107"/>
      <c r="JWT774" s="107"/>
      <c r="JWU774" s="107"/>
      <c r="JWV774" s="107"/>
      <c r="JWW774" s="107"/>
      <c r="JWX774" s="107"/>
      <c r="JWY774" s="107"/>
      <c r="JWZ774" s="107"/>
      <c r="JXA774" s="107"/>
      <c r="JXB774" s="107"/>
      <c r="JXC774" s="107"/>
      <c r="JXD774" s="107"/>
      <c r="JXE774" s="107"/>
      <c r="JXF774" s="107"/>
      <c r="JXG774" s="107"/>
      <c r="JXH774" s="107"/>
      <c r="JXI774" s="107"/>
      <c r="JXJ774" s="107"/>
      <c r="JXK774" s="107"/>
      <c r="JXL774" s="107"/>
      <c r="JXM774" s="107"/>
      <c r="JXN774" s="107"/>
      <c r="JXO774" s="107"/>
      <c r="JXP774" s="107"/>
      <c r="JXQ774" s="107"/>
      <c r="JXR774" s="107"/>
      <c r="JXS774" s="107"/>
      <c r="JXT774" s="107"/>
      <c r="JXU774" s="107"/>
      <c r="JXV774" s="107"/>
      <c r="JXW774" s="107"/>
      <c r="JXX774" s="107"/>
      <c r="JXY774" s="107"/>
      <c r="JXZ774" s="107"/>
      <c r="JYA774" s="107"/>
      <c r="JYB774" s="107"/>
      <c r="JYC774" s="107"/>
      <c r="JYD774" s="107"/>
      <c r="JYE774" s="107"/>
      <c r="JYF774" s="107"/>
      <c r="JYG774" s="107"/>
      <c r="JYH774" s="107"/>
      <c r="JYI774" s="107"/>
      <c r="JYJ774" s="107"/>
      <c r="JYK774" s="107"/>
      <c r="JYL774" s="107"/>
      <c r="JYM774" s="107"/>
      <c r="JYN774" s="107"/>
      <c r="JYO774" s="107"/>
      <c r="JYP774" s="107"/>
      <c r="JYQ774" s="107"/>
      <c r="JYR774" s="107"/>
      <c r="JYS774" s="107"/>
      <c r="JYT774" s="107"/>
      <c r="JYU774" s="107"/>
      <c r="JYV774" s="107"/>
      <c r="JYW774" s="107"/>
      <c r="JYX774" s="107"/>
      <c r="JYY774" s="107"/>
      <c r="JYZ774" s="107"/>
      <c r="JZA774" s="107"/>
      <c r="JZB774" s="107"/>
      <c r="JZC774" s="107"/>
      <c r="JZD774" s="107"/>
      <c r="JZE774" s="107"/>
      <c r="JZF774" s="107"/>
      <c r="JZG774" s="107"/>
      <c r="JZH774" s="107"/>
      <c r="JZI774" s="107"/>
      <c r="JZJ774" s="107"/>
      <c r="JZK774" s="107"/>
      <c r="JZL774" s="107"/>
      <c r="JZM774" s="107"/>
      <c r="JZN774" s="107"/>
      <c r="JZO774" s="107"/>
      <c r="JZP774" s="107"/>
      <c r="JZQ774" s="107"/>
      <c r="JZR774" s="107"/>
      <c r="JZS774" s="107"/>
      <c r="JZT774" s="107"/>
      <c r="JZU774" s="107"/>
      <c r="JZV774" s="107"/>
      <c r="JZW774" s="107"/>
      <c r="JZX774" s="107"/>
      <c r="JZY774" s="107"/>
      <c r="JZZ774" s="107"/>
      <c r="KAA774" s="107"/>
      <c r="KAB774" s="107"/>
      <c r="KAC774" s="107"/>
      <c r="KAD774" s="107"/>
      <c r="KAE774" s="107"/>
      <c r="KAF774" s="107"/>
      <c r="KAG774" s="107"/>
      <c r="KAH774" s="107"/>
      <c r="KAI774" s="107"/>
      <c r="KAJ774" s="107"/>
      <c r="KAK774" s="107"/>
      <c r="KAL774" s="107"/>
      <c r="KAM774" s="107"/>
      <c r="KAN774" s="107"/>
      <c r="KAO774" s="107"/>
      <c r="KAP774" s="107"/>
      <c r="KAQ774" s="107"/>
      <c r="KAR774" s="107"/>
      <c r="KAS774" s="107"/>
      <c r="KAT774" s="107"/>
      <c r="KAU774" s="107"/>
      <c r="KAV774" s="107"/>
      <c r="KAW774" s="107"/>
      <c r="KAX774" s="107"/>
      <c r="KAY774" s="107"/>
      <c r="KAZ774" s="107"/>
      <c r="KBA774" s="107"/>
      <c r="KBB774" s="107"/>
      <c r="KBC774" s="107"/>
      <c r="KBD774" s="107"/>
      <c r="KBE774" s="107"/>
      <c r="KBF774" s="107"/>
      <c r="KBG774" s="107"/>
      <c r="KBH774" s="107"/>
      <c r="KBI774" s="107"/>
      <c r="KBJ774" s="107"/>
      <c r="KBK774" s="107"/>
      <c r="KBL774" s="107"/>
      <c r="KBM774" s="107"/>
      <c r="KBN774" s="107"/>
      <c r="KBO774" s="107"/>
      <c r="KBP774" s="107"/>
      <c r="KBQ774" s="107"/>
      <c r="KBR774" s="107"/>
      <c r="KBS774" s="107"/>
      <c r="KBT774" s="107"/>
      <c r="KBU774" s="107"/>
      <c r="KBV774" s="107"/>
      <c r="KBW774" s="107"/>
      <c r="KBX774" s="107"/>
      <c r="KBY774" s="107"/>
      <c r="KBZ774" s="107"/>
      <c r="KCA774" s="107"/>
      <c r="KCB774" s="107"/>
      <c r="KCC774" s="107"/>
      <c r="KCD774" s="107"/>
      <c r="KCE774" s="107"/>
      <c r="KCF774" s="107"/>
      <c r="KCG774" s="107"/>
      <c r="KCH774" s="107"/>
      <c r="KCI774" s="107"/>
      <c r="KCJ774" s="107"/>
      <c r="KCK774" s="107"/>
      <c r="KCL774" s="107"/>
      <c r="KCM774" s="107"/>
      <c r="KCN774" s="107"/>
      <c r="KCO774" s="107"/>
      <c r="KCP774" s="107"/>
      <c r="KCQ774" s="107"/>
      <c r="KCR774" s="107"/>
      <c r="KCS774" s="107"/>
      <c r="KCT774" s="107"/>
      <c r="KCU774" s="107"/>
      <c r="KCV774" s="107"/>
      <c r="KCW774" s="107"/>
      <c r="KCX774" s="107"/>
      <c r="KCY774" s="107"/>
      <c r="KCZ774" s="107"/>
      <c r="KDA774" s="107"/>
      <c r="KDB774" s="107"/>
      <c r="KDC774" s="107"/>
      <c r="KDD774" s="107"/>
      <c r="KDE774" s="107"/>
      <c r="KDF774" s="107"/>
      <c r="KDG774" s="107"/>
      <c r="KDH774" s="107"/>
      <c r="KDI774" s="107"/>
      <c r="KDJ774" s="107"/>
      <c r="KDK774" s="107"/>
      <c r="KDL774" s="107"/>
      <c r="KDM774" s="107"/>
      <c r="KDN774" s="107"/>
      <c r="KDO774" s="107"/>
      <c r="KDP774" s="107"/>
      <c r="KDQ774" s="107"/>
      <c r="KDR774" s="107"/>
      <c r="KDS774" s="107"/>
      <c r="KDT774" s="107"/>
      <c r="KDU774" s="107"/>
      <c r="KDV774" s="107"/>
      <c r="KDW774" s="107"/>
      <c r="KDX774" s="107"/>
      <c r="KDY774" s="107"/>
      <c r="KDZ774" s="107"/>
      <c r="KEA774" s="107"/>
      <c r="KEB774" s="107"/>
      <c r="KEC774" s="107"/>
      <c r="KED774" s="107"/>
      <c r="KEE774" s="107"/>
      <c r="KEF774" s="107"/>
      <c r="KEG774" s="107"/>
      <c r="KEH774" s="107"/>
      <c r="KEI774" s="107"/>
      <c r="KEJ774" s="107"/>
      <c r="KEK774" s="107"/>
      <c r="KEL774" s="107"/>
      <c r="KEM774" s="107"/>
      <c r="KEN774" s="107"/>
      <c r="KEO774" s="107"/>
      <c r="KEP774" s="107"/>
      <c r="KEQ774" s="107"/>
      <c r="KER774" s="107"/>
      <c r="KES774" s="107"/>
      <c r="KET774" s="107"/>
      <c r="KEU774" s="107"/>
      <c r="KEV774" s="107"/>
      <c r="KEW774" s="107"/>
      <c r="KEX774" s="107"/>
      <c r="KEY774" s="107"/>
      <c r="KEZ774" s="107"/>
      <c r="KFA774" s="107"/>
      <c r="KFB774" s="107"/>
      <c r="KFC774" s="107"/>
      <c r="KFD774" s="107"/>
      <c r="KFE774" s="107"/>
      <c r="KFF774" s="107"/>
      <c r="KFG774" s="107"/>
      <c r="KFH774" s="107"/>
      <c r="KFI774" s="107"/>
      <c r="KFJ774" s="107"/>
      <c r="KFK774" s="107"/>
      <c r="KFL774" s="107"/>
      <c r="KFM774" s="107"/>
      <c r="KFN774" s="107"/>
      <c r="KFO774" s="107"/>
      <c r="KFP774" s="107"/>
      <c r="KFQ774" s="107"/>
      <c r="KFR774" s="107"/>
      <c r="KFS774" s="107"/>
      <c r="KFT774" s="107"/>
      <c r="KFU774" s="107"/>
      <c r="KFV774" s="107"/>
      <c r="KFW774" s="107"/>
      <c r="KFX774" s="107"/>
      <c r="KFY774" s="107"/>
      <c r="KFZ774" s="107"/>
      <c r="KGA774" s="107"/>
      <c r="KGB774" s="107"/>
      <c r="KGC774" s="107"/>
      <c r="KGD774" s="107"/>
      <c r="KGE774" s="107"/>
      <c r="KGF774" s="107"/>
      <c r="KGG774" s="107"/>
      <c r="KGH774" s="107"/>
      <c r="KGI774" s="107"/>
      <c r="KGJ774" s="107"/>
      <c r="KGK774" s="107"/>
      <c r="KGL774" s="107"/>
      <c r="KGM774" s="107"/>
      <c r="KGN774" s="107"/>
      <c r="KGO774" s="107"/>
      <c r="KGP774" s="107"/>
      <c r="KGQ774" s="107"/>
      <c r="KGR774" s="107"/>
      <c r="KGS774" s="107"/>
      <c r="KGT774" s="107"/>
      <c r="KGU774" s="107"/>
      <c r="KGV774" s="107"/>
      <c r="KGW774" s="107"/>
      <c r="KGX774" s="107"/>
      <c r="KGY774" s="107"/>
      <c r="KGZ774" s="107"/>
      <c r="KHA774" s="107"/>
      <c r="KHB774" s="107"/>
      <c r="KHC774" s="107"/>
      <c r="KHD774" s="107"/>
      <c r="KHE774" s="107"/>
      <c r="KHF774" s="107"/>
      <c r="KHG774" s="107"/>
      <c r="KHH774" s="107"/>
      <c r="KHI774" s="107"/>
      <c r="KHJ774" s="107"/>
      <c r="KHK774" s="107"/>
      <c r="KHL774" s="107"/>
      <c r="KHM774" s="107"/>
      <c r="KHN774" s="107"/>
      <c r="KHO774" s="107"/>
      <c r="KHP774" s="107"/>
      <c r="KHQ774" s="107"/>
      <c r="KHR774" s="107"/>
      <c r="KHS774" s="107"/>
      <c r="KHT774" s="107"/>
      <c r="KHU774" s="107"/>
      <c r="KHV774" s="107"/>
      <c r="KHW774" s="107"/>
      <c r="KHX774" s="107"/>
      <c r="KHY774" s="107"/>
      <c r="KHZ774" s="107"/>
      <c r="KIA774" s="107"/>
      <c r="KIB774" s="107"/>
      <c r="KIC774" s="107"/>
      <c r="KID774" s="107"/>
      <c r="KIE774" s="107"/>
      <c r="KIF774" s="107"/>
      <c r="KIG774" s="107"/>
      <c r="KIH774" s="107"/>
      <c r="KII774" s="107"/>
      <c r="KIJ774" s="107"/>
      <c r="KIK774" s="107"/>
      <c r="KIL774" s="107"/>
      <c r="KIM774" s="107"/>
      <c r="KIN774" s="107"/>
      <c r="KIO774" s="107"/>
      <c r="KIP774" s="107"/>
      <c r="KIQ774" s="107"/>
      <c r="KIR774" s="107"/>
      <c r="KIS774" s="107"/>
      <c r="KIT774" s="107"/>
      <c r="KIU774" s="107"/>
      <c r="KIV774" s="107"/>
      <c r="KIW774" s="107"/>
      <c r="KIX774" s="107"/>
      <c r="KIY774" s="107"/>
      <c r="KIZ774" s="107"/>
      <c r="KJA774" s="107"/>
      <c r="KJB774" s="107"/>
      <c r="KJC774" s="107"/>
      <c r="KJD774" s="107"/>
      <c r="KJE774" s="107"/>
      <c r="KJF774" s="107"/>
      <c r="KJG774" s="107"/>
      <c r="KJH774" s="107"/>
      <c r="KJI774" s="107"/>
      <c r="KJJ774" s="107"/>
      <c r="KJK774" s="107"/>
      <c r="KJL774" s="107"/>
      <c r="KJM774" s="107"/>
      <c r="KJN774" s="107"/>
      <c r="KJO774" s="107"/>
      <c r="KJP774" s="107"/>
      <c r="KJQ774" s="107"/>
      <c r="KJR774" s="107"/>
      <c r="KJS774" s="107"/>
      <c r="KJT774" s="107"/>
      <c r="KJU774" s="107"/>
      <c r="KJV774" s="107"/>
      <c r="KJW774" s="107"/>
      <c r="KJX774" s="107"/>
      <c r="KJY774" s="107"/>
      <c r="KJZ774" s="107"/>
      <c r="KKA774" s="107"/>
      <c r="KKB774" s="107"/>
      <c r="KKC774" s="107"/>
      <c r="KKD774" s="107"/>
      <c r="KKE774" s="107"/>
      <c r="KKF774" s="107"/>
      <c r="KKG774" s="107"/>
      <c r="KKH774" s="107"/>
      <c r="KKI774" s="107"/>
      <c r="KKJ774" s="107"/>
      <c r="KKK774" s="107"/>
      <c r="KKL774" s="107"/>
      <c r="KKM774" s="107"/>
      <c r="KKN774" s="107"/>
      <c r="KKO774" s="107"/>
      <c r="KKP774" s="107"/>
      <c r="KKQ774" s="107"/>
      <c r="KKR774" s="107"/>
      <c r="KKS774" s="107"/>
      <c r="KKT774" s="107"/>
      <c r="KKU774" s="107"/>
      <c r="KKV774" s="107"/>
      <c r="KKW774" s="107"/>
      <c r="KKX774" s="107"/>
      <c r="KKY774" s="107"/>
      <c r="KKZ774" s="107"/>
      <c r="KLA774" s="107"/>
      <c r="KLB774" s="107"/>
      <c r="KLC774" s="107"/>
      <c r="KLD774" s="107"/>
      <c r="KLE774" s="107"/>
      <c r="KLF774" s="107"/>
      <c r="KLG774" s="107"/>
      <c r="KLH774" s="107"/>
      <c r="KLI774" s="107"/>
      <c r="KLJ774" s="107"/>
      <c r="KLK774" s="107"/>
      <c r="KLL774" s="107"/>
      <c r="KLM774" s="107"/>
      <c r="KLN774" s="107"/>
      <c r="KLO774" s="107"/>
      <c r="KLP774" s="107"/>
      <c r="KLQ774" s="107"/>
      <c r="KLR774" s="107"/>
      <c r="KLS774" s="107"/>
      <c r="KLT774" s="107"/>
      <c r="KLU774" s="107"/>
      <c r="KLV774" s="107"/>
      <c r="KLW774" s="107"/>
      <c r="KLX774" s="107"/>
      <c r="KLY774" s="107"/>
      <c r="KLZ774" s="107"/>
      <c r="KMA774" s="107"/>
      <c r="KMB774" s="107"/>
      <c r="KMC774" s="107"/>
      <c r="KMD774" s="107"/>
      <c r="KME774" s="107"/>
      <c r="KMF774" s="107"/>
      <c r="KMG774" s="107"/>
      <c r="KMH774" s="107"/>
      <c r="KMI774" s="107"/>
      <c r="KMJ774" s="107"/>
      <c r="KMK774" s="107"/>
      <c r="KML774" s="107"/>
      <c r="KMM774" s="107"/>
      <c r="KMN774" s="107"/>
      <c r="KMO774" s="107"/>
      <c r="KMP774" s="107"/>
      <c r="KMQ774" s="107"/>
      <c r="KMR774" s="107"/>
      <c r="KMS774" s="107"/>
      <c r="KMT774" s="107"/>
      <c r="KMU774" s="107"/>
      <c r="KMV774" s="107"/>
      <c r="KMW774" s="107"/>
      <c r="KMX774" s="107"/>
      <c r="KMY774" s="107"/>
      <c r="KMZ774" s="107"/>
      <c r="KNA774" s="107"/>
      <c r="KNB774" s="107"/>
      <c r="KNC774" s="107"/>
      <c r="KND774" s="107"/>
      <c r="KNE774" s="107"/>
      <c r="KNF774" s="107"/>
      <c r="KNG774" s="107"/>
      <c r="KNH774" s="107"/>
      <c r="KNI774" s="107"/>
      <c r="KNJ774" s="107"/>
      <c r="KNK774" s="107"/>
      <c r="KNL774" s="107"/>
      <c r="KNM774" s="107"/>
      <c r="KNN774" s="107"/>
      <c r="KNO774" s="107"/>
      <c r="KNP774" s="107"/>
      <c r="KNQ774" s="107"/>
      <c r="KNR774" s="107"/>
      <c r="KNS774" s="107"/>
      <c r="KNT774" s="107"/>
      <c r="KNU774" s="107"/>
      <c r="KNV774" s="107"/>
      <c r="KNW774" s="107"/>
      <c r="KNX774" s="107"/>
      <c r="KNY774" s="107"/>
      <c r="KNZ774" s="107"/>
      <c r="KOA774" s="107"/>
      <c r="KOB774" s="107"/>
      <c r="KOC774" s="107"/>
      <c r="KOD774" s="107"/>
      <c r="KOE774" s="107"/>
      <c r="KOF774" s="107"/>
      <c r="KOG774" s="107"/>
      <c r="KOH774" s="107"/>
      <c r="KOI774" s="107"/>
      <c r="KOJ774" s="107"/>
      <c r="KOK774" s="107"/>
      <c r="KOL774" s="107"/>
      <c r="KOM774" s="107"/>
      <c r="KON774" s="107"/>
      <c r="KOO774" s="107"/>
      <c r="KOP774" s="107"/>
      <c r="KOQ774" s="107"/>
      <c r="KOR774" s="107"/>
      <c r="KOS774" s="107"/>
      <c r="KOT774" s="107"/>
      <c r="KOU774" s="107"/>
      <c r="KOV774" s="107"/>
      <c r="KOW774" s="107"/>
      <c r="KOX774" s="107"/>
      <c r="KOY774" s="107"/>
      <c r="KOZ774" s="107"/>
      <c r="KPA774" s="107"/>
      <c r="KPB774" s="107"/>
      <c r="KPC774" s="107"/>
      <c r="KPD774" s="107"/>
      <c r="KPE774" s="107"/>
      <c r="KPF774" s="107"/>
      <c r="KPG774" s="107"/>
      <c r="KPH774" s="107"/>
      <c r="KPI774" s="107"/>
      <c r="KPJ774" s="107"/>
      <c r="KPK774" s="107"/>
      <c r="KPL774" s="107"/>
      <c r="KPM774" s="107"/>
      <c r="KPN774" s="107"/>
      <c r="KPO774" s="107"/>
      <c r="KPP774" s="107"/>
      <c r="KPQ774" s="107"/>
      <c r="KPR774" s="107"/>
      <c r="KPS774" s="107"/>
      <c r="KPT774" s="107"/>
      <c r="KPU774" s="107"/>
      <c r="KPV774" s="107"/>
      <c r="KPW774" s="107"/>
      <c r="KPX774" s="107"/>
      <c r="KPY774" s="107"/>
      <c r="KPZ774" s="107"/>
      <c r="KQA774" s="107"/>
      <c r="KQB774" s="107"/>
      <c r="KQC774" s="107"/>
      <c r="KQD774" s="107"/>
      <c r="KQE774" s="107"/>
      <c r="KQF774" s="107"/>
      <c r="KQG774" s="107"/>
      <c r="KQH774" s="107"/>
      <c r="KQI774" s="107"/>
      <c r="KQJ774" s="107"/>
      <c r="KQK774" s="107"/>
      <c r="KQL774" s="107"/>
      <c r="KQM774" s="107"/>
      <c r="KQN774" s="107"/>
      <c r="KQO774" s="107"/>
      <c r="KQP774" s="107"/>
      <c r="KQQ774" s="107"/>
      <c r="KQR774" s="107"/>
      <c r="KQS774" s="107"/>
      <c r="KQT774" s="107"/>
      <c r="KQU774" s="107"/>
      <c r="KQV774" s="107"/>
      <c r="KQW774" s="107"/>
      <c r="KQX774" s="107"/>
      <c r="KQY774" s="107"/>
      <c r="KQZ774" s="107"/>
      <c r="KRA774" s="107"/>
      <c r="KRB774" s="107"/>
      <c r="KRC774" s="107"/>
      <c r="KRD774" s="107"/>
      <c r="KRE774" s="107"/>
      <c r="KRF774" s="107"/>
      <c r="KRG774" s="107"/>
      <c r="KRH774" s="107"/>
      <c r="KRI774" s="107"/>
      <c r="KRJ774" s="107"/>
      <c r="KRK774" s="107"/>
      <c r="KRL774" s="107"/>
      <c r="KRM774" s="107"/>
      <c r="KRN774" s="107"/>
      <c r="KRO774" s="107"/>
      <c r="KRP774" s="107"/>
      <c r="KRQ774" s="107"/>
      <c r="KRR774" s="107"/>
      <c r="KRS774" s="107"/>
      <c r="KRT774" s="107"/>
      <c r="KRU774" s="107"/>
      <c r="KRV774" s="107"/>
      <c r="KRW774" s="107"/>
      <c r="KRX774" s="107"/>
      <c r="KRY774" s="107"/>
      <c r="KRZ774" s="107"/>
      <c r="KSA774" s="107"/>
      <c r="KSB774" s="107"/>
      <c r="KSC774" s="107"/>
      <c r="KSD774" s="107"/>
      <c r="KSE774" s="107"/>
      <c r="KSF774" s="107"/>
      <c r="KSG774" s="107"/>
      <c r="KSH774" s="107"/>
      <c r="KSI774" s="107"/>
      <c r="KSJ774" s="107"/>
      <c r="KSK774" s="107"/>
      <c r="KSL774" s="107"/>
      <c r="KSM774" s="107"/>
      <c r="KSN774" s="107"/>
      <c r="KSO774" s="107"/>
      <c r="KSP774" s="107"/>
      <c r="KSQ774" s="107"/>
      <c r="KSR774" s="107"/>
      <c r="KSS774" s="107"/>
      <c r="KST774" s="107"/>
      <c r="KSU774" s="107"/>
      <c r="KSV774" s="107"/>
      <c r="KSW774" s="107"/>
      <c r="KSX774" s="107"/>
      <c r="KSY774" s="107"/>
      <c r="KSZ774" s="107"/>
      <c r="KTA774" s="107"/>
      <c r="KTB774" s="107"/>
      <c r="KTC774" s="107"/>
      <c r="KTD774" s="107"/>
      <c r="KTE774" s="107"/>
      <c r="KTF774" s="107"/>
      <c r="KTG774" s="107"/>
      <c r="KTH774" s="107"/>
      <c r="KTI774" s="107"/>
      <c r="KTJ774" s="107"/>
      <c r="KTK774" s="107"/>
      <c r="KTL774" s="107"/>
      <c r="KTM774" s="107"/>
      <c r="KTN774" s="107"/>
      <c r="KTO774" s="107"/>
      <c r="KTP774" s="107"/>
      <c r="KTQ774" s="107"/>
      <c r="KTR774" s="107"/>
      <c r="KTS774" s="107"/>
      <c r="KTT774" s="107"/>
      <c r="KTU774" s="107"/>
      <c r="KTV774" s="107"/>
      <c r="KTW774" s="107"/>
      <c r="KTX774" s="107"/>
      <c r="KTY774" s="107"/>
      <c r="KTZ774" s="107"/>
      <c r="KUA774" s="107"/>
      <c r="KUB774" s="107"/>
      <c r="KUC774" s="107"/>
      <c r="KUD774" s="107"/>
      <c r="KUE774" s="107"/>
      <c r="KUF774" s="107"/>
      <c r="KUG774" s="107"/>
      <c r="KUH774" s="107"/>
      <c r="KUI774" s="107"/>
      <c r="KUJ774" s="107"/>
      <c r="KUK774" s="107"/>
      <c r="KUL774" s="107"/>
      <c r="KUM774" s="107"/>
      <c r="KUN774" s="107"/>
      <c r="KUO774" s="107"/>
      <c r="KUP774" s="107"/>
      <c r="KUQ774" s="107"/>
      <c r="KUR774" s="107"/>
      <c r="KUS774" s="107"/>
      <c r="KUT774" s="107"/>
      <c r="KUU774" s="107"/>
      <c r="KUV774" s="107"/>
      <c r="KUW774" s="107"/>
      <c r="KUX774" s="107"/>
      <c r="KUY774" s="107"/>
      <c r="KUZ774" s="107"/>
      <c r="KVA774" s="107"/>
      <c r="KVB774" s="107"/>
      <c r="KVC774" s="107"/>
      <c r="KVD774" s="107"/>
      <c r="KVE774" s="107"/>
      <c r="KVF774" s="107"/>
      <c r="KVG774" s="107"/>
      <c r="KVH774" s="107"/>
      <c r="KVI774" s="107"/>
      <c r="KVJ774" s="107"/>
      <c r="KVK774" s="107"/>
      <c r="KVL774" s="107"/>
      <c r="KVM774" s="107"/>
      <c r="KVN774" s="107"/>
      <c r="KVO774" s="107"/>
      <c r="KVP774" s="107"/>
      <c r="KVQ774" s="107"/>
      <c r="KVR774" s="107"/>
      <c r="KVS774" s="107"/>
      <c r="KVT774" s="107"/>
      <c r="KVU774" s="107"/>
      <c r="KVV774" s="107"/>
      <c r="KVW774" s="107"/>
      <c r="KVX774" s="107"/>
      <c r="KVY774" s="107"/>
      <c r="KVZ774" s="107"/>
      <c r="KWA774" s="107"/>
      <c r="KWB774" s="107"/>
      <c r="KWC774" s="107"/>
      <c r="KWD774" s="107"/>
      <c r="KWE774" s="107"/>
      <c r="KWF774" s="107"/>
      <c r="KWG774" s="107"/>
      <c r="KWH774" s="107"/>
      <c r="KWI774" s="107"/>
      <c r="KWJ774" s="107"/>
      <c r="KWK774" s="107"/>
      <c r="KWL774" s="107"/>
      <c r="KWM774" s="107"/>
      <c r="KWN774" s="107"/>
      <c r="KWO774" s="107"/>
      <c r="KWP774" s="107"/>
      <c r="KWQ774" s="107"/>
      <c r="KWR774" s="107"/>
      <c r="KWS774" s="107"/>
      <c r="KWT774" s="107"/>
      <c r="KWU774" s="107"/>
      <c r="KWV774" s="107"/>
      <c r="KWW774" s="107"/>
      <c r="KWX774" s="107"/>
      <c r="KWY774" s="107"/>
      <c r="KWZ774" s="107"/>
      <c r="KXA774" s="107"/>
      <c r="KXB774" s="107"/>
      <c r="KXC774" s="107"/>
      <c r="KXD774" s="107"/>
      <c r="KXE774" s="107"/>
      <c r="KXF774" s="107"/>
      <c r="KXG774" s="107"/>
      <c r="KXH774" s="107"/>
      <c r="KXI774" s="107"/>
      <c r="KXJ774" s="107"/>
      <c r="KXK774" s="107"/>
      <c r="KXL774" s="107"/>
      <c r="KXM774" s="107"/>
      <c r="KXN774" s="107"/>
      <c r="KXO774" s="107"/>
      <c r="KXP774" s="107"/>
      <c r="KXQ774" s="107"/>
      <c r="KXR774" s="107"/>
      <c r="KXS774" s="107"/>
      <c r="KXT774" s="107"/>
      <c r="KXU774" s="107"/>
      <c r="KXV774" s="107"/>
      <c r="KXW774" s="107"/>
      <c r="KXX774" s="107"/>
      <c r="KXY774" s="107"/>
      <c r="KXZ774" s="107"/>
      <c r="KYA774" s="107"/>
      <c r="KYB774" s="107"/>
      <c r="KYC774" s="107"/>
      <c r="KYD774" s="107"/>
      <c r="KYE774" s="107"/>
      <c r="KYF774" s="107"/>
      <c r="KYG774" s="107"/>
      <c r="KYH774" s="107"/>
      <c r="KYI774" s="107"/>
      <c r="KYJ774" s="107"/>
      <c r="KYK774" s="107"/>
      <c r="KYL774" s="107"/>
      <c r="KYM774" s="107"/>
      <c r="KYN774" s="107"/>
      <c r="KYO774" s="107"/>
      <c r="KYP774" s="107"/>
      <c r="KYQ774" s="107"/>
      <c r="KYR774" s="107"/>
      <c r="KYS774" s="107"/>
      <c r="KYT774" s="107"/>
      <c r="KYU774" s="107"/>
      <c r="KYV774" s="107"/>
      <c r="KYW774" s="107"/>
      <c r="KYX774" s="107"/>
      <c r="KYY774" s="107"/>
      <c r="KYZ774" s="107"/>
      <c r="KZA774" s="107"/>
      <c r="KZB774" s="107"/>
      <c r="KZC774" s="107"/>
      <c r="KZD774" s="107"/>
      <c r="KZE774" s="107"/>
      <c r="KZF774" s="107"/>
      <c r="KZG774" s="107"/>
      <c r="KZH774" s="107"/>
      <c r="KZI774" s="107"/>
      <c r="KZJ774" s="107"/>
      <c r="KZK774" s="107"/>
      <c r="KZL774" s="107"/>
      <c r="KZM774" s="107"/>
      <c r="KZN774" s="107"/>
      <c r="KZO774" s="107"/>
      <c r="KZP774" s="107"/>
      <c r="KZQ774" s="107"/>
      <c r="KZR774" s="107"/>
      <c r="KZS774" s="107"/>
      <c r="KZT774" s="107"/>
      <c r="KZU774" s="107"/>
      <c r="KZV774" s="107"/>
      <c r="KZW774" s="107"/>
      <c r="KZX774" s="107"/>
      <c r="KZY774" s="107"/>
      <c r="KZZ774" s="107"/>
      <c r="LAA774" s="107"/>
      <c r="LAB774" s="107"/>
      <c r="LAC774" s="107"/>
      <c r="LAD774" s="107"/>
      <c r="LAE774" s="107"/>
      <c r="LAF774" s="107"/>
      <c r="LAG774" s="107"/>
      <c r="LAH774" s="107"/>
      <c r="LAI774" s="107"/>
      <c r="LAJ774" s="107"/>
      <c r="LAK774" s="107"/>
      <c r="LAL774" s="107"/>
      <c r="LAM774" s="107"/>
      <c r="LAN774" s="107"/>
      <c r="LAO774" s="107"/>
      <c r="LAP774" s="107"/>
      <c r="LAQ774" s="107"/>
      <c r="LAR774" s="107"/>
      <c r="LAS774" s="107"/>
      <c r="LAT774" s="107"/>
      <c r="LAU774" s="107"/>
      <c r="LAV774" s="107"/>
      <c r="LAW774" s="107"/>
      <c r="LAX774" s="107"/>
      <c r="LAY774" s="107"/>
      <c r="LAZ774" s="107"/>
      <c r="LBA774" s="107"/>
      <c r="LBB774" s="107"/>
      <c r="LBC774" s="107"/>
      <c r="LBD774" s="107"/>
      <c r="LBE774" s="107"/>
      <c r="LBF774" s="107"/>
      <c r="LBG774" s="107"/>
      <c r="LBH774" s="107"/>
      <c r="LBI774" s="107"/>
      <c r="LBJ774" s="107"/>
      <c r="LBK774" s="107"/>
      <c r="LBL774" s="107"/>
      <c r="LBM774" s="107"/>
      <c r="LBN774" s="107"/>
      <c r="LBO774" s="107"/>
      <c r="LBP774" s="107"/>
      <c r="LBQ774" s="107"/>
      <c r="LBR774" s="107"/>
      <c r="LBS774" s="107"/>
      <c r="LBT774" s="107"/>
      <c r="LBU774" s="107"/>
      <c r="LBV774" s="107"/>
      <c r="LBW774" s="107"/>
      <c r="LBX774" s="107"/>
      <c r="LBY774" s="107"/>
      <c r="LBZ774" s="107"/>
      <c r="LCA774" s="107"/>
      <c r="LCB774" s="107"/>
      <c r="LCC774" s="107"/>
      <c r="LCD774" s="107"/>
      <c r="LCE774" s="107"/>
      <c r="LCF774" s="107"/>
      <c r="LCG774" s="107"/>
      <c r="LCH774" s="107"/>
      <c r="LCI774" s="107"/>
      <c r="LCJ774" s="107"/>
      <c r="LCK774" s="107"/>
      <c r="LCL774" s="107"/>
      <c r="LCM774" s="107"/>
      <c r="LCN774" s="107"/>
      <c r="LCO774" s="107"/>
      <c r="LCP774" s="107"/>
      <c r="LCQ774" s="107"/>
      <c r="LCR774" s="107"/>
      <c r="LCS774" s="107"/>
      <c r="LCT774" s="107"/>
      <c r="LCU774" s="107"/>
      <c r="LCV774" s="107"/>
      <c r="LCW774" s="107"/>
      <c r="LCX774" s="107"/>
      <c r="LCY774" s="107"/>
      <c r="LCZ774" s="107"/>
      <c r="LDA774" s="107"/>
      <c r="LDB774" s="107"/>
      <c r="LDC774" s="107"/>
      <c r="LDD774" s="107"/>
      <c r="LDE774" s="107"/>
      <c r="LDF774" s="107"/>
      <c r="LDG774" s="107"/>
      <c r="LDH774" s="107"/>
      <c r="LDI774" s="107"/>
      <c r="LDJ774" s="107"/>
      <c r="LDK774" s="107"/>
      <c r="LDL774" s="107"/>
      <c r="LDM774" s="107"/>
      <c r="LDN774" s="107"/>
      <c r="LDO774" s="107"/>
      <c r="LDP774" s="107"/>
      <c r="LDQ774" s="107"/>
      <c r="LDR774" s="107"/>
      <c r="LDS774" s="107"/>
      <c r="LDT774" s="107"/>
      <c r="LDU774" s="107"/>
      <c r="LDV774" s="107"/>
      <c r="LDW774" s="107"/>
      <c r="LDX774" s="107"/>
      <c r="LDY774" s="107"/>
      <c r="LDZ774" s="107"/>
      <c r="LEA774" s="107"/>
      <c r="LEB774" s="107"/>
      <c r="LEC774" s="107"/>
      <c r="LED774" s="107"/>
      <c r="LEE774" s="107"/>
      <c r="LEF774" s="107"/>
      <c r="LEG774" s="107"/>
      <c r="LEH774" s="107"/>
      <c r="LEI774" s="107"/>
      <c r="LEJ774" s="107"/>
      <c r="LEK774" s="107"/>
      <c r="LEL774" s="107"/>
      <c r="LEM774" s="107"/>
      <c r="LEN774" s="107"/>
      <c r="LEO774" s="107"/>
      <c r="LEP774" s="107"/>
      <c r="LEQ774" s="107"/>
      <c r="LER774" s="107"/>
      <c r="LES774" s="107"/>
      <c r="LET774" s="107"/>
      <c r="LEU774" s="107"/>
      <c r="LEV774" s="107"/>
      <c r="LEW774" s="107"/>
      <c r="LEX774" s="107"/>
      <c r="LEY774" s="107"/>
      <c r="LEZ774" s="107"/>
      <c r="LFA774" s="107"/>
      <c r="LFB774" s="107"/>
      <c r="LFC774" s="107"/>
      <c r="LFD774" s="107"/>
      <c r="LFE774" s="107"/>
      <c r="LFF774" s="107"/>
      <c r="LFG774" s="107"/>
      <c r="LFH774" s="107"/>
      <c r="LFI774" s="107"/>
      <c r="LFJ774" s="107"/>
      <c r="LFK774" s="107"/>
      <c r="LFL774" s="107"/>
      <c r="LFM774" s="107"/>
      <c r="LFN774" s="107"/>
      <c r="LFO774" s="107"/>
      <c r="LFP774" s="107"/>
      <c r="LFQ774" s="107"/>
      <c r="LFR774" s="107"/>
      <c r="LFS774" s="107"/>
      <c r="LFT774" s="107"/>
      <c r="LFU774" s="107"/>
      <c r="LFV774" s="107"/>
      <c r="LFW774" s="107"/>
      <c r="LFX774" s="107"/>
      <c r="LFY774" s="107"/>
      <c r="LFZ774" s="107"/>
      <c r="LGA774" s="107"/>
      <c r="LGB774" s="107"/>
      <c r="LGC774" s="107"/>
      <c r="LGD774" s="107"/>
      <c r="LGE774" s="107"/>
      <c r="LGF774" s="107"/>
      <c r="LGG774" s="107"/>
      <c r="LGH774" s="107"/>
      <c r="LGI774" s="107"/>
      <c r="LGJ774" s="107"/>
      <c r="LGK774" s="107"/>
      <c r="LGL774" s="107"/>
      <c r="LGM774" s="107"/>
      <c r="LGN774" s="107"/>
      <c r="LGO774" s="107"/>
      <c r="LGP774" s="107"/>
      <c r="LGQ774" s="107"/>
      <c r="LGR774" s="107"/>
      <c r="LGS774" s="107"/>
      <c r="LGT774" s="107"/>
      <c r="LGU774" s="107"/>
      <c r="LGV774" s="107"/>
      <c r="LGW774" s="107"/>
      <c r="LGX774" s="107"/>
      <c r="LGY774" s="107"/>
      <c r="LGZ774" s="107"/>
      <c r="LHA774" s="107"/>
      <c r="LHB774" s="107"/>
      <c r="LHC774" s="107"/>
      <c r="LHD774" s="107"/>
      <c r="LHE774" s="107"/>
      <c r="LHF774" s="107"/>
      <c r="LHG774" s="107"/>
      <c r="LHH774" s="107"/>
      <c r="LHI774" s="107"/>
      <c r="LHJ774" s="107"/>
      <c r="LHK774" s="107"/>
      <c r="LHL774" s="107"/>
      <c r="LHM774" s="107"/>
      <c r="LHN774" s="107"/>
      <c r="LHO774" s="107"/>
      <c r="LHP774" s="107"/>
      <c r="LHQ774" s="107"/>
      <c r="LHR774" s="107"/>
      <c r="LHS774" s="107"/>
      <c r="LHT774" s="107"/>
      <c r="LHU774" s="107"/>
      <c r="LHV774" s="107"/>
      <c r="LHW774" s="107"/>
      <c r="LHX774" s="107"/>
      <c r="LHY774" s="107"/>
      <c r="LHZ774" s="107"/>
      <c r="LIA774" s="107"/>
      <c r="LIB774" s="107"/>
      <c r="LIC774" s="107"/>
      <c r="LID774" s="107"/>
      <c r="LIE774" s="107"/>
      <c r="LIF774" s="107"/>
      <c r="LIG774" s="107"/>
      <c r="LIH774" s="107"/>
      <c r="LII774" s="107"/>
      <c r="LIJ774" s="107"/>
      <c r="LIK774" s="107"/>
      <c r="LIL774" s="107"/>
      <c r="LIM774" s="107"/>
      <c r="LIN774" s="107"/>
      <c r="LIO774" s="107"/>
      <c r="LIP774" s="107"/>
      <c r="LIQ774" s="107"/>
      <c r="LIR774" s="107"/>
      <c r="LIS774" s="107"/>
      <c r="LIT774" s="107"/>
      <c r="LIU774" s="107"/>
      <c r="LIV774" s="107"/>
      <c r="LIW774" s="107"/>
      <c r="LIX774" s="107"/>
      <c r="LIY774" s="107"/>
      <c r="LIZ774" s="107"/>
      <c r="LJA774" s="107"/>
      <c r="LJB774" s="107"/>
      <c r="LJC774" s="107"/>
      <c r="LJD774" s="107"/>
      <c r="LJE774" s="107"/>
      <c r="LJF774" s="107"/>
      <c r="LJG774" s="107"/>
      <c r="LJH774" s="107"/>
      <c r="LJI774" s="107"/>
      <c r="LJJ774" s="107"/>
      <c r="LJK774" s="107"/>
      <c r="LJL774" s="107"/>
      <c r="LJM774" s="107"/>
      <c r="LJN774" s="107"/>
      <c r="LJO774" s="107"/>
      <c r="LJP774" s="107"/>
      <c r="LJQ774" s="107"/>
      <c r="LJR774" s="107"/>
      <c r="LJS774" s="107"/>
      <c r="LJT774" s="107"/>
      <c r="LJU774" s="107"/>
      <c r="LJV774" s="107"/>
      <c r="LJW774" s="107"/>
      <c r="LJX774" s="107"/>
      <c r="LJY774" s="107"/>
      <c r="LJZ774" s="107"/>
      <c r="LKA774" s="107"/>
      <c r="LKB774" s="107"/>
      <c r="LKC774" s="107"/>
      <c r="LKD774" s="107"/>
      <c r="LKE774" s="107"/>
      <c r="LKF774" s="107"/>
      <c r="LKG774" s="107"/>
      <c r="LKH774" s="107"/>
      <c r="LKI774" s="107"/>
      <c r="LKJ774" s="107"/>
      <c r="LKK774" s="107"/>
      <c r="LKL774" s="107"/>
      <c r="LKM774" s="107"/>
      <c r="LKN774" s="107"/>
      <c r="LKO774" s="107"/>
      <c r="LKP774" s="107"/>
      <c r="LKQ774" s="107"/>
      <c r="LKR774" s="107"/>
      <c r="LKS774" s="107"/>
      <c r="LKT774" s="107"/>
      <c r="LKU774" s="107"/>
      <c r="LKV774" s="107"/>
      <c r="LKW774" s="107"/>
      <c r="LKX774" s="107"/>
      <c r="LKY774" s="107"/>
      <c r="LKZ774" s="107"/>
      <c r="LLA774" s="107"/>
      <c r="LLB774" s="107"/>
      <c r="LLC774" s="107"/>
      <c r="LLD774" s="107"/>
      <c r="LLE774" s="107"/>
      <c r="LLF774" s="107"/>
      <c r="LLG774" s="107"/>
      <c r="LLH774" s="107"/>
      <c r="LLI774" s="107"/>
      <c r="LLJ774" s="107"/>
      <c r="LLK774" s="107"/>
      <c r="LLL774" s="107"/>
      <c r="LLM774" s="107"/>
      <c r="LLN774" s="107"/>
      <c r="LLO774" s="107"/>
      <c r="LLP774" s="107"/>
      <c r="LLQ774" s="107"/>
      <c r="LLR774" s="107"/>
      <c r="LLS774" s="107"/>
      <c r="LLT774" s="107"/>
      <c r="LLU774" s="107"/>
      <c r="LLV774" s="107"/>
      <c r="LLW774" s="107"/>
      <c r="LLX774" s="107"/>
      <c r="LLY774" s="107"/>
      <c r="LLZ774" s="107"/>
      <c r="LMA774" s="107"/>
      <c r="LMB774" s="107"/>
      <c r="LMC774" s="107"/>
      <c r="LMD774" s="107"/>
      <c r="LME774" s="107"/>
      <c r="LMF774" s="107"/>
      <c r="LMG774" s="107"/>
      <c r="LMH774" s="107"/>
      <c r="LMI774" s="107"/>
      <c r="LMJ774" s="107"/>
      <c r="LMK774" s="107"/>
      <c r="LML774" s="107"/>
      <c r="LMM774" s="107"/>
      <c r="LMN774" s="107"/>
      <c r="LMO774" s="107"/>
      <c r="LMP774" s="107"/>
      <c r="LMQ774" s="107"/>
      <c r="LMR774" s="107"/>
      <c r="LMS774" s="107"/>
      <c r="LMT774" s="107"/>
      <c r="LMU774" s="107"/>
      <c r="LMV774" s="107"/>
      <c r="LMW774" s="107"/>
      <c r="LMX774" s="107"/>
      <c r="LMY774" s="107"/>
      <c r="LMZ774" s="107"/>
      <c r="LNA774" s="107"/>
      <c r="LNB774" s="107"/>
      <c r="LNC774" s="107"/>
      <c r="LND774" s="107"/>
      <c r="LNE774" s="107"/>
      <c r="LNF774" s="107"/>
      <c r="LNG774" s="107"/>
      <c r="LNH774" s="107"/>
      <c r="LNI774" s="107"/>
      <c r="LNJ774" s="107"/>
      <c r="LNK774" s="107"/>
      <c r="LNL774" s="107"/>
      <c r="LNM774" s="107"/>
      <c r="LNN774" s="107"/>
      <c r="LNO774" s="107"/>
      <c r="LNP774" s="107"/>
      <c r="LNQ774" s="107"/>
      <c r="LNR774" s="107"/>
      <c r="LNS774" s="107"/>
      <c r="LNT774" s="107"/>
      <c r="LNU774" s="107"/>
      <c r="LNV774" s="107"/>
      <c r="LNW774" s="107"/>
      <c r="LNX774" s="107"/>
      <c r="LNY774" s="107"/>
      <c r="LNZ774" s="107"/>
      <c r="LOA774" s="107"/>
      <c r="LOB774" s="107"/>
      <c r="LOC774" s="107"/>
      <c r="LOD774" s="107"/>
      <c r="LOE774" s="107"/>
      <c r="LOF774" s="107"/>
      <c r="LOG774" s="107"/>
      <c r="LOH774" s="107"/>
      <c r="LOI774" s="107"/>
      <c r="LOJ774" s="107"/>
      <c r="LOK774" s="107"/>
      <c r="LOL774" s="107"/>
      <c r="LOM774" s="107"/>
      <c r="LON774" s="107"/>
      <c r="LOO774" s="107"/>
      <c r="LOP774" s="107"/>
      <c r="LOQ774" s="107"/>
      <c r="LOR774" s="107"/>
      <c r="LOS774" s="107"/>
      <c r="LOT774" s="107"/>
      <c r="LOU774" s="107"/>
      <c r="LOV774" s="107"/>
      <c r="LOW774" s="107"/>
      <c r="LOX774" s="107"/>
      <c r="LOY774" s="107"/>
      <c r="LOZ774" s="107"/>
      <c r="LPA774" s="107"/>
      <c r="LPB774" s="107"/>
      <c r="LPC774" s="107"/>
      <c r="LPD774" s="107"/>
      <c r="LPE774" s="107"/>
      <c r="LPF774" s="107"/>
      <c r="LPG774" s="107"/>
      <c r="LPH774" s="107"/>
      <c r="LPI774" s="107"/>
      <c r="LPJ774" s="107"/>
      <c r="LPK774" s="107"/>
      <c r="LPL774" s="107"/>
      <c r="LPM774" s="107"/>
      <c r="LPN774" s="107"/>
      <c r="LPO774" s="107"/>
      <c r="LPP774" s="107"/>
      <c r="LPQ774" s="107"/>
      <c r="LPR774" s="107"/>
      <c r="LPS774" s="107"/>
      <c r="LPT774" s="107"/>
      <c r="LPU774" s="107"/>
      <c r="LPV774" s="107"/>
      <c r="LPW774" s="107"/>
      <c r="LPX774" s="107"/>
      <c r="LPY774" s="107"/>
      <c r="LPZ774" s="107"/>
      <c r="LQA774" s="107"/>
      <c r="LQB774" s="107"/>
      <c r="LQC774" s="107"/>
      <c r="LQD774" s="107"/>
      <c r="LQE774" s="107"/>
      <c r="LQF774" s="107"/>
      <c r="LQG774" s="107"/>
      <c r="LQH774" s="107"/>
      <c r="LQI774" s="107"/>
      <c r="LQJ774" s="107"/>
      <c r="LQK774" s="107"/>
      <c r="LQL774" s="107"/>
      <c r="LQM774" s="107"/>
      <c r="LQN774" s="107"/>
      <c r="LQO774" s="107"/>
      <c r="LQP774" s="107"/>
      <c r="LQQ774" s="107"/>
      <c r="LQR774" s="107"/>
      <c r="LQS774" s="107"/>
      <c r="LQT774" s="107"/>
      <c r="LQU774" s="107"/>
      <c r="LQV774" s="107"/>
      <c r="LQW774" s="107"/>
      <c r="LQX774" s="107"/>
      <c r="LQY774" s="107"/>
      <c r="LQZ774" s="107"/>
      <c r="LRA774" s="107"/>
      <c r="LRB774" s="107"/>
      <c r="LRC774" s="107"/>
      <c r="LRD774" s="107"/>
      <c r="LRE774" s="107"/>
      <c r="LRF774" s="107"/>
      <c r="LRG774" s="107"/>
      <c r="LRH774" s="107"/>
      <c r="LRI774" s="107"/>
      <c r="LRJ774" s="107"/>
      <c r="LRK774" s="107"/>
      <c r="LRL774" s="107"/>
      <c r="LRM774" s="107"/>
      <c r="LRN774" s="107"/>
      <c r="LRO774" s="107"/>
      <c r="LRP774" s="107"/>
      <c r="LRQ774" s="107"/>
      <c r="LRR774" s="107"/>
      <c r="LRS774" s="107"/>
      <c r="LRT774" s="107"/>
      <c r="LRU774" s="107"/>
      <c r="LRV774" s="107"/>
      <c r="LRW774" s="107"/>
      <c r="LRX774" s="107"/>
      <c r="LRY774" s="107"/>
      <c r="LRZ774" s="107"/>
      <c r="LSA774" s="107"/>
      <c r="LSB774" s="107"/>
      <c r="LSC774" s="107"/>
      <c r="LSD774" s="107"/>
      <c r="LSE774" s="107"/>
      <c r="LSF774" s="107"/>
      <c r="LSG774" s="107"/>
      <c r="LSH774" s="107"/>
      <c r="LSI774" s="107"/>
      <c r="LSJ774" s="107"/>
      <c r="LSK774" s="107"/>
      <c r="LSL774" s="107"/>
      <c r="LSM774" s="107"/>
      <c r="LSN774" s="107"/>
      <c r="LSO774" s="107"/>
      <c r="LSP774" s="107"/>
      <c r="LSQ774" s="107"/>
      <c r="LSR774" s="107"/>
      <c r="LSS774" s="107"/>
      <c r="LST774" s="107"/>
      <c r="LSU774" s="107"/>
      <c r="LSV774" s="107"/>
      <c r="LSW774" s="107"/>
      <c r="LSX774" s="107"/>
      <c r="LSY774" s="107"/>
      <c r="LSZ774" s="107"/>
      <c r="LTA774" s="107"/>
      <c r="LTB774" s="107"/>
      <c r="LTC774" s="107"/>
      <c r="LTD774" s="107"/>
      <c r="LTE774" s="107"/>
      <c r="LTF774" s="107"/>
      <c r="LTG774" s="107"/>
      <c r="LTH774" s="107"/>
      <c r="LTI774" s="107"/>
      <c r="LTJ774" s="107"/>
      <c r="LTK774" s="107"/>
      <c r="LTL774" s="107"/>
      <c r="LTM774" s="107"/>
      <c r="LTN774" s="107"/>
      <c r="LTO774" s="107"/>
      <c r="LTP774" s="107"/>
      <c r="LTQ774" s="107"/>
      <c r="LTR774" s="107"/>
      <c r="LTS774" s="107"/>
      <c r="LTT774" s="107"/>
      <c r="LTU774" s="107"/>
      <c r="LTV774" s="107"/>
      <c r="LTW774" s="107"/>
      <c r="LTX774" s="107"/>
      <c r="LTY774" s="107"/>
      <c r="LTZ774" s="107"/>
      <c r="LUA774" s="107"/>
      <c r="LUB774" s="107"/>
      <c r="LUC774" s="107"/>
      <c r="LUD774" s="107"/>
      <c r="LUE774" s="107"/>
      <c r="LUF774" s="107"/>
      <c r="LUG774" s="107"/>
      <c r="LUH774" s="107"/>
      <c r="LUI774" s="107"/>
      <c r="LUJ774" s="107"/>
      <c r="LUK774" s="107"/>
      <c r="LUL774" s="107"/>
      <c r="LUM774" s="107"/>
      <c r="LUN774" s="107"/>
      <c r="LUO774" s="107"/>
      <c r="LUP774" s="107"/>
      <c r="LUQ774" s="107"/>
      <c r="LUR774" s="107"/>
      <c r="LUS774" s="107"/>
      <c r="LUT774" s="107"/>
      <c r="LUU774" s="107"/>
      <c r="LUV774" s="107"/>
      <c r="LUW774" s="107"/>
      <c r="LUX774" s="107"/>
      <c r="LUY774" s="107"/>
      <c r="LUZ774" s="107"/>
      <c r="LVA774" s="107"/>
      <c r="LVB774" s="107"/>
      <c r="LVC774" s="107"/>
      <c r="LVD774" s="107"/>
      <c r="LVE774" s="107"/>
      <c r="LVF774" s="107"/>
      <c r="LVG774" s="107"/>
      <c r="LVH774" s="107"/>
      <c r="LVI774" s="107"/>
      <c r="LVJ774" s="107"/>
      <c r="LVK774" s="107"/>
      <c r="LVL774" s="107"/>
      <c r="LVM774" s="107"/>
      <c r="LVN774" s="107"/>
      <c r="LVO774" s="107"/>
      <c r="LVP774" s="107"/>
      <c r="LVQ774" s="107"/>
      <c r="LVR774" s="107"/>
      <c r="LVS774" s="107"/>
      <c r="LVT774" s="107"/>
      <c r="LVU774" s="107"/>
      <c r="LVV774" s="107"/>
      <c r="LVW774" s="107"/>
      <c r="LVX774" s="107"/>
      <c r="LVY774" s="107"/>
      <c r="LVZ774" s="107"/>
      <c r="LWA774" s="107"/>
      <c r="LWB774" s="107"/>
      <c r="LWC774" s="107"/>
      <c r="LWD774" s="107"/>
      <c r="LWE774" s="107"/>
      <c r="LWF774" s="107"/>
      <c r="LWG774" s="107"/>
      <c r="LWH774" s="107"/>
      <c r="LWI774" s="107"/>
      <c r="LWJ774" s="107"/>
      <c r="LWK774" s="107"/>
      <c r="LWL774" s="107"/>
      <c r="LWM774" s="107"/>
      <c r="LWN774" s="107"/>
      <c r="LWO774" s="107"/>
      <c r="LWP774" s="107"/>
      <c r="LWQ774" s="107"/>
      <c r="LWR774" s="107"/>
      <c r="LWS774" s="107"/>
      <c r="LWT774" s="107"/>
      <c r="LWU774" s="107"/>
      <c r="LWV774" s="107"/>
      <c r="LWW774" s="107"/>
      <c r="LWX774" s="107"/>
      <c r="LWY774" s="107"/>
      <c r="LWZ774" s="107"/>
      <c r="LXA774" s="107"/>
      <c r="LXB774" s="107"/>
      <c r="LXC774" s="107"/>
      <c r="LXD774" s="107"/>
      <c r="LXE774" s="107"/>
      <c r="LXF774" s="107"/>
      <c r="LXG774" s="107"/>
      <c r="LXH774" s="107"/>
      <c r="LXI774" s="107"/>
      <c r="LXJ774" s="107"/>
      <c r="LXK774" s="107"/>
      <c r="LXL774" s="107"/>
      <c r="LXM774" s="107"/>
      <c r="LXN774" s="107"/>
      <c r="LXO774" s="107"/>
      <c r="LXP774" s="107"/>
      <c r="LXQ774" s="107"/>
      <c r="LXR774" s="107"/>
      <c r="LXS774" s="107"/>
      <c r="LXT774" s="107"/>
      <c r="LXU774" s="107"/>
      <c r="LXV774" s="107"/>
      <c r="LXW774" s="107"/>
      <c r="LXX774" s="107"/>
      <c r="LXY774" s="107"/>
      <c r="LXZ774" s="107"/>
      <c r="LYA774" s="107"/>
      <c r="LYB774" s="107"/>
      <c r="LYC774" s="107"/>
      <c r="LYD774" s="107"/>
      <c r="LYE774" s="107"/>
      <c r="LYF774" s="107"/>
      <c r="LYG774" s="107"/>
      <c r="LYH774" s="107"/>
      <c r="LYI774" s="107"/>
      <c r="LYJ774" s="107"/>
      <c r="LYK774" s="107"/>
      <c r="LYL774" s="107"/>
      <c r="LYM774" s="107"/>
      <c r="LYN774" s="107"/>
      <c r="LYO774" s="107"/>
      <c r="LYP774" s="107"/>
      <c r="LYQ774" s="107"/>
      <c r="LYR774" s="107"/>
      <c r="LYS774" s="107"/>
      <c r="LYT774" s="107"/>
      <c r="LYU774" s="107"/>
      <c r="LYV774" s="107"/>
      <c r="LYW774" s="107"/>
      <c r="LYX774" s="107"/>
      <c r="LYY774" s="107"/>
      <c r="LYZ774" s="107"/>
      <c r="LZA774" s="107"/>
      <c r="LZB774" s="107"/>
      <c r="LZC774" s="107"/>
      <c r="LZD774" s="107"/>
      <c r="LZE774" s="107"/>
      <c r="LZF774" s="107"/>
      <c r="LZG774" s="107"/>
      <c r="LZH774" s="107"/>
      <c r="LZI774" s="107"/>
      <c r="LZJ774" s="107"/>
      <c r="LZK774" s="107"/>
      <c r="LZL774" s="107"/>
      <c r="LZM774" s="107"/>
      <c r="LZN774" s="107"/>
      <c r="LZO774" s="107"/>
      <c r="LZP774" s="107"/>
      <c r="LZQ774" s="107"/>
      <c r="LZR774" s="107"/>
      <c r="LZS774" s="107"/>
      <c r="LZT774" s="107"/>
      <c r="LZU774" s="107"/>
      <c r="LZV774" s="107"/>
      <c r="LZW774" s="107"/>
      <c r="LZX774" s="107"/>
      <c r="LZY774" s="107"/>
      <c r="LZZ774" s="107"/>
      <c r="MAA774" s="107"/>
      <c r="MAB774" s="107"/>
      <c r="MAC774" s="107"/>
      <c r="MAD774" s="107"/>
      <c r="MAE774" s="107"/>
      <c r="MAF774" s="107"/>
      <c r="MAG774" s="107"/>
      <c r="MAH774" s="107"/>
      <c r="MAI774" s="107"/>
      <c r="MAJ774" s="107"/>
      <c r="MAK774" s="107"/>
      <c r="MAL774" s="107"/>
      <c r="MAM774" s="107"/>
      <c r="MAN774" s="107"/>
      <c r="MAO774" s="107"/>
      <c r="MAP774" s="107"/>
      <c r="MAQ774" s="107"/>
      <c r="MAR774" s="107"/>
      <c r="MAS774" s="107"/>
      <c r="MAT774" s="107"/>
      <c r="MAU774" s="107"/>
      <c r="MAV774" s="107"/>
      <c r="MAW774" s="107"/>
      <c r="MAX774" s="107"/>
      <c r="MAY774" s="107"/>
      <c r="MAZ774" s="107"/>
      <c r="MBA774" s="107"/>
      <c r="MBB774" s="107"/>
      <c r="MBC774" s="107"/>
      <c r="MBD774" s="107"/>
      <c r="MBE774" s="107"/>
      <c r="MBF774" s="107"/>
      <c r="MBG774" s="107"/>
      <c r="MBH774" s="107"/>
      <c r="MBI774" s="107"/>
      <c r="MBJ774" s="107"/>
      <c r="MBK774" s="107"/>
      <c r="MBL774" s="107"/>
      <c r="MBM774" s="107"/>
      <c r="MBN774" s="107"/>
      <c r="MBO774" s="107"/>
      <c r="MBP774" s="107"/>
      <c r="MBQ774" s="107"/>
      <c r="MBR774" s="107"/>
      <c r="MBS774" s="107"/>
      <c r="MBT774" s="107"/>
      <c r="MBU774" s="107"/>
      <c r="MBV774" s="107"/>
      <c r="MBW774" s="107"/>
      <c r="MBX774" s="107"/>
      <c r="MBY774" s="107"/>
      <c r="MBZ774" s="107"/>
      <c r="MCA774" s="107"/>
      <c r="MCB774" s="107"/>
      <c r="MCC774" s="107"/>
      <c r="MCD774" s="107"/>
      <c r="MCE774" s="107"/>
      <c r="MCF774" s="107"/>
      <c r="MCG774" s="107"/>
      <c r="MCH774" s="107"/>
      <c r="MCI774" s="107"/>
      <c r="MCJ774" s="107"/>
      <c r="MCK774" s="107"/>
      <c r="MCL774" s="107"/>
      <c r="MCM774" s="107"/>
      <c r="MCN774" s="107"/>
      <c r="MCO774" s="107"/>
      <c r="MCP774" s="107"/>
      <c r="MCQ774" s="107"/>
      <c r="MCR774" s="107"/>
      <c r="MCS774" s="107"/>
      <c r="MCT774" s="107"/>
      <c r="MCU774" s="107"/>
      <c r="MCV774" s="107"/>
      <c r="MCW774" s="107"/>
      <c r="MCX774" s="107"/>
      <c r="MCY774" s="107"/>
      <c r="MCZ774" s="107"/>
      <c r="MDA774" s="107"/>
      <c r="MDB774" s="107"/>
      <c r="MDC774" s="107"/>
      <c r="MDD774" s="107"/>
      <c r="MDE774" s="107"/>
      <c r="MDF774" s="107"/>
      <c r="MDG774" s="107"/>
      <c r="MDH774" s="107"/>
      <c r="MDI774" s="107"/>
      <c r="MDJ774" s="107"/>
      <c r="MDK774" s="107"/>
      <c r="MDL774" s="107"/>
      <c r="MDM774" s="107"/>
      <c r="MDN774" s="107"/>
      <c r="MDO774" s="107"/>
      <c r="MDP774" s="107"/>
      <c r="MDQ774" s="107"/>
      <c r="MDR774" s="107"/>
      <c r="MDS774" s="107"/>
      <c r="MDT774" s="107"/>
      <c r="MDU774" s="107"/>
      <c r="MDV774" s="107"/>
      <c r="MDW774" s="107"/>
      <c r="MDX774" s="107"/>
      <c r="MDY774" s="107"/>
      <c r="MDZ774" s="107"/>
      <c r="MEA774" s="107"/>
      <c r="MEB774" s="107"/>
      <c r="MEC774" s="107"/>
      <c r="MED774" s="107"/>
      <c r="MEE774" s="107"/>
      <c r="MEF774" s="107"/>
      <c r="MEG774" s="107"/>
      <c r="MEH774" s="107"/>
      <c r="MEI774" s="107"/>
      <c r="MEJ774" s="107"/>
      <c r="MEK774" s="107"/>
      <c r="MEL774" s="107"/>
      <c r="MEM774" s="107"/>
      <c r="MEN774" s="107"/>
      <c r="MEO774" s="107"/>
      <c r="MEP774" s="107"/>
      <c r="MEQ774" s="107"/>
      <c r="MER774" s="107"/>
      <c r="MES774" s="107"/>
      <c r="MET774" s="107"/>
      <c r="MEU774" s="107"/>
      <c r="MEV774" s="107"/>
      <c r="MEW774" s="107"/>
      <c r="MEX774" s="107"/>
      <c r="MEY774" s="107"/>
      <c r="MEZ774" s="107"/>
      <c r="MFA774" s="107"/>
      <c r="MFB774" s="107"/>
      <c r="MFC774" s="107"/>
      <c r="MFD774" s="107"/>
      <c r="MFE774" s="107"/>
      <c r="MFF774" s="107"/>
      <c r="MFG774" s="107"/>
      <c r="MFH774" s="107"/>
      <c r="MFI774" s="107"/>
      <c r="MFJ774" s="107"/>
      <c r="MFK774" s="107"/>
      <c r="MFL774" s="107"/>
      <c r="MFM774" s="107"/>
      <c r="MFN774" s="107"/>
      <c r="MFO774" s="107"/>
      <c r="MFP774" s="107"/>
      <c r="MFQ774" s="107"/>
      <c r="MFR774" s="107"/>
      <c r="MFS774" s="107"/>
      <c r="MFT774" s="107"/>
      <c r="MFU774" s="107"/>
      <c r="MFV774" s="107"/>
      <c r="MFW774" s="107"/>
      <c r="MFX774" s="107"/>
      <c r="MFY774" s="107"/>
      <c r="MFZ774" s="107"/>
      <c r="MGA774" s="107"/>
      <c r="MGB774" s="107"/>
      <c r="MGC774" s="107"/>
      <c r="MGD774" s="107"/>
      <c r="MGE774" s="107"/>
      <c r="MGF774" s="107"/>
      <c r="MGG774" s="107"/>
      <c r="MGH774" s="107"/>
      <c r="MGI774" s="107"/>
      <c r="MGJ774" s="107"/>
      <c r="MGK774" s="107"/>
      <c r="MGL774" s="107"/>
      <c r="MGM774" s="107"/>
      <c r="MGN774" s="107"/>
      <c r="MGO774" s="107"/>
      <c r="MGP774" s="107"/>
      <c r="MGQ774" s="107"/>
      <c r="MGR774" s="107"/>
      <c r="MGS774" s="107"/>
      <c r="MGT774" s="107"/>
      <c r="MGU774" s="107"/>
      <c r="MGV774" s="107"/>
      <c r="MGW774" s="107"/>
      <c r="MGX774" s="107"/>
      <c r="MGY774" s="107"/>
      <c r="MGZ774" s="107"/>
      <c r="MHA774" s="107"/>
      <c r="MHB774" s="107"/>
      <c r="MHC774" s="107"/>
      <c r="MHD774" s="107"/>
      <c r="MHE774" s="107"/>
      <c r="MHF774" s="107"/>
      <c r="MHG774" s="107"/>
      <c r="MHH774" s="107"/>
      <c r="MHI774" s="107"/>
      <c r="MHJ774" s="107"/>
      <c r="MHK774" s="107"/>
      <c r="MHL774" s="107"/>
      <c r="MHM774" s="107"/>
      <c r="MHN774" s="107"/>
      <c r="MHO774" s="107"/>
      <c r="MHP774" s="107"/>
      <c r="MHQ774" s="107"/>
      <c r="MHR774" s="107"/>
      <c r="MHS774" s="107"/>
      <c r="MHT774" s="107"/>
      <c r="MHU774" s="107"/>
      <c r="MHV774" s="107"/>
      <c r="MHW774" s="107"/>
      <c r="MHX774" s="107"/>
      <c r="MHY774" s="107"/>
      <c r="MHZ774" s="107"/>
      <c r="MIA774" s="107"/>
      <c r="MIB774" s="107"/>
      <c r="MIC774" s="107"/>
      <c r="MID774" s="107"/>
      <c r="MIE774" s="107"/>
      <c r="MIF774" s="107"/>
      <c r="MIG774" s="107"/>
      <c r="MIH774" s="107"/>
      <c r="MII774" s="107"/>
      <c r="MIJ774" s="107"/>
      <c r="MIK774" s="107"/>
      <c r="MIL774" s="107"/>
      <c r="MIM774" s="107"/>
      <c r="MIN774" s="107"/>
      <c r="MIO774" s="107"/>
      <c r="MIP774" s="107"/>
      <c r="MIQ774" s="107"/>
      <c r="MIR774" s="107"/>
      <c r="MIS774" s="107"/>
      <c r="MIT774" s="107"/>
      <c r="MIU774" s="107"/>
      <c r="MIV774" s="107"/>
      <c r="MIW774" s="107"/>
      <c r="MIX774" s="107"/>
      <c r="MIY774" s="107"/>
      <c r="MIZ774" s="107"/>
      <c r="MJA774" s="107"/>
      <c r="MJB774" s="107"/>
      <c r="MJC774" s="107"/>
      <c r="MJD774" s="107"/>
      <c r="MJE774" s="107"/>
      <c r="MJF774" s="107"/>
      <c r="MJG774" s="107"/>
      <c r="MJH774" s="107"/>
      <c r="MJI774" s="107"/>
      <c r="MJJ774" s="107"/>
      <c r="MJK774" s="107"/>
      <c r="MJL774" s="107"/>
      <c r="MJM774" s="107"/>
      <c r="MJN774" s="107"/>
      <c r="MJO774" s="107"/>
      <c r="MJP774" s="107"/>
      <c r="MJQ774" s="107"/>
      <c r="MJR774" s="107"/>
      <c r="MJS774" s="107"/>
      <c r="MJT774" s="107"/>
      <c r="MJU774" s="107"/>
      <c r="MJV774" s="107"/>
      <c r="MJW774" s="107"/>
      <c r="MJX774" s="107"/>
      <c r="MJY774" s="107"/>
      <c r="MJZ774" s="107"/>
      <c r="MKA774" s="107"/>
      <c r="MKB774" s="107"/>
      <c r="MKC774" s="107"/>
      <c r="MKD774" s="107"/>
      <c r="MKE774" s="107"/>
      <c r="MKF774" s="107"/>
      <c r="MKG774" s="107"/>
      <c r="MKH774" s="107"/>
      <c r="MKI774" s="107"/>
      <c r="MKJ774" s="107"/>
      <c r="MKK774" s="107"/>
      <c r="MKL774" s="107"/>
      <c r="MKM774" s="107"/>
      <c r="MKN774" s="107"/>
      <c r="MKO774" s="107"/>
      <c r="MKP774" s="107"/>
      <c r="MKQ774" s="107"/>
      <c r="MKR774" s="107"/>
      <c r="MKS774" s="107"/>
      <c r="MKT774" s="107"/>
      <c r="MKU774" s="107"/>
      <c r="MKV774" s="107"/>
      <c r="MKW774" s="107"/>
      <c r="MKX774" s="107"/>
      <c r="MKY774" s="107"/>
      <c r="MKZ774" s="107"/>
      <c r="MLA774" s="107"/>
      <c r="MLB774" s="107"/>
      <c r="MLC774" s="107"/>
      <c r="MLD774" s="107"/>
      <c r="MLE774" s="107"/>
      <c r="MLF774" s="107"/>
      <c r="MLG774" s="107"/>
      <c r="MLH774" s="107"/>
      <c r="MLI774" s="107"/>
      <c r="MLJ774" s="107"/>
      <c r="MLK774" s="107"/>
      <c r="MLL774" s="107"/>
      <c r="MLM774" s="107"/>
      <c r="MLN774" s="107"/>
      <c r="MLO774" s="107"/>
      <c r="MLP774" s="107"/>
      <c r="MLQ774" s="107"/>
      <c r="MLR774" s="107"/>
      <c r="MLS774" s="107"/>
      <c r="MLT774" s="107"/>
      <c r="MLU774" s="107"/>
      <c r="MLV774" s="107"/>
      <c r="MLW774" s="107"/>
      <c r="MLX774" s="107"/>
      <c r="MLY774" s="107"/>
      <c r="MLZ774" s="107"/>
      <c r="MMA774" s="107"/>
      <c r="MMB774" s="107"/>
      <c r="MMC774" s="107"/>
      <c r="MMD774" s="107"/>
      <c r="MME774" s="107"/>
      <c r="MMF774" s="107"/>
      <c r="MMG774" s="107"/>
      <c r="MMH774" s="107"/>
      <c r="MMI774" s="107"/>
      <c r="MMJ774" s="107"/>
      <c r="MMK774" s="107"/>
      <c r="MML774" s="107"/>
      <c r="MMM774" s="107"/>
      <c r="MMN774" s="107"/>
      <c r="MMO774" s="107"/>
      <c r="MMP774" s="107"/>
      <c r="MMQ774" s="107"/>
      <c r="MMR774" s="107"/>
      <c r="MMS774" s="107"/>
      <c r="MMT774" s="107"/>
      <c r="MMU774" s="107"/>
      <c r="MMV774" s="107"/>
      <c r="MMW774" s="107"/>
      <c r="MMX774" s="107"/>
      <c r="MMY774" s="107"/>
      <c r="MMZ774" s="107"/>
      <c r="MNA774" s="107"/>
      <c r="MNB774" s="107"/>
      <c r="MNC774" s="107"/>
      <c r="MND774" s="107"/>
      <c r="MNE774" s="107"/>
      <c r="MNF774" s="107"/>
      <c r="MNG774" s="107"/>
      <c r="MNH774" s="107"/>
      <c r="MNI774" s="107"/>
      <c r="MNJ774" s="107"/>
      <c r="MNK774" s="107"/>
      <c r="MNL774" s="107"/>
      <c r="MNM774" s="107"/>
      <c r="MNN774" s="107"/>
      <c r="MNO774" s="107"/>
      <c r="MNP774" s="107"/>
      <c r="MNQ774" s="107"/>
      <c r="MNR774" s="107"/>
      <c r="MNS774" s="107"/>
      <c r="MNT774" s="107"/>
      <c r="MNU774" s="107"/>
      <c r="MNV774" s="107"/>
      <c r="MNW774" s="107"/>
      <c r="MNX774" s="107"/>
      <c r="MNY774" s="107"/>
      <c r="MNZ774" s="107"/>
      <c r="MOA774" s="107"/>
      <c r="MOB774" s="107"/>
      <c r="MOC774" s="107"/>
      <c r="MOD774" s="107"/>
      <c r="MOE774" s="107"/>
      <c r="MOF774" s="107"/>
      <c r="MOG774" s="107"/>
      <c r="MOH774" s="107"/>
      <c r="MOI774" s="107"/>
      <c r="MOJ774" s="107"/>
      <c r="MOK774" s="107"/>
      <c r="MOL774" s="107"/>
      <c r="MOM774" s="107"/>
      <c r="MON774" s="107"/>
      <c r="MOO774" s="107"/>
      <c r="MOP774" s="107"/>
      <c r="MOQ774" s="107"/>
      <c r="MOR774" s="107"/>
      <c r="MOS774" s="107"/>
      <c r="MOT774" s="107"/>
      <c r="MOU774" s="107"/>
      <c r="MOV774" s="107"/>
      <c r="MOW774" s="107"/>
      <c r="MOX774" s="107"/>
      <c r="MOY774" s="107"/>
      <c r="MOZ774" s="107"/>
      <c r="MPA774" s="107"/>
      <c r="MPB774" s="107"/>
      <c r="MPC774" s="107"/>
      <c r="MPD774" s="107"/>
      <c r="MPE774" s="107"/>
      <c r="MPF774" s="107"/>
      <c r="MPG774" s="107"/>
      <c r="MPH774" s="107"/>
      <c r="MPI774" s="107"/>
      <c r="MPJ774" s="107"/>
      <c r="MPK774" s="107"/>
      <c r="MPL774" s="107"/>
      <c r="MPM774" s="107"/>
      <c r="MPN774" s="107"/>
      <c r="MPO774" s="107"/>
      <c r="MPP774" s="107"/>
      <c r="MPQ774" s="107"/>
      <c r="MPR774" s="107"/>
      <c r="MPS774" s="107"/>
      <c r="MPT774" s="107"/>
      <c r="MPU774" s="107"/>
      <c r="MPV774" s="107"/>
      <c r="MPW774" s="107"/>
      <c r="MPX774" s="107"/>
      <c r="MPY774" s="107"/>
      <c r="MPZ774" s="107"/>
      <c r="MQA774" s="107"/>
      <c r="MQB774" s="107"/>
      <c r="MQC774" s="107"/>
      <c r="MQD774" s="107"/>
      <c r="MQE774" s="107"/>
      <c r="MQF774" s="107"/>
      <c r="MQG774" s="107"/>
      <c r="MQH774" s="107"/>
      <c r="MQI774" s="107"/>
      <c r="MQJ774" s="107"/>
      <c r="MQK774" s="107"/>
      <c r="MQL774" s="107"/>
      <c r="MQM774" s="107"/>
      <c r="MQN774" s="107"/>
      <c r="MQO774" s="107"/>
      <c r="MQP774" s="107"/>
      <c r="MQQ774" s="107"/>
      <c r="MQR774" s="107"/>
      <c r="MQS774" s="107"/>
      <c r="MQT774" s="107"/>
      <c r="MQU774" s="107"/>
      <c r="MQV774" s="107"/>
      <c r="MQW774" s="107"/>
      <c r="MQX774" s="107"/>
      <c r="MQY774" s="107"/>
      <c r="MQZ774" s="107"/>
      <c r="MRA774" s="107"/>
      <c r="MRB774" s="107"/>
      <c r="MRC774" s="107"/>
      <c r="MRD774" s="107"/>
      <c r="MRE774" s="107"/>
      <c r="MRF774" s="107"/>
      <c r="MRG774" s="107"/>
      <c r="MRH774" s="107"/>
      <c r="MRI774" s="107"/>
      <c r="MRJ774" s="107"/>
      <c r="MRK774" s="107"/>
      <c r="MRL774" s="107"/>
      <c r="MRM774" s="107"/>
      <c r="MRN774" s="107"/>
      <c r="MRO774" s="107"/>
      <c r="MRP774" s="107"/>
      <c r="MRQ774" s="107"/>
      <c r="MRR774" s="107"/>
      <c r="MRS774" s="107"/>
      <c r="MRT774" s="107"/>
      <c r="MRU774" s="107"/>
      <c r="MRV774" s="107"/>
      <c r="MRW774" s="107"/>
      <c r="MRX774" s="107"/>
      <c r="MRY774" s="107"/>
      <c r="MRZ774" s="107"/>
      <c r="MSA774" s="107"/>
      <c r="MSB774" s="107"/>
      <c r="MSC774" s="107"/>
      <c r="MSD774" s="107"/>
      <c r="MSE774" s="107"/>
      <c r="MSF774" s="107"/>
      <c r="MSG774" s="107"/>
      <c r="MSH774" s="107"/>
      <c r="MSI774" s="107"/>
      <c r="MSJ774" s="107"/>
      <c r="MSK774" s="107"/>
      <c r="MSL774" s="107"/>
      <c r="MSM774" s="107"/>
      <c r="MSN774" s="107"/>
      <c r="MSO774" s="107"/>
      <c r="MSP774" s="107"/>
      <c r="MSQ774" s="107"/>
      <c r="MSR774" s="107"/>
      <c r="MSS774" s="107"/>
      <c r="MST774" s="107"/>
      <c r="MSU774" s="107"/>
      <c r="MSV774" s="107"/>
      <c r="MSW774" s="107"/>
      <c r="MSX774" s="107"/>
      <c r="MSY774" s="107"/>
      <c r="MSZ774" s="107"/>
      <c r="MTA774" s="107"/>
      <c r="MTB774" s="107"/>
      <c r="MTC774" s="107"/>
      <c r="MTD774" s="107"/>
      <c r="MTE774" s="107"/>
      <c r="MTF774" s="107"/>
      <c r="MTG774" s="107"/>
      <c r="MTH774" s="107"/>
      <c r="MTI774" s="107"/>
      <c r="MTJ774" s="107"/>
      <c r="MTK774" s="107"/>
      <c r="MTL774" s="107"/>
      <c r="MTM774" s="107"/>
      <c r="MTN774" s="107"/>
      <c r="MTO774" s="107"/>
      <c r="MTP774" s="107"/>
      <c r="MTQ774" s="107"/>
      <c r="MTR774" s="107"/>
      <c r="MTS774" s="107"/>
      <c r="MTT774" s="107"/>
      <c r="MTU774" s="107"/>
      <c r="MTV774" s="107"/>
      <c r="MTW774" s="107"/>
      <c r="MTX774" s="107"/>
      <c r="MTY774" s="107"/>
      <c r="MTZ774" s="107"/>
      <c r="MUA774" s="107"/>
      <c r="MUB774" s="107"/>
      <c r="MUC774" s="107"/>
      <c r="MUD774" s="107"/>
      <c r="MUE774" s="107"/>
      <c r="MUF774" s="107"/>
      <c r="MUG774" s="107"/>
      <c r="MUH774" s="107"/>
      <c r="MUI774" s="107"/>
      <c r="MUJ774" s="107"/>
      <c r="MUK774" s="107"/>
      <c r="MUL774" s="107"/>
      <c r="MUM774" s="107"/>
      <c r="MUN774" s="107"/>
      <c r="MUO774" s="107"/>
      <c r="MUP774" s="107"/>
      <c r="MUQ774" s="107"/>
      <c r="MUR774" s="107"/>
      <c r="MUS774" s="107"/>
      <c r="MUT774" s="107"/>
      <c r="MUU774" s="107"/>
      <c r="MUV774" s="107"/>
      <c r="MUW774" s="107"/>
      <c r="MUX774" s="107"/>
      <c r="MUY774" s="107"/>
      <c r="MUZ774" s="107"/>
      <c r="MVA774" s="107"/>
      <c r="MVB774" s="107"/>
      <c r="MVC774" s="107"/>
      <c r="MVD774" s="107"/>
      <c r="MVE774" s="107"/>
      <c r="MVF774" s="107"/>
      <c r="MVG774" s="107"/>
      <c r="MVH774" s="107"/>
      <c r="MVI774" s="107"/>
      <c r="MVJ774" s="107"/>
      <c r="MVK774" s="107"/>
      <c r="MVL774" s="107"/>
      <c r="MVM774" s="107"/>
      <c r="MVN774" s="107"/>
      <c r="MVO774" s="107"/>
      <c r="MVP774" s="107"/>
      <c r="MVQ774" s="107"/>
      <c r="MVR774" s="107"/>
      <c r="MVS774" s="107"/>
      <c r="MVT774" s="107"/>
      <c r="MVU774" s="107"/>
      <c r="MVV774" s="107"/>
      <c r="MVW774" s="107"/>
      <c r="MVX774" s="107"/>
      <c r="MVY774" s="107"/>
      <c r="MVZ774" s="107"/>
      <c r="MWA774" s="107"/>
      <c r="MWB774" s="107"/>
      <c r="MWC774" s="107"/>
      <c r="MWD774" s="107"/>
      <c r="MWE774" s="107"/>
      <c r="MWF774" s="107"/>
      <c r="MWG774" s="107"/>
      <c r="MWH774" s="107"/>
      <c r="MWI774" s="107"/>
      <c r="MWJ774" s="107"/>
      <c r="MWK774" s="107"/>
      <c r="MWL774" s="107"/>
      <c r="MWM774" s="107"/>
      <c r="MWN774" s="107"/>
      <c r="MWO774" s="107"/>
      <c r="MWP774" s="107"/>
      <c r="MWQ774" s="107"/>
      <c r="MWR774" s="107"/>
      <c r="MWS774" s="107"/>
      <c r="MWT774" s="107"/>
      <c r="MWU774" s="107"/>
      <c r="MWV774" s="107"/>
      <c r="MWW774" s="107"/>
      <c r="MWX774" s="107"/>
      <c r="MWY774" s="107"/>
      <c r="MWZ774" s="107"/>
      <c r="MXA774" s="107"/>
      <c r="MXB774" s="107"/>
      <c r="MXC774" s="107"/>
      <c r="MXD774" s="107"/>
      <c r="MXE774" s="107"/>
      <c r="MXF774" s="107"/>
      <c r="MXG774" s="107"/>
      <c r="MXH774" s="107"/>
      <c r="MXI774" s="107"/>
      <c r="MXJ774" s="107"/>
      <c r="MXK774" s="107"/>
      <c r="MXL774" s="107"/>
      <c r="MXM774" s="107"/>
      <c r="MXN774" s="107"/>
      <c r="MXO774" s="107"/>
      <c r="MXP774" s="107"/>
      <c r="MXQ774" s="107"/>
      <c r="MXR774" s="107"/>
      <c r="MXS774" s="107"/>
      <c r="MXT774" s="107"/>
      <c r="MXU774" s="107"/>
      <c r="MXV774" s="107"/>
      <c r="MXW774" s="107"/>
      <c r="MXX774" s="107"/>
      <c r="MXY774" s="107"/>
      <c r="MXZ774" s="107"/>
      <c r="MYA774" s="107"/>
      <c r="MYB774" s="107"/>
      <c r="MYC774" s="107"/>
      <c r="MYD774" s="107"/>
      <c r="MYE774" s="107"/>
      <c r="MYF774" s="107"/>
      <c r="MYG774" s="107"/>
      <c r="MYH774" s="107"/>
      <c r="MYI774" s="107"/>
      <c r="MYJ774" s="107"/>
      <c r="MYK774" s="107"/>
      <c r="MYL774" s="107"/>
      <c r="MYM774" s="107"/>
      <c r="MYN774" s="107"/>
      <c r="MYO774" s="107"/>
      <c r="MYP774" s="107"/>
      <c r="MYQ774" s="107"/>
      <c r="MYR774" s="107"/>
      <c r="MYS774" s="107"/>
      <c r="MYT774" s="107"/>
      <c r="MYU774" s="107"/>
      <c r="MYV774" s="107"/>
      <c r="MYW774" s="107"/>
      <c r="MYX774" s="107"/>
      <c r="MYY774" s="107"/>
      <c r="MYZ774" s="107"/>
      <c r="MZA774" s="107"/>
      <c r="MZB774" s="107"/>
      <c r="MZC774" s="107"/>
      <c r="MZD774" s="107"/>
      <c r="MZE774" s="107"/>
      <c r="MZF774" s="107"/>
      <c r="MZG774" s="107"/>
      <c r="MZH774" s="107"/>
      <c r="MZI774" s="107"/>
      <c r="MZJ774" s="107"/>
      <c r="MZK774" s="107"/>
      <c r="MZL774" s="107"/>
      <c r="MZM774" s="107"/>
      <c r="MZN774" s="107"/>
      <c r="MZO774" s="107"/>
      <c r="MZP774" s="107"/>
      <c r="MZQ774" s="107"/>
      <c r="MZR774" s="107"/>
      <c r="MZS774" s="107"/>
      <c r="MZT774" s="107"/>
      <c r="MZU774" s="107"/>
      <c r="MZV774" s="107"/>
      <c r="MZW774" s="107"/>
      <c r="MZX774" s="107"/>
      <c r="MZY774" s="107"/>
      <c r="MZZ774" s="107"/>
      <c r="NAA774" s="107"/>
      <c r="NAB774" s="107"/>
      <c r="NAC774" s="107"/>
      <c r="NAD774" s="107"/>
      <c r="NAE774" s="107"/>
      <c r="NAF774" s="107"/>
      <c r="NAG774" s="107"/>
      <c r="NAH774" s="107"/>
      <c r="NAI774" s="107"/>
      <c r="NAJ774" s="107"/>
      <c r="NAK774" s="107"/>
      <c r="NAL774" s="107"/>
      <c r="NAM774" s="107"/>
      <c r="NAN774" s="107"/>
      <c r="NAO774" s="107"/>
      <c r="NAP774" s="107"/>
      <c r="NAQ774" s="107"/>
      <c r="NAR774" s="107"/>
      <c r="NAS774" s="107"/>
      <c r="NAT774" s="107"/>
      <c r="NAU774" s="107"/>
      <c r="NAV774" s="107"/>
      <c r="NAW774" s="107"/>
      <c r="NAX774" s="107"/>
      <c r="NAY774" s="107"/>
      <c r="NAZ774" s="107"/>
      <c r="NBA774" s="107"/>
      <c r="NBB774" s="107"/>
      <c r="NBC774" s="107"/>
      <c r="NBD774" s="107"/>
      <c r="NBE774" s="107"/>
      <c r="NBF774" s="107"/>
      <c r="NBG774" s="107"/>
      <c r="NBH774" s="107"/>
      <c r="NBI774" s="107"/>
      <c r="NBJ774" s="107"/>
      <c r="NBK774" s="107"/>
      <c r="NBL774" s="107"/>
      <c r="NBM774" s="107"/>
      <c r="NBN774" s="107"/>
      <c r="NBO774" s="107"/>
      <c r="NBP774" s="107"/>
      <c r="NBQ774" s="107"/>
      <c r="NBR774" s="107"/>
      <c r="NBS774" s="107"/>
      <c r="NBT774" s="107"/>
      <c r="NBU774" s="107"/>
      <c r="NBV774" s="107"/>
      <c r="NBW774" s="107"/>
      <c r="NBX774" s="107"/>
      <c r="NBY774" s="107"/>
      <c r="NBZ774" s="107"/>
      <c r="NCA774" s="107"/>
      <c r="NCB774" s="107"/>
      <c r="NCC774" s="107"/>
      <c r="NCD774" s="107"/>
      <c r="NCE774" s="107"/>
      <c r="NCF774" s="107"/>
      <c r="NCG774" s="107"/>
      <c r="NCH774" s="107"/>
      <c r="NCI774" s="107"/>
      <c r="NCJ774" s="107"/>
      <c r="NCK774" s="107"/>
      <c r="NCL774" s="107"/>
      <c r="NCM774" s="107"/>
      <c r="NCN774" s="107"/>
      <c r="NCO774" s="107"/>
      <c r="NCP774" s="107"/>
      <c r="NCQ774" s="107"/>
      <c r="NCR774" s="107"/>
      <c r="NCS774" s="107"/>
      <c r="NCT774" s="107"/>
      <c r="NCU774" s="107"/>
      <c r="NCV774" s="107"/>
      <c r="NCW774" s="107"/>
      <c r="NCX774" s="107"/>
      <c r="NCY774" s="107"/>
      <c r="NCZ774" s="107"/>
      <c r="NDA774" s="107"/>
      <c r="NDB774" s="107"/>
      <c r="NDC774" s="107"/>
      <c r="NDD774" s="107"/>
      <c r="NDE774" s="107"/>
      <c r="NDF774" s="107"/>
      <c r="NDG774" s="107"/>
      <c r="NDH774" s="107"/>
      <c r="NDI774" s="107"/>
      <c r="NDJ774" s="107"/>
      <c r="NDK774" s="107"/>
      <c r="NDL774" s="107"/>
      <c r="NDM774" s="107"/>
      <c r="NDN774" s="107"/>
      <c r="NDO774" s="107"/>
      <c r="NDP774" s="107"/>
      <c r="NDQ774" s="107"/>
      <c r="NDR774" s="107"/>
      <c r="NDS774" s="107"/>
      <c r="NDT774" s="107"/>
      <c r="NDU774" s="107"/>
      <c r="NDV774" s="107"/>
      <c r="NDW774" s="107"/>
      <c r="NDX774" s="107"/>
      <c r="NDY774" s="107"/>
      <c r="NDZ774" s="107"/>
      <c r="NEA774" s="107"/>
      <c r="NEB774" s="107"/>
      <c r="NEC774" s="107"/>
      <c r="NED774" s="107"/>
      <c r="NEE774" s="107"/>
      <c r="NEF774" s="107"/>
      <c r="NEG774" s="107"/>
      <c r="NEH774" s="107"/>
      <c r="NEI774" s="107"/>
      <c r="NEJ774" s="107"/>
      <c r="NEK774" s="107"/>
      <c r="NEL774" s="107"/>
      <c r="NEM774" s="107"/>
      <c r="NEN774" s="107"/>
      <c r="NEO774" s="107"/>
      <c r="NEP774" s="107"/>
      <c r="NEQ774" s="107"/>
      <c r="NER774" s="107"/>
      <c r="NES774" s="107"/>
      <c r="NET774" s="107"/>
      <c r="NEU774" s="107"/>
      <c r="NEV774" s="107"/>
      <c r="NEW774" s="107"/>
      <c r="NEX774" s="107"/>
      <c r="NEY774" s="107"/>
      <c r="NEZ774" s="107"/>
      <c r="NFA774" s="107"/>
      <c r="NFB774" s="107"/>
      <c r="NFC774" s="107"/>
      <c r="NFD774" s="107"/>
      <c r="NFE774" s="107"/>
      <c r="NFF774" s="107"/>
      <c r="NFG774" s="107"/>
      <c r="NFH774" s="107"/>
      <c r="NFI774" s="107"/>
      <c r="NFJ774" s="107"/>
      <c r="NFK774" s="107"/>
      <c r="NFL774" s="107"/>
      <c r="NFM774" s="107"/>
      <c r="NFN774" s="107"/>
      <c r="NFO774" s="107"/>
      <c r="NFP774" s="107"/>
      <c r="NFQ774" s="107"/>
      <c r="NFR774" s="107"/>
      <c r="NFS774" s="107"/>
      <c r="NFT774" s="107"/>
      <c r="NFU774" s="107"/>
      <c r="NFV774" s="107"/>
      <c r="NFW774" s="107"/>
      <c r="NFX774" s="107"/>
      <c r="NFY774" s="107"/>
      <c r="NFZ774" s="107"/>
      <c r="NGA774" s="107"/>
      <c r="NGB774" s="107"/>
      <c r="NGC774" s="107"/>
      <c r="NGD774" s="107"/>
      <c r="NGE774" s="107"/>
      <c r="NGF774" s="107"/>
      <c r="NGG774" s="107"/>
      <c r="NGH774" s="107"/>
      <c r="NGI774" s="107"/>
      <c r="NGJ774" s="107"/>
      <c r="NGK774" s="107"/>
      <c r="NGL774" s="107"/>
      <c r="NGM774" s="107"/>
      <c r="NGN774" s="107"/>
      <c r="NGO774" s="107"/>
      <c r="NGP774" s="107"/>
      <c r="NGQ774" s="107"/>
      <c r="NGR774" s="107"/>
      <c r="NGS774" s="107"/>
      <c r="NGT774" s="107"/>
      <c r="NGU774" s="107"/>
      <c r="NGV774" s="107"/>
      <c r="NGW774" s="107"/>
      <c r="NGX774" s="107"/>
      <c r="NGY774" s="107"/>
      <c r="NGZ774" s="107"/>
      <c r="NHA774" s="107"/>
      <c r="NHB774" s="107"/>
      <c r="NHC774" s="107"/>
      <c r="NHD774" s="107"/>
      <c r="NHE774" s="107"/>
      <c r="NHF774" s="107"/>
      <c r="NHG774" s="107"/>
      <c r="NHH774" s="107"/>
      <c r="NHI774" s="107"/>
      <c r="NHJ774" s="107"/>
      <c r="NHK774" s="107"/>
      <c r="NHL774" s="107"/>
      <c r="NHM774" s="107"/>
      <c r="NHN774" s="107"/>
      <c r="NHO774" s="107"/>
      <c r="NHP774" s="107"/>
      <c r="NHQ774" s="107"/>
      <c r="NHR774" s="107"/>
      <c r="NHS774" s="107"/>
      <c r="NHT774" s="107"/>
      <c r="NHU774" s="107"/>
      <c r="NHV774" s="107"/>
      <c r="NHW774" s="107"/>
      <c r="NHX774" s="107"/>
      <c r="NHY774" s="107"/>
      <c r="NHZ774" s="107"/>
      <c r="NIA774" s="107"/>
      <c r="NIB774" s="107"/>
      <c r="NIC774" s="107"/>
      <c r="NID774" s="107"/>
      <c r="NIE774" s="107"/>
      <c r="NIF774" s="107"/>
      <c r="NIG774" s="107"/>
      <c r="NIH774" s="107"/>
      <c r="NII774" s="107"/>
      <c r="NIJ774" s="107"/>
      <c r="NIK774" s="107"/>
      <c r="NIL774" s="107"/>
      <c r="NIM774" s="107"/>
      <c r="NIN774" s="107"/>
      <c r="NIO774" s="107"/>
      <c r="NIP774" s="107"/>
      <c r="NIQ774" s="107"/>
      <c r="NIR774" s="107"/>
      <c r="NIS774" s="107"/>
      <c r="NIT774" s="107"/>
      <c r="NIU774" s="107"/>
      <c r="NIV774" s="107"/>
      <c r="NIW774" s="107"/>
      <c r="NIX774" s="107"/>
      <c r="NIY774" s="107"/>
      <c r="NIZ774" s="107"/>
      <c r="NJA774" s="107"/>
      <c r="NJB774" s="107"/>
      <c r="NJC774" s="107"/>
      <c r="NJD774" s="107"/>
      <c r="NJE774" s="107"/>
      <c r="NJF774" s="107"/>
      <c r="NJG774" s="107"/>
      <c r="NJH774" s="107"/>
      <c r="NJI774" s="107"/>
      <c r="NJJ774" s="107"/>
      <c r="NJK774" s="107"/>
      <c r="NJL774" s="107"/>
      <c r="NJM774" s="107"/>
      <c r="NJN774" s="107"/>
      <c r="NJO774" s="107"/>
      <c r="NJP774" s="107"/>
      <c r="NJQ774" s="107"/>
      <c r="NJR774" s="107"/>
      <c r="NJS774" s="107"/>
      <c r="NJT774" s="107"/>
      <c r="NJU774" s="107"/>
      <c r="NJV774" s="107"/>
      <c r="NJW774" s="107"/>
      <c r="NJX774" s="107"/>
      <c r="NJY774" s="107"/>
      <c r="NJZ774" s="107"/>
      <c r="NKA774" s="107"/>
      <c r="NKB774" s="107"/>
      <c r="NKC774" s="107"/>
      <c r="NKD774" s="107"/>
      <c r="NKE774" s="107"/>
      <c r="NKF774" s="107"/>
      <c r="NKG774" s="107"/>
      <c r="NKH774" s="107"/>
      <c r="NKI774" s="107"/>
      <c r="NKJ774" s="107"/>
      <c r="NKK774" s="107"/>
      <c r="NKL774" s="107"/>
      <c r="NKM774" s="107"/>
      <c r="NKN774" s="107"/>
      <c r="NKO774" s="107"/>
      <c r="NKP774" s="107"/>
      <c r="NKQ774" s="107"/>
      <c r="NKR774" s="107"/>
      <c r="NKS774" s="107"/>
      <c r="NKT774" s="107"/>
      <c r="NKU774" s="107"/>
      <c r="NKV774" s="107"/>
      <c r="NKW774" s="107"/>
      <c r="NKX774" s="107"/>
      <c r="NKY774" s="107"/>
      <c r="NKZ774" s="107"/>
      <c r="NLA774" s="107"/>
      <c r="NLB774" s="107"/>
      <c r="NLC774" s="107"/>
      <c r="NLD774" s="107"/>
      <c r="NLE774" s="107"/>
      <c r="NLF774" s="107"/>
      <c r="NLG774" s="107"/>
      <c r="NLH774" s="107"/>
      <c r="NLI774" s="107"/>
      <c r="NLJ774" s="107"/>
      <c r="NLK774" s="107"/>
      <c r="NLL774" s="107"/>
      <c r="NLM774" s="107"/>
      <c r="NLN774" s="107"/>
      <c r="NLO774" s="107"/>
      <c r="NLP774" s="107"/>
      <c r="NLQ774" s="107"/>
      <c r="NLR774" s="107"/>
      <c r="NLS774" s="107"/>
      <c r="NLT774" s="107"/>
      <c r="NLU774" s="107"/>
      <c r="NLV774" s="107"/>
      <c r="NLW774" s="107"/>
      <c r="NLX774" s="107"/>
      <c r="NLY774" s="107"/>
      <c r="NLZ774" s="107"/>
      <c r="NMA774" s="107"/>
      <c r="NMB774" s="107"/>
      <c r="NMC774" s="107"/>
      <c r="NMD774" s="107"/>
      <c r="NME774" s="107"/>
      <c r="NMF774" s="107"/>
      <c r="NMG774" s="107"/>
      <c r="NMH774" s="107"/>
      <c r="NMI774" s="107"/>
      <c r="NMJ774" s="107"/>
      <c r="NMK774" s="107"/>
      <c r="NML774" s="107"/>
      <c r="NMM774" s="107"/>
      <c r="NMN774" s="107"/>
      <c r="NMO774" s="107"/>
      <c r="NMP774" s="107"/>
      <c r="NMQ774" s="107"/>
      <c r="NMR774" s="107"/>
      <c r="NMS774" s="107"/>
      <c r="NMT774" s="107"/>
      <c r="NMU774" s="107"/>
      <c r="NMV774" s="107"/>
      <c r="NMW774" s="107"/>
      <c r="NMX774" s="107"/>
      <c r="NMY774" s="107"/>
      <c r="NMZ774" s="107"/>
      <c r="NNA774" s="107"/>
      <c r="NNB774" s="107"/>
      <c r="NNC774" s="107"/>
      <c r="NND774" s="107"/>
      <c r="NNE774" s="107"/>
      <c r="NNF774" s="107"/>
      <c r="NNG774" s="107"/>
      <c r="NNH774" s="107"/>
      <c r="NNI774" s="107"/>
      <c r="NNJ774" s="107"/>
      <c r="NNK774" s="107"/>
      <c r="NNL774" s="107"/>
      <c r="NNM774" s="107"/>
      <c r="NNN774" s="107"/>
      <c r="NNO774" s="107"/>
      <c r="NNP774" s="107"/>
      <c r="NNQ774" s="107"/>
      <c r="NNR774" s="107"/>
      <c r="NNS774" s="107"/>
      <c r="NNT774" s="107"/>
      <c r="NNU774" s="107"/>
      <c r="NNV774" s="107"/>
      <c r="NNW774" s="107"/>
      <c r="NNX774" s="107"/>
      <c r="NNY774" s="107"/>
      <c r="NNZ774" s="107"/>
      <c r="NOA774" s="107"/>
      <c r="NOB774" s="107"/>
      <c r="NOC774" s="107"/>
      <c r="NOD774" s="107"/>
      <c r="NOE774" s="107"/>
      <c r="NOF774" s="107"/>
      <c r="NOG774" s="107"/>
      <c r="NOH774" s="107"/>
      <c r="NOI774" s="107"/>
      <c r="NOJ774" s="107"/>
      <c r="NOK774" s="107"/>
      <c r="NOL774" s="107"/>
      <c r="NOM774" s="107"/>
      <c r="NON774" s="107"/>
      <c r="NOO774" s="107"/>
      <c r="NOP774" s="107"/>
      <c r="NOQ774" s="107"/>
      <c r="NOR774" s="107"/>
      <c r="NOS774" s="107"/>
      <c r="NOT774" s="107"/>
      <c r="NOU774" s="107"/>
      <c r="NOV774" s="107"/>
      <c r="NOW774" s="107"/>
      <c r="NOX774" s="107"/>
      <c r="NOY774" s="107"/>
      <c r="NOZ774" s="107"/>
      <c r="NPA774" s="107"/>
      <c r="NPB774" s="107"/>
      <c r="NPC774" s="107"/>
      <c r="NPD774" s="107"/>
      <c r="NPE774" s="107"/>
      <c r="NPF774" s="107"/>
      <c r="NPG774" s="107"/>
      <c r="NPH774" s="107"/>
      <c r="NPI774" s="107"/>
      <c r="NPJ774" s="107"/>
      <c r="NPK774" s="107"/>
      <c r="NPL774" s="107"/>
      <c r="NPM774" s="107"/>
      <c r="NPN774" s="107"/>
      <c r="NPO774" s="107"/>
      <c r="NPP774" s="107"/>
      <c r="NPQ774" s="107"/>
      <c r="NPR774" s="107"/>
      <c r="NPS774" s="107"/>
      <c r="NPT774" s="107"/>
      <c r="NPU774" s="107"/>
      <c r="NPV774" s="107"/>
      <c r="NPW774" s="107"/>
      <c r="NPX774" s="107"/>
      <c r="NPY774" s="107"/>
      <c r="NPZ774" s="107"/>
      <c r="NQA774" s="107"/>
      <c r="NQB774" s="107"/>
      <c r="NQC774" s="107"/>
      <c r="NQD774" s="107"/>
      <c r="NQE774" s="107"/>
      <c r="NQF774" s="107"/>
      <c r="NQG774" s="107"/>
      <c r="NQH774" s="107"/>
      <c r="NQI774" s="107"/>
      <c r="NQJ774" s="107"/>
      <c r="NQK774" s="107"/>
      <c r="NQL774" s="107"/>
      <c r="NQM774" s="107"/>
      <c r="NQN774" s="107"/>
      <c r="NQO774" s="107"/>
      <c r="NQP774" s="107"/>
      <c r="NQQ774" s="107"/>
      <c r="NQR774" s="107"/>
      <c r="NQS774" s="107"/>
      <c r="NQT774" s="107"/>
      <c r="NQU774" s="107"/>
      <c r="NQV774" s="107"/>
      <c r="NQW774" s="107"/>
      <c r="NQX774" s="107"/>
      <c r="NQY774" s="107"/>
      <c r="NQZ774" s="107"/>
      <c r="NRA774" s="107"/>
      <c r="NRB774" s="107"/>
      <c r="NRC774" s="107"/>
      <c r="NRD774" s="107"/>
      <c r="NRE774" s="107"/>
      <c r="NRF774" s="107"/>
      <c r="NRG774" s="107"/>
      <c r="NRH774" s="107"/>
      <c r="NRI774" s="107"/>
      <c r="NRJ774" s="107"/>
      <c r="NRK774" s="107"/>
      <c r="NRL774" s="107"/>
      <c r="NRM774" s="107"/>
      <c r="NRN774" s="107"/>
      <c r="NRO774" s="107"/>
      <c r="NRP774" s="107"/>
      <c r="NRQ774" s="107"/>
      <c r="NRR774" s="107"/>
      <c r="NRS774" s="107"/>
      <c r="NRT774" s="107"/>
      <c r="NRU774" s="107"/>
      <c r="NRV774" s="107"/>
      <c r="NRW774" s="107"/>
      <c r="NRX774" s="107"/>
      <c r="NRY774" s="107"/>
      <c r="NRZ774" s="107"/>
      <c r="NSA774" s="107"/>
      <c r="NSB774" s="107"/>
      <c r="NSC774" s="107"/>
      <c r="NSD774" s="107"/>
      <c r="NSE774" s="107"/>
      <c r="NSF774" s="107"/>
      <c r="NSG774" s="107"/>
      <c r="NSH774" s="107"/>
      <c r="NSI774" s="107"/>
      <c r="NSJ774" s="107"/>
      <c r="NSK774" s="107"/>
      <c r="NSL774" s="107"/>
      <c r="NSM774" s="107"/>
      <c r="NSN774" s="107"/>
      <c r="NSO774" s="107"/>
      <c r="NSP774" s="107"/>
      <c r="NSQ774" s="107"/>
      <c r="NSR774" s="107"/>
      <c r="NSS774" s="107"/>
      <c r="NST774" s="107"/>
      <c r="NSU774" s="107"/>
      <c r="NSV774" s="107"/>
      <c r="NSW774" s="107"/>
      <c r="NSX774" s="107"/>
      <c r="NSY774" s="107"/>
      <c r="NSZ774" s="107"/>
      <c r="NTA774" s="107"/>
      <c r="NTB774" s="107"/>
      <c r="NTC774" s="107"/>
      <c r="NTD774" s="107"/>
      <c r="NTE774" s="107"/>
      <c r="NTF774" s="107"/>
      <c r="NTG774" s="107"/>
      <c r="NTH774" s="107"/>
      <c r="NTI774" s="107"/>
      <c r="NTJ774" s="107"/>
      <c r="NTK774" s="107"/>
      <c r="NTL774" s="107"/>
      <c r="NTM774" s="107"/>
      <c r="NTN774" s="107"/>
      <c r="NTO774" s="107"/>
      <c r="NTP774" s="107"/>
      <c r="NTQ774" s="107"/>
      <c r="NTR774" s="107"/>
      <c r="NTS774" s="107"/>
      <c r="NTT774" s="107"/>
      <c r="NTU774" s="107"/>
      <c r="NTV774" s="107"/>
      <c r="NTW774" s="107"/>
      <c r="NTX774" s="107"/>
      <c r="NTY774" s="107"/>
      <c r="NTZ774" s="107"/>
      <c r="NUA774" s="107"/>
      <c r="NUB774" s="107"/>
      <c r="NUC774" s="107"/>
      <c r="NUD774" s="107"/>
      <c r="NUE774" s="107"/>
      <c r="NUF774" s="107"/>
      <c r="NUG774" s="107"/>
      <c r="NUH774" s="107"/>
      <c r="NUI774" s="107"/>
      <c r="NUJ774" s="107"/>
      <c r="NUK774" s="107"/>
      <c r="NUL774" s="107"/>
      <c r="NUM774" s="107"/>
      <c r="NUN774" s="107"/>
      <c r="NUO774" s="107"/>
      <c r="NUP774" s="107"/>
      <c r="NUQ774" s="107"/>
      <c r="NUR774" s="107"/>
      <c r="NUS774" s="107"/>
      <c r="NUT774" s="107"/>
      <c r="NUU774" s="107"/>
      <c r="NUV774" s="107"/>
      <c r="NUW774" s="107"/>
      <c r="NUX774" s="107"/>
      <c r="NUY774" s="107"/>
      <c r="NUZ774" s="107"/>
      <c r="NVA774" s="107"/>
      <c r="NVB774" s="107"/>
      <c r="NVC774" s="107"/>
      <c r="NVD774" s="107"/>
      <c r="NVE774" s="107"/>
      <c r="NVF774" s="107"/>
      <c r="NVG774" s="107"/>
      <c r="NVH774" s="107"/>
      <c r="NVI774" s="107"/>
      <c r="NVJ774" s="107"/>
      <c r="NVK774" s="107"/>
      <c r="NVL774" s="107"/>
      <c r="NVM774" s="107"/>
      <c r="NVN774" s="107"/>
      <c r="NVO774" s="107"/>
      <c r="NVP774" s="107"/>
      <c r="NVQ774" s="107"/>
      <c r="NVR774" s="107"/>
      <c r="NVS774" s="107"/>
      <c r="NVT774" s="107"/>
      <c r="NVU774" s="107"/>
      <c r="NVV774" s="107"/>
      <c r="NVW774" s="107"/>
      <c r="NVX774" s="107"/>
      <c r="NVY774" s="107"/>
      <c r="NVZ774" s="107"/>
      <c r="NWA774" s="107"/>
      <c r="NWB774" s="107"/>
      <c r="NWC774" s="107"/>
      <c r="NWD774" s="107"/>
      <c r="NWE774" s="107"/>
      <c r="NWF774" s="107"/>
      <c r="NWG774" s="107"/>
      <c r="NWH774" s="107"/>
      <c r="NWI774" s="107"/>
      <c r="NWJ774" s="107"/>
      <c r="NWK774" s="107"/>
      <c r="NWL774" s="107"/>
      <c r="NWM774" s="107"/>
      <c r="NWN774" s="107"/>
      <c r="NWO774" s="107"/>
      <c r="NWP774" s="107"/>
      <c r="NWQ774" s="107"/>
      <c r="NWR774" s="107"/>
      <c r="NWS774" s="107"/>
      <c r="NWT774" s="107"/>
      <c r="NWU774" s="107"/>
      <c r="NWV774" s="107"/>
      <c r="NWW774" s="107"/>
      <c r="NWX774" s="107"/>
      <c r="NWY774" s="107"/>
      <c r="NWZ774" s="107"/>
      <c r="NXA774" s="107"/>
      <c r="NXB774" s="107"/>
      <c r="NXC774" s="107"/>
      <c r="NXD774" s="107"/>
      <c r="NXE774" s="107"/>
      <c r="NXF774" s="107"/>
      <c r="NXG774" s="107"/>
      <c r="NXH774" s="107"/>
      <c r="NXI774" s="107"/>
      <c r="NXJ774" s="107"/>
      <c r="NXK774" s="107"/>
      <c r="NXL774" s="107"/>
      <c r="NXM774" s="107"/>
      <c r="NXN774" s="107"/>
      <c r="NXO774" s="107"/>
      <c r="NXP774" s="107"/>
      <c r="NXQ774" s="107"/>
      <c r="NXR774" s="107"/>
      <c r="NXS774" s="107"/>
      <c r="NXT774" s="107"/>
      <c r="NXU774" s="107"/>
      <c r="NXV774" s="107"/>
      <c r="NXW774" s="107"/>
      <c r="NXX774" s="107"/>
      <c r="NXY774" s="107"/>
      <c r="NXZ774" s="107"/>
      <c r="NYA774" s="107"/>
      <c r="NYB774" s="107"/>
      <c r="NYC774" s="107"/>
      <c r="NYD774" s="107"/>
      <c r="NYE774" s="107"/>
      <c r="NYF774" s="107"/>
      <c r="NYG774" s="107"/>
      <c r="NYH774" s="107"/>
      <c r="NYI774" s="107"/>
      <c r="NYJ774" s="107"/>
      <c r="NYK774" s="107"/>
      <c r="NYL774" s="107"/>
      <c r="NYM774" s="107"/>
      <c r="NYN774" s="107"/>
      <c r="NYO774" s="107"/>
      <c r="NYP774" s="107"/>
      <c r="NYQ774" s="107"/>
      <c r="NYR774" s="107"/>
      <c r="NYS774" s="107"/>
      <c r="NYT774" s="107"/>
      <c r="NYU774" s="107"/>
      <c r="NYV774" s="107"/>
      <c r="NYW774" s="107"/>
      <c r="NYX774" s="107"/>
      <c r="NYY774" s="107"/>
      <c r="NYZ774" s="107"/>
      <c r="NZA774" s="107"/>
      <c r="NZB774" s="107"/>
      <c r="NZC774" s="107"/>
      <c r="NZD774" s="107"/>
      <c r="NZE774" s="107"/>
      <c r="NZF774" s="107"/>
      <c r="NZG774" s="107"/>
      <c r="NZH774" s="107"/>
      <c r="NZI774" s="107"/>
      <c r="NZJ774" s="107"/>
      <c r="NZK774" s="107"/>
      <c r="NZL774" s="107"/>
      <c r="NZM774" s="107"/>
      <c r="NZN774" s="107"/>
      <c r="NZO774" s="107"/>
      <c r="NZP774" s="107"/>
      <c r="NZQ774" s="107"/>
      <c r="NZR774" s="107"/>
      <c r="NZS774" s="107"/>
      <c r="NZT774" s="107"/>
      <c r="NZU774" s="107"/>
      <c r="NZV774" s="107"/>
      <c r="NZW774" s="107"/>
      <c r="NZX774" s="107"/>
      <c r="NZY774" s="107"/>
      <c r="NZZ774" s="107"/>
      <c r="OAA774" s="107"/>
      <c r="OAB774" s="107"/>
      <c r="OAC774" s="107"/>
      <c r="OAD774" s="107"/>
      <c r="OAE774" s="107"/>
      <c r="OAF774" s="107"/>
      <c r="OAG774" s="107"/>
      <c r="OAH774" s="107"/>
      <c r="OAI774" s="107"/>
      <c r="OAJ774" s="107"/>
      <c r="OAK774" s="107"/>
      <c r="OAL774" s="107"/>
      <c r="OAM774" s="107"/>
      <c r="OAN774" s="107"/>
      <c r="OAO774" s="107"/>
      <c r="OAP774" s="107"/>
      <c r="OAQ774" s="107"/>
      <c r="OAR774" s="107"/>
      <c r="OAS774" s="107"/>
      <c r="OAT774" s="107"/>
      <c r="OAU774" s="107"/>
      <c r="OAV774" s="107"/>
      <c r="OAW774" s="107"/>
      <c r="OAX774" s="107"/>
      <c r="OAY774" s="107"/>
      <c r="OAZ774" s="107"/>
      <c r="OBA774" s="107"/>
      <c r="OBB774" s="107"/>
      <c r="OBC774" s="107"/>
      <c r="OBD774" s="107"/>
      <c r="OBE774" s="107"/>
      <c r="OBF774" s="107"/>
      <c r="OBG774" s="107"/>
      <c r="OBH774" s="107"/>
      <c r="OBI774" s="107"/>
      <c r="OBJ774" s="107"/>
      <c r="OBK774" s="107"/>
      <c r="OBL774" s="107"/>
      <c r="OBM774" s="107"/>
      <c r="OBN774" s="107"/>
      <c r="OBO774" s="107"/>
      <c r="OBP774" s="107"/>
      <c r="OBQ774" s="107"/>
      <c r="OBR774" s="107"/>
      <c r="OBS774" s="107"/>
      <c r="OBT774" s="107"/>
      <c r="OBU774" s="107"/>
      <c r="OBV774" s="107"/>
      <c r="OBW774" s="107"/>
      <c r="OBX774" s="107"/>
      <c r="OBY774" s="107"/>
      <c r="OBZ774" s="107"/>
      <c r="OCA774" s="107"/>
      <c r="OCB774" s="107"/>
      <c r="OCC774" s="107"/>
      <c r="OCD774" s="107"/>
      <c r="OCE774" s="107"/>
      <c r="OCF774" s="107"/>
      <c r="OCG774" s="107"/>
      <c r="OCH774" s="107"/>
      <c r="OCI774" s="107"/>
      <c r="OCJ774" s="107"/>
      <c r="OCK774" s="107"/>
      <c r="OCL774" s="107"/>
      <c r="OCM774" s="107"/>
      <c r="OCN774" s="107"/>
      <c r="OCO774" s="107"/>
      <c r="OCP774" s="107"/>
      <c r="OCQ774" s="107"/>
      <c r="OCR774" s="107"/>
      <c r="OCS774" s="107"/>
      <c r="OCT774" s="107"/>
      <c r="OCU774" s="107"/>
      <c r="OCV774" s="107"/>
      <c r="OCW774" s="107"/>
      <c r="OCX774" s="107"/>
      <c r="OCY774" s="107"/>
      <c r="OCZ774" s="107"/>
      <c r="ODA774" s="107"/>
      <c r="ODB774" s="107"/>
      <c r="ODC774" s="107"/>
      <c r="ODD774" s="107"/>
      <c r="ODE774" s="107"/>
      <c r="ODF774" s="107"/>
      <c r="ODG774" s="107"/>
      <c r="ODH774" s="107"/>
      <c r="ODI774" s="107"/>
      <c r="ODJ774" s="107"/>
      <c r="ODK774" s="107"/>
      <c r="ODL774" s="107"/>
      <c r="ODM774" s="107"/>
      <c r="ODN774" s="107"/>
      <c r="ODO774" s="107"/>
      <c r="ODP774" s="107"/>
      <c r="ODQ774" s="107"/>
      <c r="ODR774" s="107"/>
      <c r="ODS774" s="107"/>
      <c r="ODT774" s="107"/>
      <c r="ODU774" s="107"/>
      <c r="ODV774" s="107"/>
      <c r="ODW774" s="107"/>
      <c r="ODX774" s="107"/>
      <c r="ODY774" s="107"/>
      <c r="ODZ774" s="107"/>
      <c r="OEA774" s="107"/>
      <c r="OEB774" s="107"/>
      <c r="OEC774" s="107"/>
      <c r="OED774" s="107"/>
      <c r="OEE774" s="107"/>
      <c r="OEF774" s="107"/>
      <c r="OEG774" s="107"/>
      <c r="OEH774" s="107"/>
      <c r="OEI774" s="107"/>
      <c r="OEJ774" s="107"/>
      <c r="OEK774" s="107"/>
      <c r="OEL774" s="107"/>
      <c r="OEM774" s="107"/>
      <c r="OEN774" s="107"/>
      <c r="OEO774" s="107"/>
      <c r="OEP774" s="107"/>
      <c r="OEQ774" s="107"/>
      <c r="OER774" s="107"/>
      <c r="OES774" s="107"/>
      <c r="OET774" s="107"/>
      <c r="OEU774" s="107"/>
      <c r="OEV774" s="107"/>
      <c r="OEW774" s="107"/>
      <c r="OEX774" s="107"/>
      <c r="OEY774" s="107"/>
      <c r="OEZ774" s="107"/>
      <c r="OFA774" s="107"/>
      <c r="OFB774" s="107"/>
      <c r="OFC774" s="107"/>
      <c r="OFD774" s="107"/>
      <c r="OFE774" s="107"/>
      <c r="OFF774" s="107"/>
      <c r="OFG774" s="107"/>
      <c r="OFH774" s="107"/>
      <c r="OFI774" s="107"/>
      <c r="OFJ774" s="107"/>
      <c r="OFK774" s="107"/>
      <c r="OFL774" s="107"/>
      <c r="OFM774" s="107"/>
      <c r="OFN774" s="107"/>
      <c r="OFO774" s="107"/>
      <c r="OFP774" s="107"/>
      <c r="OFQ774" s="107"/>
      <c r="OFR774" s="107"/>
      <c r="OFS774" s="107"/>
      <c r="OFT774" s="107"/>
      <c r="OFU774" s="107"/>
      <c r="OFV774" s="107"/>
      <c r="OFW774" s="107"/>
      <c r="OFX774" s="107"/>
      <c r="OFY774" s="107"/>
      <c r="OFZ774" s="107"/>
      <c r="OGA774" s="107"/>
      <c r="OGB774" s="107"/>
      <c r="OGC774" s="107"/>
      <c r="OGD774" s="107"/>
      <c r="OGE774" s="107"/>
      <c r="OGF774" s="107"/>
      <c r="OGG774" s="107"/>
      <c r="OGH774" s="107"/>
      <c r="OGI774" s="107"/>
      <c r="OGJ774" s="107"/>
      <c r="OGK774" s="107"/>
      <c r="OGL774" s="107"/>
      <c r="OGM774" s="107"/>
      <c r="OGN774" s="107"/>
      <c r="OGO774" s="107"/>
      <c r="OGP774" s="107"/>
      <c r="OGQ774" s="107"/>
      <c r="OGR774" s="107"/>
      <c r="OGS774" s="107"/>
      <c r="OGT774" s="107"/>
      <c r="OGU774" s="107"/>
      <c r="OGV774" s="107"/>
      <c r="OGW774" s="107"/>
      <c r="OGX774" s="107"/>
      <c r="OGY774" s="107"/>
      <c r="OGZ774" s="107"/>
      <c r="OHA774" s="107"/>
      <c r="OHB774" s="107"/>
      <c r="OHC774" s="107"/>
      <c r="OHD774" s="107"/>
      <c r="OHE774" s="107"/>
      <c r="OHF774" s="107"/>
      <c r="OHG774" s="107"/>
      <c r="OHH774" s="107"/>
      <c r="OHI774" s="107"/>
      <c r="OHJ774" s="107"/>
      <c r="OHK774" s="107"/>
      <c r="OHL774" s="107"/>
      <c r="OHM774" s="107"/>
      <c r="OHN774" s="107"/>
      <c r="OHO774" s="107"/>
      <c r="OHP774" s="107"/>
      <c r="OHQ774" s="107"/>
      <c r="OHR774" s="107"/>
      <c r="OHS774" s="107"/>
      <c r="OHT774" s="107"/>
      <c r="OHU774" s="107"/>
      <c r="OHV774" s="107"/>
      <c r="OHW774" s="107"/>
      <c r="OHX774" s="107"/>
      <c r="OHY774" s="107"/>
      <c r="OHZ774" s="107"/>
      <c r="OIA774" s="107"/>
      <c r="OIB774" s="107"/>
      <c r="OIC774" s="107"/>
      <c r="OID774" s="107"/>
      <c r="OIE774" s="107"/>
      <c r="OIF774" s="107"/>
      <c r="OIG774" s="107"/>
      <c r="OIH774" s="107"/>
      <c r="OII774" s="107"/>
      <c r="OIJ774" s="107"/>
      <c r="OIK774" s="107"/>
      <c r="OIL774" s="107"/>
      <c r="OIM774" s="107"/>
      <c r="OIN774" s="107"/>
      <c r="OIO774" s="107"/>
      <c r="OIP774" s="107"/>
      <c r="OIQ774" s="107"/>
      <c r="OIR774" s="107"/>
      <c r="OIS774" s="107"/>
      <c r="OIT774" s="107"/>
      <c r="OIU774" s="107"/>
      <c r="OIV774" s="107"/>
      <c r="OIW774" s="107"/>
      <c r="OIX774" s="107"/>
      <c r="OIY774" s="107"/>
      <c r="OIZ774" s="107"/>
      <c r="OJA774" s="107"/>
      <c r="OJB774" s="107"/>
      <c r="OJC774" s="107"/>
      <c r="OJD774" s="107"/>
      <c r="OJE774" s="107"/>
      <c r="OJF774" s="107"/>
      <c r="OJG774" s="107"/>
      <c r="OJH774" s="107"/>
      <c r="OJI774" s="107"/>
      <c r="OJJ774" s="107"/>
      <c r="OJK774" s="107"/>
      <c r="OJL774" s="107"/>
      <c r="OJM774" s="107"/>
      <c r="OJN774" s="107"/>
      <c r="OJO774" s="107"/>
      <c r="OJP774" s="107"/>
      <c r="OJQ774" s="107"/>
      <c r="OJR774" s="107"/>
      <c r="OJS774" s="107"/>
      <c r="OJT774" s="107"/>
      <c r="OJU774" s="107"/>
      <c r="OJV774" s="107"/>
      <c r="OJW774" s="107"/>
      <c r="OJX774" s="107"/>
      <c r="OJY774" s="107"/>
      <c r="OJZ774" s="107"/>
      <c r="OKA774" s="107"/>
      <c r="OKB774" s="107"/>
      <c r="OKC774" s="107"/>
      <c r="OKD774" s="107"/>
      <c r="OKE774" s="107"/>
      <c r="OKF774" s="107"/>
      <c r="OKG774" s="107"/>
      <c r="OKH774" s="107"/>
      <c r="OKI774" s="107"/>
      <c r="OKJ774" s="107"/>
      <c r="OKK774" s="107"/>
      <c r="OKL774" s="107"/>
      <c r="OKM774" s="107"/>
      <c r="OKN774" s="107"/>
      <c r="OKO774" s="107"/>
      <c r="OKP774" s="107"/>
      <c r="OKQ774" s="107"/>
      <c r="OKR774" s="107"/>
      <c r="OKS774" s="107"/>
      <c r="OKT774" s="107"/>
      <c r="OKU774" s="107"/>
      <c r="OKV774" s="107"/>
      <c r="OKW774" s="107"/>
      <c r="OKX774" s="107"/>
      <c r="OKY774" s="107"/>
      <c r="OKZ774" s="107"/>
      <c r="OLA774" s="107"/>
      <c r="OLB774" s="107"/>
      <c r="OLC774" s="107"/>
      <c r="OLD774" s="107"/>
      <c r="OLE774" s="107"/>
      <c r="OLF774" s="107"/>
      <c r="OLG774" s="107"/>
      <c r="OLH774" s="107"/>
      <c r="OLI774" s="107"/>
      <c r="OLJ774" s="107"/>
      <c r="OLK774" s="107"/>
      <c r="OLL774" s="107"/>
      <c r="OLM774" s="107"/>
      <c r="OLN774" s="107"/>
      <c r="OLO774" s="107"/>
      <c r="OLP774" s="107"/>
      <c r="OLQ774" s="107"/>
      <c r="OLR774" s="107"/>
      <c r="OLS774" s="107"/>
      <c r="OLT774" s="107"/>
      <c r="OLU774" s="107"/>
      <c r="OLV774" s="107"/>
      <c r="OLW774" s="107"/>
      <c r="OLX774" s="107"/>
      <c r="OLY774" s="107"/>
      <c r="OLZ774" s="107"/>
      <c r="OMA774" s="107"/>
      <c r="OMB774" s="107"/>
      <c r="OMC774" s="107"/>
      <c r="OMD774" s="107"/>
      <c r="OME774" s="107"/>
      <c r="OMF774" s="107"/>
      <c r="OMG774" s="107"/>
      <c r="OMH774" s="107"/>
      <c r="OMI774" s="107"/>
      <c r="OMJ774" s="107"/>
      <c r="OMK774" s="107"/>
      <c r="OML774" s="107"/>
      <c r="OMM774" s="107"/>
      <c r="OMN774" s="107"/>
      <c r="OMO774" s="107"/>
      <c r="OMP774" s="107"/>
      <c r="OMQ774" s="107"/>
      <c r="OMR774" s="107"/>
      <c r="OMS774" s="107"/>
      <c r="OMT774" s="107"/>
      <c r="OMU774" s="107"/>
      <c r="OMV774" s="107"/>
      <c r="OMW774" s="107"/>
      <c r="OMX774" s="107"/>
      <c r="OMY774" s="107"/>
      <c r="OMZ774" s="107"/>
      <c r="ONA774" s="107"/>
      <c r="ONB774" s="107"/>
      <c r="ONC774" s="107"/>
      <c r="OND774" s="107"/>
      <c r="ONE774" s="107"/>
      <c r="ONF774" s="107"/>
      <c r="ONG774" s="107"/>
      <c r="ONH774" s="107"/>
      <c r="ONI774" s="107"/>
      <c r="ONJ774" s="107"/>
      <c r="ONK774" s="107"/>
      <c r="ONL774" s="107"/>
      <c r="ONM774" s="107"/>
      <c r="ONN774" s="107"/>
      <c r="ONO774" s="107"/>
      <c r="ONP774" s="107"/>
      <c r="ONQ774" s="107"/>
      <c r="ONR774" s="107"/>
      <c r="ONS774" s="107"/>
      <c r="ONT774" s="107"/>
      <c r="ONU774" s="107"/>
      <c r="ONV774" s="107"/>
      <c r="ONW774" s="107"/>
      <c r="ONX774" s="107"/>
      <c r="ONY774" s="107"/>
      <c r="ONZ774" s="107"/>
      <c r="OOA774" s="107"/>
      <c r="OOB774" s="107"/>
      <c r="OOC774" s="107"/>
      <c r="OOD774" s="107"/>
      <c r="OOE774" s="107"/>
      <c r="OOF774" s="107"/>
      <c r="OOG774" s="107"/>
      <c r="OOH774" s="107"/>
      <c r="OOI774" s="107"/>
      <c r="OOJ774" s="107"/>
      <c r="OOK774" s="107"/>
      <c r="OOL774" s="107"/>
      <c r="OOM774" s="107"/>
      <c r="OON774" s="107"/>
      <c r="OOO774" s="107"/>
      <c r="OOP774" s="107"/>
      <c r="OOQ774" s="107"/>
      <c r="OOR774" s="107"/>
      <c r="OOS774" s="107"/>
      <c r="OOT774" s="107"/>
      <c r="OOU774" s="107"/>
      <c r="OOV774" s="107"/>
      <c r="OOW774" s="107"/>
      <c r="OOX774" s="107"/>
      <c r="OOY774" s="107"/>
      <c r="OOZ774" s="107"/>
      <c r="OPA774" s="107"/>
      <c r="OPB774" s="107"/>
      <c r="OPC774" s="107"/>
      <c r="OPD774" s="107"/>
      <c r="OPE774" s="107"/>
      <c r="OPF774" s="107"/>
      <c r="OPG774" s="107"/>
      <c r="OPH774" s="107"/>
      <c r="OPI774" s="107"/>
      <c r="OPJ774" s="107"/>
      <c r="OPK774" s="107"/>
      <c r="OPL774" s="107"/>
      <c r="OPM774" s="107"/>
      <c r="OPN774" s="107"/>
      <c r="OPO774" s="107"/>
      <c r="OPP774" s="107"/>
      <c r="OPQ774" s="107"/>
      <c r="OPR774" s="107"/>
      <c r="OPS774" s="107"/>
      <c r="OPT774" s="107"/>
      <c r="OPU774" s="107"/>
      <c r="OPV774" s="107"/>
      <c r="OPW774" s="107"/>
      <c r="OPX774" s="107"/>
      <c r="OPY774" s="107"/>
      <c r="OPZ774" s="107"/>
      <c r="OQA774" s="107"/>
      <c r="OQB774" s="107"/>
      <c r="OQC774" s="107"/>
      <c r="OQD774" s="107"/>
      <c r="OQE774" s="107"/>
      <c r="OQF774" s="107"/>
      <c r="OQG774" s="107"/>
      <c r="OQH774" s="107"/>
      <c r="OQI774" s="107"/>
      <c r="OQJ774" s="107"/>
      <c r="OQK774" s="107"/>
      <c r="OQL774" s="107"/>
      <c r="OQM774" s="107"/>
      <c r="OQN774" s="107"/>
      <c r="OQO774" s="107"/>
      <c r="OQP774" s="107"/>
      <c r="OQQ774" s="107"/>
      <c r="OQR774" s="107"/>
      <c r="OQS774" s="107"/>
      <c r="OQT774" s="107"/>
      <c r="OQU774" s="107"/>
      <c r="OQV774" s="107"/>
      <c r="OQW774" s="107"/>
      <c r="OQX774" s="107"/>
      <c r="OQY774" s="107"/>
      <c r="OQZ774" s="107"/>
      <c r="ORA774" s="107"/>
      <c r="ORB774" s="107"/>
      <c r="ORC774" s="107"/>
      <c r="ORD774" s="107"/>
      <c r="ORE774" s="107"/>
      <c r="ORF774" s="107"/>
      <c r="ORG774" s="107"/>
      <c r="ORH774" s="107"/>
      <c r="ORI774" s="107"/>
      <c r="ORJ774" s="107"/>
      <c r="ORK774" s="107"/>
      <c r="ORL774" s="107"/>
      <c r="ORM774" s="107"/>
      <c r="ORN774" s="107"/>
      <c r="ORO774" s="107"/>
      <c r="ORP774" s="107"/>
      <c r="ORQ774" s="107"/>
      <c r="ORR774" s="107"/>
      <c r="ORS774" s="107"/>
      <c r="ORT774" s="107"/>
      <c r="ORU774" s="107"/>
      <c r="ORV774" s="107"/>
      <c r="ORW774" s="107"/>
      <c r="ORX774" s="107"/>
      <c r="ORY774" s="107"/>
      <c r="ORZ774" s="107"/>
      <c r="OSA774" s="107"/>
      <c r="OSB774" s="107"/>
      <c r="OSC774" s="107"/>
      <c r="OSD774" s="107"/>
      <c r="OSE774" s="107"/>
      <c r="OSF774" s="107"/>
      <c r="OSG774" s="107"/>
      <c r="OSH774" s="107"/>
      <c r="OSI774" s="107"/>
      <c r="OSJ774" s="107"/>
      <c r="OSK774" s="107"/>
      <c r="OSL774" s="107"/>
      <c r="OSM774" s="107"/>
      <c r="OSN774" s="107"/>
      <c r="OSO774" s="107"/>
      <c r="OSP774" s="107"/>
      <c r="OSQ774" s="107"/>
      <c r="OSR774" s="107"/>
      <c r="OSS774" s="107"/>
      <c r="OST774" s="107"/>
      <c r="OSU774" s="107"/>
      <c r="OSV774" s="107"/>
      <c r="OSW774" s="107"/>
      <c r="OSX774" s="107"/>
      <c r="OSY774" s="107"/>
      <c r="OSZ774" s="107"/>
      <c r="OTA774" s="107"/>
      <c r="OTB774" s="107"/>
      <c r="OTC774" s="107"/>
      <c r="OTD774" s="107"/>
      <c r="OTE774" s="107"/>
      <c r="OTF774" s="107"/>
      <c r="OTG774" s="107"/>
      <c r="OTH774" s="107"/>
      <c r="OTI774" s="107"/>
      <c r="OTJ774" s="107"/>
      <c r="OTK774" s="107"/>
      <c r="OTL774" s="107"/>
      <c r="OTM774" s="107"/>
      <c r="OTN774" s="107"/>
      <c r="OTO774" s="107"/>
      <c r="OTP774" s="107"/>
      <c r="OTQ774" s="107"/>
      <c r="OTR774" s="107"/>
      <c r="OTS774" s="107"/>
      <c r="OTT774" s="107"/>
      <c r="OTU774" s="107"/>
      <c r="OTV774" s="107"/>
      <c r="OTW774" s="107"/>
      <c r="OTX774" s="107"/>
      <c r="OTY774" s="107"/>
      <c r="OTZ774" s="107"/>
      <c r="OUA774" s="107"/>
      <c r="OUB774" s="107"/>
      <c r="OUC774" s="107"/>
      <c r="OUD774" s="107"/>
      <c r="OUE774" s="107"/>
      <c r="OUF774" s="107"/>
      <c r="OUG774" s="107"/>
      <c r="OUH774" s="107"/>
      <c r="OUI774" s="107"/>
      <c r="OUJ774" s="107"/>
      <c r="OUK774" s="107"/>
      <c r="OUL774" s="107"/>
      <c r="OUM774" s="107"/>
      <c r="OUN774" s="107"/>
      <c r="OUO774" s="107"/>
      <c r="OUP774" s="107"/>
      <c r="OUQ774" s="107"/>
      <c r="OUR774" s="107"/>
      <c r="OUS774" s="107"/>
      <c r="OUT774" s="107"/>
      <c r="OUU774" s="107"/>
      <c r="OUV774" s="107"/>
      <c r="OUW774" s="107"/>
      <c r="OUX774" s="107"/>
      <c r="OUY774" s="107"/>
      <c r="OUZ774" s="107"/>
      <c r="OVA774" s="107"/>
      <c r="OVB774" s="107"/>
      <c r="OVC774" s="107"/>
      <c r="OVD774" s="107"/>
      <c r="OVE774" s="107"/>
      <c r="OVF774" s="107"/>
      <c r="OVG774" s="107"/>
      <c r="OVH774" s="107"/>
      <c r="OVI774" s="107"/>
      <c r="OVJ774" s="107"/>
      <c r="OVK774" s="107"/>
      <c r="OVL774" s="107"/>
      <c r="OVM774" s="107"/>
      <c r="OVN774" s="107"/>
      <c r="OVO774" s="107"/>
      <c r="OVP774" s="107"/>
      <c r="OVQ774" s="107"/>
      <c r="OVR774" s="107"/>
      <c r="OVS774" s="107"/>
      <c r="OVT774" s="107"/>
      <c r="OVU774" s="107"/>
      <c r="OVV774" s="107"/>
      <c r="OVW774" s="107"/>
      <c r="OVX774" s="107"/>
      <c r="OVY774" s="107"/>
      <c r="OVZ774" s="107"/>
      <c r="OWA774" s="107"/>
      <c r="OWB774" s="107"/>
      <c r="OWC774" s="107"/>
      <c r="OWD774" s="107"/>
      <c r="OWE774" s="107"/>
      <c r="OWF774" s="107"/>
      <c r="OWG774" s="107"/>
      <c r="OWH774" s="107"/>
      <c r="OWI774" s="107"/>
      <c r="OWJ774" s="107"/>
      <c r="OWK774" s="107"/>
      <c r="OWL774" s="107"/>
      <c r="OWM774" s="107"/>
      <c r="OWN774" s="107"/>
      <c r="OWO774" s="107"/>
      <c r="OWP774" s="107"/>
      <c r="OWQ774" s="107"/>
      <c r="OWR774" s="107"/>
      <c r="OWS774" s="107"/>
      <c r="OWT774" s="107"/>
      <c r="OWU774" s="107"/>
      <c r="OWV774" s="107"/>
      <c r="OWW774" s="107"/>
      <c r="OWX774" s="107"/>
      <c r="OWY774" s="107"/>
      <c r="OWZ774" s="107"/>
      <c r="OXA774" s="107"/>
      <c r="OXB774" s="107"/>
      <c r="OXC774" s="107"/>
      <c r="OXD774" s="107"/>
      <c r="OXE774" s="107"/>
      <c r="OXF774" s="107"/>
      <c r="OXG774" s="107"/>
      <c r="OXH774" s="107"/>
      <c r="OXI774" s="107"/>
      <c r="OXJ774" s="107"/>
      <c r="OXK774" s="107"/>
      <c r="OXL774" s="107"/>
      <c r="OXM774" s="107"/>
      <c r="OXN774" s="107"/>
      <c r="OXO774" s="107"/>
      <c r="OXP774" s="107"/>
      <c r="OXQ774" s="107"/>
      <c r="OXR774" s="107"/>
      <c r="OXS774" s="107"/>
      <c r="OXT774" s="107"/>
      <c r="OXU774" s="107"/>
      <c r="OXV774" s="107"/>
      <c r="OXW774" s="107"/>
      <c r="OXX774" s="107"/>
      <c r="OXY774" s="107"/>
      <c r="OXZ774" s="107"/>
      <c r="OYA774" s="107"/>
      <c r="OYB774" s="107"/>
      <c r="OYC774" s="107"/>
      <c r="OYD774" s="107"/>
      <c r="OYE774" s="107"/>
      <c r="OYF774" s="107"/>
      <c r="OYG774" s="107"/>
      <c r="OYH774" s="107"/>
      <c r="OYI774" s="107"/>
      <c r="OYJ774" s="107"/>
      <c r="OYK774" s="107"/>
      <c r="OYL774" s="107"/>
      <c r="OYM774" s="107"/>
      <c r="OYN774" s="107"/>
      <c r="OYO774" s="107"/>
      <c r="OYP774" s="107"/>
      <c r="OYQ774" s="107"/>
      <c r="OYR774" s="107"/>
      <c r="OYS774" s="107"/>
      <c r="OYT774" s="107"/>
      <c r="OYU774" s="107"/>
      <c r="OYV774" s="107"/>
      <c r="OYW774" s="107"/>
      <c r="OYX774" s="107"/>
      <c r="OYY774" s="107"/>
      <c r="OYZ774" s="107"/>
      <c r="OZA774" s="107"/>
      <c r="OZB774" s="107"/>
      <c r="OZC774" s="107"/>
      <c r="OZD774" s="107"/>
      <c r="OZE774" s="107"/>
      <c r="OZF774" s="107"/>
      <c r="OZG774" s="107"/>
      <c r="OZH774" s="107"/>
      <c r="OZI774" s="107"/>
      <c r="OZJ774" s="107"/>
      <c r="OZK774" s="107"/>
      <c r="OZL774" s="107"/>
      <c r="OZM774" s="107"/>
      <c r="OZN774" s="107"/>
      <c r="OZO774" s="107"/>
      <c r="OZP774" s="107"/>
      <c r="OZQ774" s="107"/>
      <c r="OZR774" s="107"/>
      <c r="OZS774" s="107"/>
      <c r="OZT774" s="107"/>
      <c r="OZU774" s="107"/>
      <c r="OZV774" s="107"/>
      <c r="OZW774" s="107"/>
      <c r="OZX774" s="107"/>
      <c r="OZY774" s="107"/>
      <c r="OZZ774" s="107"/>
      <c r="PAA774" s="107"/>
      <c r="PAB774" s="107"/>
      <c r="PAC774" s="107"/>
      <c r="PAD774" s="107"/>
      <c r="PAE774" s="107"/>
      <c r="PAF774" s="107"/>
      <c r="PAG774" s="107"/>
      <c r="PAH774" s="107"/>
      <c r="PAI774" s="107"/>
      <c r="PAJ774" s="107"/>
      <c r="PAK774" s="107"/>
      <c r="PAL774" s="107"/>
      <c r="PAM774" s="107"/>
      <c r="PAN774" s="107"/>
      <c r="PAO774" s="107"/>
      <c r="PAP774" s="107"/>
      <c r="PAQ774" s="107"/>
      <c r="PAR774" s="107"/>
      <c r="PAS774" s="107"/>
      <c r="PAT774" s="107"/>
      <c r="PAU774" s="107"/>
      <c r="PAV774" s="107"/>
      <c r="PAW774" s="107"/>
      <c r="PAX774" s="107"/>
      <c r="PAY774" s="107"/>
      <c r="PAZ774" s="107"/>
      <c r="PBA774" s="107"/>
      <c r="PBB774" s="107"/>
      <c r="PBC774" s="107"/>
      <c r="PBD774" s="107"/>
      <c r="PBE774" s="107"/>
      <c r="PBF774" s="107"/>
      <c r="PBG774" s="107"/>
      <c r="PBH774" s="107"/>
      <c r="PBI774" s="107"/>
      <c r="PBJ774" s="107"/>
      <c r="PBK774" s="107"/>
      <c r="PBL774" s="107"/>
      <c r="PBM774" s="107"/>
      <c r="PBN774" s="107"/>
      <c r="PBO774" s="107"/>
      <c r="PBP774" s="107"/>
      <c r="PBQ774" s="107"/>
      <c r="PBR774" s="107"/>
      <c r="PBS774" s="107"/>
      <c r="PBT774" s="107"/>
      <c r="PBU774" s="107"/>
      <c r="PBV774" s="107"/>
      <c r="PBW774" s="107"/>
      <c r="PBX774" s="107"/>
      <c r="PBY774" s="107"/>
      <c r="PBZ774" s="107"/>
      <c r="PCA774" s="107"/>
      <c r="PCB774" s="107"/>
      <c r="PCC774" s="107"/>
      <c r="PCD774" s="107"/>
      <c r="PCE774" s="107"/>
      <c r="PCF774" s="107"/>
      <c r="PCG774" s="107"/>
      <c r="PCH774" s="107"/>
      <c r="PCI774" s="107"/>
      <c r="PCJ774" s="107"/>
      <c r="PCK774" s="107"/>
      <c r="PCL774" s="107"/>
      <c r="PCM774" s="107"/>
      <c r="PCN774" s="107"/>
      <c r="PCO774" s="107"/>
      <c r="PCP774" s="107"/>
      <c r="PCQ774" s="107"/>
      <c r="PCR774" s="107"/>
      <c r="PCS774" s="107"/>
      <c r="PCT774" s="107"/>
      <c r="PCU774" s="107"/>
      <c r="PCV774" s="107"/>
      <c r="PCW774" s="107"/>
      <c r="PCX774" s="107"/>
      <c r="PCY774" s="107"/>
      <c r="PCZ774" s="107"/>
      <c r="PDA774" s="107"/>
      <c r="PDB774" s="107"/>
      <c r="PDC774" s="107"/>
      <c r="PDD774" s="107"/>
      <c r="PDE774" s="107"/>
      <c r="PDF774" s="107"/>
      <c r="PDG774" s="107"/>
      <c r="PDH774" s="107"/>
      <c r="PDI774" s="107"/>
      <c r="PDJ774" s="107"/>
      <c r="PDK774" s="107"/>
      <c r="PDL774" s="107"/>
      <c r="PDM774" s="107"/>
      <c r="PDN774" s="107"/>
      <c r="PDO774" s="107"/>
      <c r="PDP774" s="107"/>
      <c r="PDQ774" s="107"/>
      <c r="PDR774" s="107"/>
      <c r="PDS774" s="107"/>
      <c r="PDT774" s="107"/>
      <c r="PDU774" s="107"/>
      <c r="PDV774" s="107"/>
      <c r="PDW774" s="107"/>
      <c r="PDX774" s="107"/>
      <c r="PDY774" s="107"/>
      <c r="PDZ774" s="107"/>
      <c r="PEA774" s="107"/>
      <c r="PEB774" s="107"/>
      <c r="PEC774" s="107"/>
      <c r="PED774" s="107"/>
      <c r="PEE774" s="107"/>
      <c r="PEF774" s="107"/>
      <c r="PEG774" s="107"/>
      <c r="PEH774" s="107"/>
      <c r="PEI774" s="107"/>
      <c r="PEJ774" s="107"/>
      <c r="PEK774" s="107"/>
      <c r="PEL774" s="107"/>
      <c r="PEM774" s="107"/>
      <c r="PEN774" s="107"/>
      <c r="PEO774" s="107"/>
      <c r="PEP774" s="107"/>
      <c r="PEQ774" s="107"/>
      <c r="PER774" s="107"/>
      <c r="PES774" s="107"/>
      <c r="PET774" s="107"/>
      <c r="PEU774" s="107"/>
      <c r="PEV774" s="107"/>
      <c r="PEW774" s="107"/>
      <c r="PEX774" s="107"/>
      <c r="PEY774" s="107"/>
      <c r="PEZ774" s="107"/>
      <c r="PFA774" s="107"/>
      <c r="PFB774" s="107"/>
      <c r="PFC774" s="107"/>
      <c r="PFD774" s="107"/>
      <c r="PFE774" s="107"/>
      <c r="PFF774" s="107"/>
      <c r="PFG774" s="107"/>
      <c r="PFH774" s="107"/>
      <c r="PFI774" s="107"/>
      <c r="PFJ774" s="107"/>
      <c r="PFK774" s="107"/>
      <c r="PFL774" s="107"/>
      <c r="PFM774" s="107"/>
      <c r="PFN774" s="107"/>
      <c r="PFO774" s="107"/>
      <c r="PFP774" s="107"/>
      <c r="PFQ774" s="107"/>
      <c r="PFR774" s="107"/>
      <c r="PFS774" s="107"/>
      <c r="PFT774" s="107"/>
      <c r="PFU774" s="107"/>
      <c r="PFV774" s="107"/>
      <c r="PFW774" s="107"/>
      <c r="PFX774" s="107"/>
      <c r="PFY774" s="107"/>
      <c r="PFZ774" s="107"/>
      <c r="PGA774" s="107"/>
      <c r="PGB774" s="107"/>
      <c r="PGC774" s="107"/>
      <c r="PGD774" s="107"/>
      <c r="PGE774" s="107"/>
      <c r="PGF774" s="107"/>
      <c r="PGG774" s="107"/>
      <c r="PGH774" s="107"/>
      <c r="PGI774" s="107"/>
      <c r="PGJ774" s="107"/>
      <c r="PGK774" s="107"/>
      <c r="PGL774" s="107"/>
      <c r="PGM774" s="107"/>
      <c r="PGN774" s="107"/>
      <c r="PGO774" s="107"/>
      <c r="PGP774" s="107"/>
      <c r="PGQ774" s="107"/>
      <c r="PGR774" s="107"/>
      <c r="PGS774" s="107"/>
      <c r="PGT774" s="107"/>
      <c r="PGU774" s="107"/>
      <c r="PGV774" s="107"/>
      <c r="PGW774" s="107"/>
      <c r="PGX774" s="107"/>
      <c r="PGY774" s="107"/>
      <c r="PGZ774" s="107"/>
      <c r="PHA774" s="107"/>
      <c r="PHB774" s="107"/>
      <c r="PHC774" s="107"/>
      <c r="PHD774" s="107"/>
      <c r="PHE774" s="107"/>
      <c r="PHF774" s="107"/>
      <c r="PHG774" s="107"/>
      <c r="PHH774" s="107"/>
      <c r="PHI774" s="107"/>
      <c r="PHJ774" s="107"/>
      <c r="PHK774" s="107"/>
      <c r="PHL774" s="107"/>
      <c r="PHM774" s="107"/>
      <c r="PHN774" s="107"/>
      <c r="PHO774" s="107"/>
      <c r="PHP774" s="107"/>
      <c r="PHQ774" s="107"/>
      <c r="PHR774" s="107"/>
      <c r="PHS774" s="107"/>
      <c r="PHT774" s="107"/>
      <c r="PHU774" s="107"/>
      <c r="PHV774" s="107"/>
      <c r="PHW774" s="107"/>
      <c r="PHX774" s="107"/>
      <c r="PHY774" s="107"/>
      <c r="PHZ774" s="107"/>
      <c r="PIA774" s="107"/>
      <c r="PIB774" s="107"/>
      <c r="PIC774" s="107"/>
      <c r="PID774" s="107"/>
      <c r="PIE774" s="107"/>
      <c r="PIF774" s="107"/>
      <c r="PIG774" s="107"/>
      <c r="PIH774" s="107"/>
      <c r="PII774" s="107"/>
      <c r="PIJ774" s="107"/>
      <c r="PIK774" s="107"/>
      <c r="PIL774" s="107"/>
      <c r="PIM774" s="107"/>
      <c r="PIN774" s="107"/>
      <c r="PIO774" s="107"/>
      <c r="PIP774" s="107"/>
      <c r="PIQ774" s="107"/>
      <c r="PIR774" s="107"/>
      <c r="PIS774" s="107"/>
      <c r="PIT774" s="107"/>
      <c r="PIU774" s="107"/>
      <c r="PIV774" s="107"/>
      <c r="PIW774" s="107"/>
      <c r="PIX774" s="107"/>
      <c r="PIY774" s="107"/>
      <c r="PIZ774" s="107"/>
      <c r="PJA774" s="107"/>
      <c r="PJB774" s="107"/>
      <c r="PJC774" s="107"/>
      <c r="PJD774" s="107"/>
      <c r="PJE774" s="107"/>
      <c r="PJF774" s="107"/>
      <c r="PJG774" s="107"/>
      <c r="PJH774" s="107"/>
      <c r="PJI774" s="107"/>
      <c r="PJJ774" s="107"/>
      <c r="PJK774" s="107"/>
      <c r="PJL774" s="107"/>
      <c r="PJM774" s="107"/>
      <c r="PJN774" s="107"/>
      <c r="PJO774" s="107"/>
      <c r="PJP774" s="107"/>
      <c r="PJQ774" s="107"/>
      <c r="PJR774" s="107"/>
      <c r="PJS774" s="107"/>
      <c r="PJT774" s="107"/>
      <c r="PJU774" s="107"/>
      <c r="PJV774" s="107"/>
      <c r="PJW774" s="107"/>
      <c r="PJX774" s="107"/>
      <c r="PJY774" s="107"/>
      <c r="PJZ774" s="107"/>
      <c r="PKA774" s="107"/>
      <c r="PKB774" s="107"/>
      <c r="PKC774" s="107"/>
      <c r="PKD774" s="107"/>
      <c r="PKE774" s="107"/>
      <c r="PKF774" s="107"/>
      <c r="PKG774" s="107"/>
      <c r="PKH774" s="107"/>
      <c r="PKI774" s="107"/>
      <c r="PKJ774" s="107"/>
      <c r="PKK774" s="107"/>
      <c r="PKL774" s="107"/>
      <c r="PKM774" s="107"/>
      <c r="PKN774" s="107"/>
      <c r="PKO774" s="107"/>
      <c r="PKP774" s="107"/>
      <c r="PKQ774" s="107"/>
      <c r="PKR774" s="107"/>
      <c r="PKS774" s="107"/>
      <c r="PKT774" s="107"/>
      <c r="PKU774" s="107"/>
      <c r="PKV774" s="107"/>
      <c r="PKW774" s="107"/>
      <c r="PKX774" s="107"/>
      <c r="PKY774" s="107"/>
      <c r="PKZ774" s="107"/>
      <c r="PLA774" s="107"/>
      <c r="PLB774" s="107"/>
      <c r="PLC774" s="107"/>
      <c r="PLD774" s="107"/>
      <c r="PLE774" s="107"/>
      <c r="PLF774" s="107"/>
      <c r="PLG774" s="107"/>
      <c r="PLH774" s="107"/>
      <c r="PLI774" s="107"/>
      <c r="PLJ774" s="107"/>
      <c r="PLK774" s="107"/>
      <c r="PLL774" s="107"/>
      <c r="PLM774" s="107"/>
      <c r="PLN774" s="107"/>
      <c r="PLO774" s="107"/>
      <c r="PLP774" s="107"/>
      <c r="PLQ774" s="107"/>
      <c r="PLR774" s="107"/>
      <c r="PLS774" s="107"/>
      <c r="PLT774" s="107"/>
      <c r="PLU774" s="107"/>
      <c r="PLV774" s="107"/>
      <c r="PLW774" s="107"/>
      <c r="PLX774" s="107"/>
      <c r="PLY774" s="107"/>
      <c r="PLZ774" s="107"/>
      <c r="PMA774" s="107"/>
      <c r="PMB774" s="107"/>
      <c r="PMC774" s="107"/>
      <c r="PMD774" s="107"/>
      <c r="PME774" s="107"/>
      <c r="PMF774" s="107"/>
      <c r="PMG774" s="107"/>
      <c r="PMH774" s="107"/>
      <c r="PMI774" s="107"/>
      <c r="PMJ774" s="107"/>
      <c r="PMK774" s="107"/>
      <c r="PML774" s="107"/>
      <c r="PMM774" s="107"/>
      <c r="PMN774" s="107"/>
      <c r="PMO774" s="107"/>
      <c r="PMP774" s="107"/>
      <c r="PMQ774" s="107"/>
      <c r="PMR774" s="107"/>
      <c r="PMS774" s="107"/>
      <c r="PMT774" s="107"/>
      <c r="PMU774" s="107"/>
      <c r="PMV774" s="107"/>
      <c r="PMW774" s="107"/>
      <c r="PMX774" s="107"/>
      <c r="PMY774" s="107"/>
      <c r="PMZ774" s="107"/>
      <c r="PNA774" s="107"/>
      <c r="PNB774" s="107"/>
      <c r="PNC774" s="107"/>
      <c r="PND774" s="107"/>
      <c r="PNE774" s="107"/>
      <c r="PNF774" s="107"/>
      <c r="PNG774" s="107"/>
      <c r="PNH774" s="107"/>
      <c r="PNI774" s="107"/>
      <c r="PNJ774" s="107"/>
      <c r="PNK774" s="107"/>
      <c r="PNL774" s="107"/>
      <c r="PNM774" s="107"/>
      <c r="PNN774" s="107"/>
      <c r="PNO774" s="107"/>
      <c r="PNP774" s="107"/>
      <c r="PNQ774" s="107"/>
      <c r="PNR774" s="107"/>
      <c r="PNS774" s="107"/>
      <c r="PNT774" s="107"/>
      <c r="PNU774" s="107"/>
      <c r="PNV774" s="107"/>
      <c r="PNW774" s="107"/>
      <c r="PNX774" s="107"/>
      <c r="PNY774" s="107"/>
      <c r="PNZ774" s="107"/>
      <c r="POA774" s="107"/>
      <c r="POB774" s="107"/>
      <c r="POC774" s="107"/>
      <c r="POD774" s="107"/>
      <c r="POE774" s="107"/>
      <c r="POF774" s="107"/>
      <c r="POG774" s="107"/>
      <c r="POH774" s="107"/>
      <c r="POI774" s="107"/>
      <c r="POJ774" s="107"/>
      <c r="POK774" s="107"/>
      <c r="POL774" s="107"/>
      <c r="POM774" s="107"/>
      <c r="PON774" s="107"/>
      <c r="POO774" s="107"/>
      <c r="POP774" s="107"/>
      <c r="POQ774" s="107"/>
      <c r="POR774" s="107"/>
      <c r="POS774" s="107"/>
      <c r="POT774" s="107"/>
      <c r="POU774" s="107"/>
      <c r="POV774" s="107"/>
      <c r="POW774" s="107"/>
      <c r="POX774" s="107"/>
      <c r="POY774" s="107"/>
      <c r="POZ774" s="107"/>
      <c r="PPA774" s="107"/>
      <c r="PPB774" s="107"/>
      <c r="PPC774" s="107"/>
      <c r="PPD774" s="107"/>
      <c r="PPE774" s="107"/>
      <c r="PPF774" s="107"/>
      <c r="PPG774" s="107"/>
      <c r="PPH774" s="107"/>
      <c r="PPI774" s="107"/>
      <c r="PPJ774" s="107"/>
      <c r="PPK774" s="107"/>
      <c r="PPL774" s="107"/>
      <c r="PPM774" s="107"/>
      <c r="PPN774" s="107"/>
      <c r="PPO774" s="107"/>
      <c r="PPP774" s="107"/>
      <c r="PPQ774" s="107"/>
      <c r="PPR774" s="107"/>
      <c r="PPS774" s="107"/>
      <c r="PPT774" s="107"/>
      <c r="PPU774" s="107"/>
      <c r="PPV774" s="107"/>
      <c r="PPW774" s="107"/>
      <c r="PPX774" s="107"/>
      <c r="PPY774" s="107"/>
      <c r="PPZ774" s="107"/>
      <c r="PQA774" s="107"/>
      <c r="PQB774" s="107"/>
      <c r="PQC774" s="107"/>
      <c r="PQD774" s="107"/>
      <c r="PQE774" s="107"/>
      <c r="PQF774" s="107"/>
      <c r="PQG774" s="107"/>
      <c r="PQH774" s="107"/>
      <c r="PQI774" s="107"/>
      <c r="PQJ774" s="107"/>
      <c r="PQK774" s="107"/>
      <c r="PQL774" s="107"/>
      <c r="PQM774" s="107"/>
      <c r="PQN774" s="107"/>
      <c r="PQO774" s="107"/>
      <c r="PQP774" s="107"/>
      <c r="PQQ774" s="107"/>
      <c r="PQR774" s="107"/>
      <c r="PQS774" s="107"/>
      <c r="PQT774" s="107"/>
      <c r="PQU774" s="107"/>
      <c r="PQV774" s="107"/>
      <c r="PQW774" s="107"/>
      <c r="PQX774" s="107"/>
      <c r="PQY774" s="107"/>
      <c r="PQZ774" s="107"/>
      <c r="PRA774" s="107"/>
      <c r="PRB774" s="107"/>
      <c r="PRC774" s="107"/>
      <c r="PRD774" s="107"/>
      <c r="PRE774" s="107"/>
      <c r="PRF774" s="107"/>
      <c r="PRG774" s="107"/>
      <c r="PRH774" s="107"/>
      <c r="PRI774" s="107"/>
      <c r="PRJ774" s="107"/>
      <c r="PRK774" s="107"/>
      <c r="PRL774" s="107"/>
      <c r="PRM774" s="107"/>
      <c r="PRN774" s="107"/>
      <c r="PRO774" s="107"/>
      <c r="PRP774" s="107"/>
      <c r="PRQ774" s="107"/>
      <c r="PRR774" s="107"/>
      <c r="PRS774" s="107"/>
      <c r="PRT774" s="107"/>
      <c r="PRU774" s="107"/>
      <c r="PRV774" s="107"/>
      <c r="PRW774" s="107"/>
      <c r="PRX774" s="107"/>
      <c r="PRY774" s="107"/>
      <c r="PRZ774" s="107"/>
      <c r="PSA774" s="107"/>
      <c r="PSB774" s="107"/>
      <c r="PSC774" s="107"/>
      <c r="PSD774" s="107"/>
      <c r="PSE774" s="107"/>
      <c r="PSF774" s="107"/>
      <c r="PSG774" s="107"/>
      <c r="PSH774" s="107"/>
      <c r="PSI774" s="107"/>
      <c r="PSJ774" s="107"/>
      <c r="PSK774" s="107"/>
      <c r="PSL774" s="107"/>
      <c r="PSM774" s="107"/>
      <c r="PSN774" s="107"/>
      <c r="PSO774" s="107"/>
      <c r="PSP774" s="107"/>
      <c r="PSQ774" s="107"/>
      <c r="PSR774" s="107"/>
      <c r="PSS774" s="107"/>
      <c r="PST774" s="107"/>
      <c r="PSU774" s="107"/>
      <c r="PSV774" s="107"/>
      <c r="PSW774" s="107"/>
      <c r="PSX774" s="107"/>
      <c r="PSY774" s="107"/>
      <c r="PSZ774" s="107"/>
      <c r="PTA774" s="107"/>
      <c r="PTB774" s="107"/>
      <c r="PTC774" s="107"/>
      <c r="PTD774" s="107"/>
      <c r="PTE774" s="107"/>
      <c r="PTF774" s="107"/>
      <c r="PTG774" s="107"/>
      <c r="PTH774" s="107"/>
      <c r="PTI774" s="107"/>
      <c r="PTJ774" s="107"/>
      <c r="PTK774" s="107"/>
      <c r="PTL774" s="107"/>
      <c r="PTM774" s="107"/>
      <c r="PTN774" s="107"/>
      <c r="PTO774" s="107"/>
      <c r="PTP774" s="107"/>
      <c r="PTQ774" s="107"/>
      <c r="PTR774" s="107"/>
      <c r="PTS774" s="107"/>
      <c r="PTT774" s="107"/>
      <c r="PTU774" s="107"/>
      <c r="PTV774" s="107"/>
      <c r="PTW774" s="107"/>
      <c r="PTX774" s="107"/>
      <c r="PTY774" s="107"/>
      <c r="PTZ774" s="107"/>
      <c r="PUA774" s="107"/>
      <c r="PUB774" s="107"/>
      <c r="PUC774" s="107"/>
      <c r="PUD774" s="107"/>
      <c r="PUE774" s="107"/>
      <c r="PUF774" s="107"/>
      <c r="PUG774" s="107"/>
      <c r="PUH774" s="107"/>
      <c r="PUI774" s="107"/>
      <c r="PUJ774" s="107"/>
      <c r="PUK774" s="107"/>
      <c r="PUL774" s="107"/>
      <c r="PUM774" s="107"/>
      <c r="PUN774" s="107"/>
      <c r="PUO774" s="107"/>
      <c r="PUP774" s="107"/>
      <c r="PUQ774" s="107"/>
      <c r="PUR774" s="107"/>
      <c r="PUS774" s="107"/>
      <c r="PUT774" s="107"/>
      <c r="PUU774" s="107"/>
      <c r="PUV774" s="107"/>
      <c r="PUW774" s="107"/>
      <c r="PUX774" s="107"/>
      <c r="PUY774" s="107"/>
      <c r="PUZ774" s="107"/>
      <c r="PVA774" s="107"/>
      <c r="PVB774" s="107"/>
      <c r="PVC774" s="107"/>
      <c r="PVD774" s="107"/>
      <c r="PVE774" s="107"/>
      <c r="PVF774" s="107"/>
      <c r="PVG774" s="107"/>
      <c r="PVH774" s="107"/>
      <c r="PVI774" s="107"/>
      <c r="PVJ774" s="107"/>
      <c r="PVK774" s="107"/>
      <c r="PVL774" s="107"/>
      <c r="PVM774" s="107"/>
      <c r="PVN774" s="107"/>
      <c r="PVO774" s="107"/>
      <c r="PVP774" s="107"/>
      <c r="PVQ774" s="107"/>
      <c r="PVR774" s="107"/>
      <c r="PVS774" s="107"/>
      <c r="PVT774" s="107"/>
      <c r="PVU774" s="107"/>
      <c r="PVV774" s="107"/>
      <c r="PVW774" s="107"/>
      <c r="PVX774" s="107"/>
      <c r="PVY774" s="107"/>
      <c r="PVZ774" s="107"/>
      <c r="PWA774" s="107"/>
      <c r="PWB774" s="107"/>
      <c r="PWC774" s="107"/>
      <c r="PWD774" s="107"/>
      <c r="PWE774" s="107"/>
      <c r="PWF774" s="107"/>
      <c r="PWG774" s="107"/>
      <c r="PWH774" s="107"/>
      <c r="PWI774" s="107"/>
      <c r="PWJ774" s="107"/>
      <c r="PWK774" s="107"/>
      <c r="PWL774" s="107"/>
      <c r="PWM774" s="107"/>
      <c r="PWN774" s="107"/>
      <c r="PWO774" s="107"/>
      <c r="PWP774" s="107"/>
      <c r="PWQ774" s="107"/>
      <c r="PWR774" s="107"/>
      <c r="PWS774" s="107"/>
      <c r="PWT774" s="107"/>
      <c r="PWU774" s="107"/>
      <c r="PWV774" s="107"/>
      <c r="PWW774" s="107"/>
      <c r="PWX774" s="107"/>
      <c r="PWY774" s="107"/>
      <c r="PWZ774" s="107"/>
      <c r="PXA774" s="107"/>
      <c r="PXB774" s="107"/>
      <c r="PXC774" s="107"/>
      <c r="PXD774" s="107"/>
      <c r="PXE774" s="107"/>
      <c r="PXF774" s="107"/>
      <c r="PXG774" s="107"/>
      <c r="PXH774" s="107"/>
      <c r="PXI774" s="107"/>
      <c r="PXJ774" s="107"/>
      <c r="PXK774" s="107"/>
      <c r="PXL774" s="107"/>
      <c r="PXM774" s="107"/>
      <c r="PXN774" s="107"/>
      <c r="PXO774" s="107"/>
      <c r="PXP774" s="107"/>
      <c r="PXQ774" s="107"/>
      <c r="PXR774" s="107"/>
      <c r="PXS774" s="107"/>
      <c r="PXT774" s="107"/>
      <c r="PXU774" s="107"/>
      <c r="PXV774" s="107"/>
      <c r="PXW774" s="107"/>
      <c r="PXX774" s="107"/>
      <c r="PXY774" s="107"/>
      <c r="PXZ774" s="107"/>
      <c r="PYA774" s="107"/>
      <c r="PYB774" s="107"/>
      <c r="PYC774" s="107"/>
      <c r="PYD774" s="107"/>
      <c r="PYE774" s="107"/>
      <c r="PYF774" s="107"/>
      <c r="PYG774" s="107"/>
      <c r="PYH774" s="107"/>
      <c r="PYI774" s="107"/>
      <c r="PYJ774" s="107"/>
      <c r="PYK774" s="107"/>
      <c r="PYL774" s="107"/>
      <c r="PYM774" s="107"/>
      <c r="PYN774" s="107"/>
      <c r="PYO774" s="107"/>
      <c r="PYP774" s="107"/>
      <c r="PYQ774" s="107"/>
      <c r="PYR774" s="107"/>
      <c r="PYS774" s="107"/>
      <c r="PYT774" s="107"/>
      <c r="PYU774" s="107"/>
      <c r="PYV774" s="107"/>
      <c r="PYW774" s="107"/>
      <c r="PYX774" s="107"/>
      <c r="PYY774" s="107"/>
      <c r="PYZ774" s="107"/>
      <c r="PZA774" s="107"/>
      <c r="PZB774" s="107"/>
      <c r="PZC774" s="107"/>
      <c r="PZD774" s="107"/>
      <c r="PZE774" s="107"/>
      <c r="PZF774" s="107"/>
      <c r="PZG774" s="107"/>
      <c r="PZH774" s="107"/>
      <c r="PZI774" s="107"/>
      <c r="PZJ774" s="107"/>
      <c r="PZK774" s="107"/>
      <c r="PZL774" s="107"/>
      <c r="PZM774" s="107"/>
      <c r="PZN774" s="107"/>
      <c r="PZO774" s="107"/>
      <c r="PZP774" s="107"/>
      <c r="PZQ774" s="107"/>
      <c r="PZR774" s="107"/>
      <c r="PZS774" s="107"/>
      <c r="PZT774" s="107"/>
      <c r="PZU774" s="107"/>
      <c r="PZV774" s="107"/>
      <c r="PZW774" s="107"/>
      <c r="PZX774" s="107"/>
      <c r="PZY774" s="107"/>
      <c r="PZZ774" s="107"/>
      <c r="QAA774" s="107"/>
      <c r="QAB774" s="107"/>
      <c r="QAC774" s="107"/>
      <c r="QAD774" s="107"/>
      <c r="QAE774" s="107"/>
      <c r="QAF774" s="107"/>
      <c r="QAG774" s="107"/>
      <c r="QAH774" s="107"/>
      <c r="QAI774" s="107"/>
      <c r="QAJ774" s="107"/>
      <c r="QAK774" s="107"/>
      <c r="QAL774" s="107"/>
      <c r="QAM774" s="107"/>
      <c r="QAN774" s="107"/>
      <c r="QAO774" s="107"/>
      <c r="QAP774" s="107"/>
      <c r="QAQ774" s="107"/>
      <c r="QAR774" s="107"/>
      <c r="QAS774" s="107"/>
      <c r="QAT774" s="107"/>
      <c r="QAU774" s="107"/>
      <c r="QAV774" s="107"/>
      <c r="QAW774" s="107"/>
      <c r="QAX774" s="107"/>
      <c r="QAY774" s="107"/>
      <c r="QAZ774" s="107"/>
      <c r="QBA774" s="107"/>
      <c r="QBB774" s="107"/>
      <c r="QBC774" s="107"/>
      <c r="QBD774" s="107"/>
      <c r="QBE774" s="107"/>
      <c r="QBF774" s="107"/>
      <c r="QBG774" s="107"/>
      <c r="QBH774" s="107"/>
      <c r="QBI774" s="107"/>
      <c r="QBJ774" s="107"/>
      <c r="QBK774" s="107"/>
      <c r="QBL774" s="107"/>
      <c r="QBM774" s="107"/>
      <c r="QBN774" s="107"/>
      <c r="QBO774" s="107"/>
      <c r="QBP774" s="107"/>
      <c r="QBQ774" s="107"/>
      <c r="QBR774" s="107"/>
      <c r="QBS774" s="107"/>
      <c r="QBT774" s="107"/>
      <c r="QBU774" s="107"/>
      <c r="QBV774" s="107"/>
      <c r="QBW774" s="107"/>
      <c r="QBX774" s="107"/>
      <c r="QBY774" s="107"/>
      <c r="QBZ774" s="107"/>
      <c r="QCA774" s="107"/>
      <c r="QCB774" s="107"/>
      <c r="QCC774" s="107"/>
      <c r="QCD774" s="107"/>
      <c r="QCE774" s="107"/>
      <c r="QCF774" s="107"/>
      <c r="QCG774" s="107"/>
      <c r="QCH774" s="107"/>
      <c r="QCI774" s="107"/>
      <c r="QCJ774" s="107"/>
      <c r="QCK774" s="107"/>
      <c r="QCL774" s="107"/>
      <c r="QCM774" s="107"/>
      <c r="QCN774" s="107"/>
      <c r="QCO774" s="107"/>
      <c r="QCP774" s="107"/>
      <c r="QCQ774" s="107"/>
      <c r="QCR774" s="107"/>
      <c r="QCS774" s="107"/>
      <c r="QCT774" s="107"/>
      <c r="QCU774" s="107"/>
      <c r="QCV774" s="107"/>
      <c r="QCW774" s="107"/>
      <c r="QCX774" s="107"/>
      <c r="QCY774" s="107"/>
      <c r="QCZ774" s="107"/>
      <c r="QDA774" s="107"/>
      <c r="QDB774" s="107"/>
      <c r="QDC774" s="107"/>
      <c r="QDD774" s="107"/>
      <c r="QDE774" s="107"/>
      <c r="QDF774" s="107"/>
      <c r="QDG774" s="107"/>
      <c r="QDH774" s="107"/>
      <c r="QDI774" s="107"/>
      <c r="QDJ774" s="107"/>
      <c r="QDK774" s="107"/>
      <c r="QDL774" s="107"/>
      <c r="QDM774" s="107"/>
      <c r="QDN774" s="107"/>
      <c r="QDO774" s="107"/>
      <c r="QDP774" s="107"/>
      <c r="QDQ774" s="107"/>
      <c r="QDR774" s="107"/>
      <c r="QDS774" s="107"/>
      <c r="QDT774" s="107"/>
      <c r="QDU774" s="107"/>
      <c r="QDV774" s="107"/>
      <c r="QDW774" s="107"/>
      <c r="QDX774" s="107"/>
      <c r="QDY774" s="107"/>
      <c r="QDZ774" s="107"/>
      <c r="QEA774" s="107"/>
      <c r="QEB774" s="107"/>
      <c r="QEC774" s="107"/>
      <c r="QED774" s="107"/>
      <c r="QEE774" s="107"/>
      <c r="QEF774" s="107"/>
      <c r="QEG774" s="107"/>
      <c r="QEH774" s="107"/>
      <c r="QEI774" s="107"/>
      <c r="QEJ774" s="107"/>
      <c r="QEK774" s="107"/>
      <c r="QEL774" s="107"/>
      <c r="QEM774" s="107"/>
      <c r="QEN774" s="107"/>
      <c r="QEO774" s="107"/>
      <c r="QEP774" s="107"/>
      <c r="QEQ774" s="107"/>
      <c r="QER774" s="107"/>
      <c r="QES774" s="107"/>
      <c r="QET774" s="107"/>
      <c r="QEU774" s="107"/>
      <c r="QEV774" s="107"/>
      <c r="QEW774" s="107"/>
      <c r="QEX774" s="107"/>
      <c r="QEY774" s="107"/>
      <c r="QEZ774" s="107"/>
      <c r="QFA774" s="107"/>
      <c r="QFB774" s="107"/>
      <c r="QFC774" s="107"/>
      <c r="QFD774" s="107"/>
      <c r="QFE774" s="107"/>
      <c r="QFF774" s="107"/>
      <c r="QFG774" s="107"/>
      <c r="QFH774" s="107"/>
      <c r="QFI774" s="107"/>
      <c r="QFJ774" s="107"/>
      <c r="QFK774" s="107"/>
      <c r="QFL774" s="107"/>
      <c r="QFM774" s="107"/>
      <c r="QFN774" s="107"/>
      <c r="QFO774" s="107"/>
      <c r="QFP774" s="107"/>
      <c r="QFQ774" s="107"/>
      <c r="QFR774" s="107"/>
      <c r="QFS774" s="107"/>
      <c r="QFT774" s="107"/>
      <c r="QFU774" s="107"/>
      <c r="QFV774" s="107"/>
      <c r="QFW774" s="107"/>
      <c r="QFX774" s="107"/>
      <c r="QFY774" s="107"/>
      <c r="QFZ774" s="107"/>
      <c r="QGA774" s="107"/>
      <c r="QGB774" s="107"/>
      <c r="QGC774" s="107"/>
      <c r="QGD774" s="107"/>
      <c r="QGE774" s="107"/>
      <c r="QGF774" s="107"/>
      <c r="QGG774" s="107"/>
      <c r="QGH774" s="107"/>
      <c r="QGI774" s="107"/>
      <c r="QGJ774" s="107"/>
      <c r="QGK774" s="107"/>
      <c r="QGL774" s="107"/>
      <c r="QGM774" s="107"/>
      <c r="QGN774" s="107"/>
      <c r="QGO774" s="107"/>
      <c r="QGP774" s="107"/>
      <c r="QGQ774" s="107"/>
      <c r="QGR774" s="107"/>
      <c r="QGS774" s="107"/>
      <c r="QGT774" s="107"/>
      <c r="QGU774" s="107"/>
      <c r="QGV774" s="107"/>
      <c r="QGW774" s="107"/>
      <c r="QGX774" s="107"/>
      <c r="QGY774" s="107"/>
      <c r="QGZ774" s="107"/>
      <c r="QHA774" s="107"/>
      <c r="QHB774" s="107"/>
      <c r="QHC774" s="107"/>
      <c r="QHD774" s="107"/>
      <c r="QHE774" s="107"/>
      <c r="QHF774" s="107"/>
      <c r="QHG774" s="107"/>
      <c r="QHH774" s="107"/>
      <c r="QHI774" s="107"/>
      <c r="QHJ774" s="107"/>
      <c r="QHK774" s="107"/>
      <c r="QHL774" s="107"/>
      <c r="QHM774" s="107"/>
      <c r="QHN774" s="107"/>
      <c r="QHO774" s="107"/>
      <c r="QHP774" s="107"/>
      <c r="QHQ774" s="107"/>
      <c r="QHR774" s="107"/>
      <c r="QHS774" s="107"/>
      <c r="QHT774" s="107"/>
      <c r="QHU774" s="107"/>
      <c r="QHV774" s="107"/>
      <c r="QHW774" s="107"/>
      <c r="QHX774" s="107"/>
      <c r="QHY774" s="107"/>
      <c r="QHZ774" s="107"/>
      <c r="QIA774" s="107"/>
      <c r="QIB774" s="107"/>
      <c r="QIC774" s="107"/>
      <c r="QID774" s="107"/>
      <c r="QIE774" s="107"/>
      <c r="QIF774" s="107"/>
      <c r="QIG774" s="107"/>
      <c r="QIH774" s="107"/>
      <c r="QII774" s="107"/>
      <c r="QIJ774" s="107"/>
      <c r="QIK774" s="107"/>
      <c r="QIL774" s="107"/>
      <c r="QIM774" s="107"/>
      <c r="QIN774" s="107"/>
      <c r="QIO774" s="107"/>
      <c r="QIP774" s="107"/>
      <c r="QIQ774" s="107"/>
      <c r="QIR774" s="107"/>
      <c r="QIS774" s="107"/>
      <c r="QIT774" s="107"/>
      <c r="QIU774" s="107"/>
      <c r="QIV774" s="107"/>
      <c r="QIW774" s="107"/>
      <c r="QIX774" s="107"/>
      <c r="QIY774" s="107"/>
      <c r="QIZ774" s="107"/>
      <c r="QJA774" s="107"/>
      <c r="QJB774" s="107"/>
      <c r="QJC774" s="107"/>
      <c r="QJD774" s="107"/>
      <c r="QJE774" s="107"/>
      <c r="QJF774" s="107"/>
      <c r="QJG774" s="107"/>
      <c r="QJH774" s="107"/>
      <c r="QJI774" s="107"/>
      <c r="QJJ774" s="107"/>
      <c r="QJK774" s="107"/>
      <c r="QJL774" s="107"/>
      <c r="QJM774" s="107"/>
      <c r="QJN774" s="107"/>
      <c r="QJO774" s="107"/>
      <c r="QJP774" s="107"/>
      <c r="QJQ774" s="107"/>
      <c r="QJR774" s="107"/>
      <c r="QJS774" s="107"/>
      <c r="QJT774" s="107"/>
      <c r="QJU774" s="107"/>
      <c r="QJV774" s="107"/>
      <c r="QJW774" s="107"/>
      <c r="QJX774" s="107"/>
      <c r="QJY774" s="107"/>
      <c r="QJZ774" s="107"/>
      <c r="QKA774" s="107"/>
      <c r="QKB774" s="107"/>
      <c r="QKC774" s="107"/>
      <c r="QKD774" s="107"/>
      <c r="QKE774" s="107"/>
      <c r="QKF774" s="107"/>
      <c r="QKG774" s="107"/>
      <c r="QKH774" s="107"/>
      <c r="QKI774" s="107"/>
      <c r="QKJ774" s="107"/>
      <c r="QKK774" s="107"/>
      <c r="QKL774" s="107"/>
      <c r="QKM774" s="107"/>
      <c r="QKN774" s="107"/>
      <c r="QKO774" s="107"/>
      <c r="QKP774" s="107"/>
      <c r="QKQ774" s="107"/>
      <c r="QKR774" s="107"/>
      <c r="QKS774" s="107"/>
      <c r="QKT774" s="107"/>
      <c r="QKU774" s="107"/>
      <c r="QKV774" s="107"/>
      <c r="QKW774" s="107"/>
      <c r="QKX774" s="107"/>
      <c r="QKY774" s="107"/>
      <c r="QKZ774" s="107"/>
      <c r="QLA774" s="107"/>
      <c r="QLB774" s="107"/>
      <c r="QLC774" s="107"/>
      <c r="QLD774" s="107"/>
      <c r="QLE774" s="107"/>
      <c r="QLF774" s="107"/>
      <c r="QLG774" s="107"/>
      <c r="QLH774" s="107"/>
      <c r="QLI774" s="107"/>
      <c r="QLJ774" s="107"/>
      <c r="QLK774" s="107"/>
      <c r="QLL774" s="107"/>
      <c r="QLM774" s="107"/>
      <c r="QLN774" s="107"/>
      <c r="QLO774" s="107"/>
      <c r="QLP774" s="107"/>
      <c r="QLQ774" s="107"/>
      <c r="QLR774" s="107"/>
      <c r="QLS774" s="107"/>
      <c r="QLT774" s="107"/>
      <c r="QLU774" s="107"/>
      <c r="QLV774" s="107"/>
      <c r="QLW774" s="107"/>
      <c r="QLX774" s="107"/>
      <c r="QLY774" s="107"/>
      <c r="QLZ774" s="107"/>
      <c r="QMA774" s="107"/>
      <c r="QMB774" s="107"/>
      <c r="QMC774" s="107"/>
      <c r="QMD774" s="107"/>
      <c r="QME774" s="107"/>
      <c r="QMF774" s="107"/>
      <c r="QMG774" s="107"/>
      <c r="QMH774" s="107"/>
      <c r="QMI774" s="107"/>
      <c r="QMJ774" s="107"/>
      <c r="QMK774" s="107"/>
      <c r="QML774" s="107"/>
      <c r="QMM774" s="107"/>
      <c r="QMN774" s="107"/>
      <c r="QMO774" s="107"/>
      <c r="QMP774" s="107"/>
      <c r="QMQ774" s="107"/>
      <c r="QMR774" s="107"/>
      <c r="QMS774" s="107"/>
      <c r="QMT774" s="107"/>
      <c r="QMU774" s="107"/>
      <c r="QMV774" s="107"/>
      <c r="QMW774" s="107"/>
      <c r="QMX774" s="107"/>
      <c r="QMY774" s="107"/>
      <c r="QMZ774" s="107"/>
      <c r="QNA774" s="107"/>
      <c r="QNB774" s="107"/>
      <c r="QNC774" s="107"/>
      <c r="QND774" s="107"/>
      <c r="QNE774" s="107"/>
      <c r="QNF774" s="107"/>
      <c r="QNG774" s="107"/>
      <c r="QNH774" s="107"/>
      <c r="QNI774" s="107"/>
      <c r="QNJ774" s="107"/>
      <c r="QNK774" s="107"/>
      <c r="QNL774" s="107"/>
      <c r="QNM774" s="107"/>
      <c r="QNN774" s="107"/>
      <c r="QNO774" s="107"/>
      <c r="QNP774" s="107"/>
      <c r="QNQ774" s="107"/>
      <c r="QNR774" s="107"/>
      <c r="QNS774" s="107"/>
      <c r="QNT774" s="107"/>
      <c r="QNU774" s="107"/>
      <c r="QNV774" s="107"/>
      <c r="QNW774" s="107"/>
      <c r="QNX774" s="107"/>
      <c r="QNY774" s="107"/>
      <c r="QNZ774" s="107"/>
      <c r="QOA774" s="107"/>
      <c r="QOB774" s="107"/>
      <c r="QOC774" s="107"/>
      <c r="QOD774" s="107"/>
      <c r="QOE774" s="107"/>
      <c r="QOF774" s="107"/>
      <c r="QOG774" s="107"/>
      <c r="QOH774" s="107"/>
      <c r="QOI774" s="107"/>
      <c r="QOJ774" s="107"/>
      <c r="QOK774" s="107"/>
      <c r="QOL774" s="107"/>
      <c r="QOM774" s="107"/>
      <c r="QON774" s="107"/>
      <c r="QOO774" s="107"/>
      <c r="QOP774" s="107"/>
      <c r="QOQ774" s="107"/>
      <c r="QOR774" s="107"/>
      <c r="QOS774" s="107"/>
      <c r="QOT774" s="107"/>
      <c r="QOU774" s="107"/>
      <c r="QOV774" s="107"/>
      <c r="QOW774" s="107"/>
      <c r="QOX774" s="107"/>
      <c r="QOY774" s="107"/>
      <c r="QOZ774" s="107"/>
      <c r="QPA774" s="107"/>
      <c r="QPB774" s="107"/>
      <c r="QPC774" s="107"/>
      <c r="QPD774" s="107"/>
      <c r="QPE774" s="107"/>
      <c r="QPF774" s="107"/>
      <c r="QPG774" s="107"/>
      <c r="QPH774" s="107"/>
      <c r="QPI774" s="107"/>
      <c r="QPJ774" s="107"/>
      <c r="QPK774" s="107"/>
      <c r="QPL774" s="107"/>
      <c r="QPM774" s="107"/>
      <c r="QPN774" s="107"/>
      <c r="QPO774" s="107"/>
      <c r="QPP774" s="107"/>
      <c r="QPQ774" s="107"/>
      <c r="QPR774" s="107"/>
      <c r="QPS774" s="107"/>
      <c r="QPT774" s="107"/>
      <c r="QPU774" s="107"/>
      <c r="QPV774" s="107"/>
      <c r="QPW774" s="107"/>
      <c r="QPX774" s="107"/>
      <c r="QPY774" s="107"/>
      <c r="QPZ774" s="107"/>
      <c r="QQA774" s="107"/>
      <c r="QQB774" s="107"/>
      <c r="QQC774" s="107"/>
      <c r="QQD774" s="107"/>
      <c r="QQE774" s="107"/>
      <c r="QQF774" s="107"/>
      <c r="QQG774" s="107"/>
      <c r="QQH774" s="107"/>
      <c r="QQI774" s="107"/>
      <c r="QQJ774" s="107"/>
      <c r="QQK774" s="107"/>
      <c r="QQL774" s="107"/>
      <c r="QQM774" s="107"/>
      <c r="QQN774" s="107"/>
      <c r="QQO774" s="107"/>
      <c r="QQP774" s="107"/>
      <c r="QQQ774" s="107"/>
      <c r="QQR774" s="107"/>
      <c r="QQS774" s="107"/>
      <c r="QQT774" s="107"/>
      <c r="QQU774" s="107"/>
      <c r="QQV774" s="107"/>
      <c r="QQW774" s="107"/>
      <c r="QQX774" s="107"/>
      <c r="QQY774" s="107"/>
      <c r="QQZ774" s="107"/>
      <c r="QRA774" s="107"/>
      <c r="QRB774" s="107"/>
      <c r="QRC774" s="107"/>
      <c r="QRD774" s="107"/>
      <c r="QRE774" s="107"/>
      <c r="QRF774" s="107"/>
      <c r="QRG774" s="107"/>
      <c r="QRH774" s="107"/>
      <c r="QRI774" s="107"/>
      <c r="QRJ774" s="107"/>
      <c r="QRK774" s="107"/>
      <c r="QRL774" s="107"/>
      <c r="QRM774" s="107"/>
      <c r="QRN774" s="107"/>
      <c r="QRO774" s="107"/>
      <c r="QRP774" s="107"/>
      <c r="QRQ774" s="107"/>
      <c r="QRR774" s="107"/>
      <c r="QRS774" s="107"/>
      <c r="QRT774" s="107"/>
      <c r="QRU774" s="107"/>
      <c r="QRV774" s="107"/>
      <c r="QRW774" s="107"/>
      <c r="QRX774" s="107"/>
      <c r="QRY774" s="107"/>
      <c r="QRZ774" s="107"/>
      <c r="QSA774" s="107"/>
      <c r="QSB774" s="107"/>
      <c r="QSC774" s="107"/>
      <c r="QSD774" s="107"/>
      <c r="QSE774" s="107"/>
      <c r="QSF774" s="107"/>
      <c r="QSG774" s="107"/>
      <c r="QSH774" s="107"/>
      <c r="QSI774" s="107"/>
      <c r="QSJ774" s="107"/>
      <c r="QSK774" s="107"/>
      <c r="QSL774" s="107"/>
      <c r="QSM774" s="107"/>
      <c r="QSN774" s="107"/>
      <c r="QSO774" s="107"/>
      <c r="QSP774" s="107"/>
      <c r="QSQ774" s="107"/>
      <c r="QSR774" s="107"/>
      <c r="QSS774" s="107"/>
      <c r="QST774" s="107"/>
      <c r="QSU774" s="107"/>
      <c r="QSV774" s="107"/>
      <c r="QSW774" s="107"/>
      <c r="QSX774" s="107"/>
      <c r="QSY774" s="107"/>
      <c r="QSZ774" s="107"/>
      <c r="QTA774" s="107"/>
      <c r="QTB774" s="107"/>
      <c r="QTC774" s="107"/>
      <c r="QTD774" s="107"/>
      <c r="QTE774" s="107"/>
      <c r="QTF774" s="107"/>
      <c r="QTG774" s="107"/>
      <c r="QTH774" s="107"/>
      <c r="QTI774" s="107"/>
      <c r="QTJ774" s="107"/>
      <c r="QTK774" s="107"/>
      <c r="QTL774" s="107"/>
      <c r="QTM774" s="107"/>
      <c r="QTN774" s="107"/>
      <c r="QTO774" s="107"/>
      <c r="QTP774" s="107"/>
      <c r="QTQ774" s="107"/>
      <c r="QTR774" s="107"/>
      <c r="QTS774" s="107"/>
      <c r="QTT774" s="107"/>
      <c r="QTU774" s="107"/>
      <c r="QTV774" s="107"/>
      <c r="QTW774" s="107"/>
      <c r="QTX774" s="107"/>
      <c r="QTY774" s="107"/>
      <c r="QTZ774" s="107"/>
      <c r="QUA774" s="107"/>
      <c r="QUB774" s="107"/>
      <c r="QUC774" s="107"/>
      <c r="QUD774" s="107"/>
      <c r="QUE774" s="107"/>
      <c r="QUF774" s="107"/>
      <c r="QUG774" s="107"/>
      <c r="QUH774" s="107"/>
      <c r="QUI774" s="107"/>
      <c r="QUJ774" s="107"/>
      <c r="QUK774" s="107"/>
      <c r="QUL774" s="107"/>
      <c r="QUM774" s="107"/>
      <c r="QUN774" s="107"/>
      <c r="QUO774" s="107"/>
      <c r="QUP774" s="107"/>
      <c r="QUQ774" s="107"/>
      <c r="QUR774" s="107"/>
      <c r="QUS774" s="107"/>
      <c r="QUT774" s="107"/>
      <c r="QUU774" s="107"/>
      <c r="QUV774" s="107"/>
      <c r="QUW774" s="107"/>
      <c r="QUX774" s="107"/>
      <c r="QUY774" s="107"/>
      <c r="QUZ774" s="107"/>
      <c r="QVA774" s="107"/>
      <c r="QVB774" s="107"/>
      <c r="QVC774" s="107"/>
      <c r="QVD774" s="107"/>
      <c r="QVE774" s="107"/>
      <c r="QVF774" s="107"/>
      <c r="QVG774" s="107"/>
      <c r="QVH774" s="107"/>
      <c r="QVI774" s="107"/>
      <c r="QVJ774" s="107"/>
      <c r="QVK774" s="107"/>
      <c r="QVL774" s="107"/>
      <c r="QVM774" s="107"/>
      <c r="QVN774" s="107"/>
      <c r="QVO774" s="107"/>
      <c r="QVP774" s="107"/>
      <c r="QVQ774" s="107"/>
      <c r="QVR774" s="107"/>
      <c r="QVS774" s="107"/>
      <c r="QVT774" s="107"/>
      <c r="QVU774" s="107"/>
      <c r="QVV774" s="107"/>
      <c r="QVW774" s="107"/>
      <c r="QVX774" s="107"/>
      <c r="QVY774" s="107"/>
      <c r="QVZ774" s="107"/>
      <c r="QWA774" s="107"/>
      <c r="QWB774" s="107"/>
      <c r="QWC774" s="107"/>
      <c r="QWD774" s="107"/>
      <c r="QWE774" s="107"/>
      <c r="QWF774" s="107"/>
      <c r="QWG774" s="107"/>
      <c r="QWH774" s="107"/>
      <c r="QWI774" s="107"/>
      <c r="QWJ774" s="107"/>
      <c r="QWK774" s="107"/>
      <c r="QWL774" s="107"/>
      <c r="QWM774" s="107"/>
      <c r="QWN774" s="107"/>
      <c r="QWO774" s="107"/>
      <c r="QWP774" s="107"/>
      <c r="QWQ774" s="107"/>
      <c r="QWR774" s="107"/>
      <c r="QWS774" s="107"/>
      <c r="QWT774" s="107"/>
      <c r="QWU774" s="107"/>
      <c r="QWV774" s="107"/>
      <c r="QWW774" s="107"/>
      <c r="QWX774" s="107"/>
      <c r="QWY774" s="107"/>
      <c r="QWZ774" s="107"/>
      <c r="QXA774" s="107"/>
      <c r="QXB774" s="107"/>
      <c r="QXC774" s="107"/>
      <c r="QXD774" s="107"/>
      <c r="QXE774" s="107"/>
      <c r="QXF774" s="107"/>
      <c r="QXG774" s="107"/>
      <c r="QXH774" s="107"/>
      <c r="QXI774" s="107"/>
      <c r="QXJ774" s="107"/>
      <c r="QXK774" s="107"/>
      <c r="QXL774" s="107"/>
      <c r="QXM774" s="107"/>
      <c r="QXN774" s="107"/>
      <c r="QXO774" s="107"/>
      <c r="QXP774" s="107"/>
      <c r="QXQ774" s="107"/>
      <c r="QXR774" s="107"/>
      <c r="QXS774" s="107"/>
      <c r="QXT774" s="107"/>
      <c r="QXU774" s="107"/>
      <c r="QXV774" s="107"/>
      <c r="QXW774" s="107"/>
      <c r="QXX774" s="107"/>
      <c r="QXY774" s="107"/>
      <c r="QXZ774" s="107"/>
      <c r="QYA774" s="107"/>
      <c r="QYB774" s="107"/>
      <c r="QYC774" s="107"/>
      <c r="QYD774" s="107"/>
      <c r="QYE774" s="107"/>
      <c r="QYF774" s="107"/>
      <c r="QYG774" s="107"/>
      <c r="QYH774" s="107"/>
      <c r="QYI774" s="107"/>
      <c r="QYJ774" s="107"/>
      <c r="QYK774" s="107"/>
      <c r="QYL774" s="107"/>
      <c r="QYM774" s="107"/>
      <c r="QYN774" s="107"/>
      <c r="QYO774" s="107"/>
      <c r="QYP774" s="107"/>
      <c r="QYQ774" s="107"/>
      <c r="QYR774" s="107"/>
      <c r="QYS774" s="107"/>
      <c r="QYT774" s="107"/>
      <c r="QYU774" s="107"/>
      <c r="QYV774" s="107"/>
      <c r="QYW774" s="107"/>
      <c r="QYX774" s="107"/>
      <c r="QYY774" s="107"/>
      <c r="QYZ774" s="107"/>
      <c r="QZA774" s="107"/>
      <c r="QZB774" s="107"/>
      <c r="QZC774" s="107"/>
      <c r="QZD774" s="107"/>
      <c r="QZE774" s="107"/>
      <c r="QZF774" s="107"/>
      <c r="QZG774" s="107"/>
      <c r="QZH774" s="107"/>
      <c r="QZI774" s="107"/>
      <c r="QZJ774" s="107"/>
      <c r="QZK774" s="107"/>
      <c r="QZL774" s="107"/>
      <c r="QZM774" s="107"/>
      <c r="QZN774" s="107"/>
      <c r="QZO774" s="107"/>
      <c r="QZP774" s="107"/>
      <c r="QZQ774" s="107"/>
      <c r="QZR774" s="107"/>
      <c r="QZS774" s="107"/>
      <c r="QZT774" s="107"/>
      <c r="QZU774" s="107"/>
      <c r="QZV774" s="107"/>
      <c r="QZW774" s="107"/>
      <c r="QZX774" s="107"/>
      <c r="QZY774" s="107"/>
      <c r="QZZ774" s="107"/>
      <c r="RAA774" s="107"/>
      <c r="RAB774" s="107"/>
      <c r="RAC774" s="107"/>
      <c r="RAD774" s="107"/>
      <c r="RAE774" s="107"/>
      <c r="RAF774" s="107"/>
      <c r="RAG774" s="107"/>
      <c r="RAH774" s="107"/>
      <c r="RAI774" s="107"/>
      <c r="RAJ774" s="107"/>
      <c r="RAK774" s="107"/>
      <c r="RAL774" s="107"/>
      <c r="RAM774" s="107"/>
      <c r="RAN774" s="107"/>
      <c r="RAO774" s="107"/>
      <c r="RAP774" s="107"/>
      <c r="RAQ774" s="107"/>
      <c r="RAR774" s="107"/>
      <c r="RAS774" s="107"/>
      <c r="RAT774" s="107"/>
      <c r="RAU774" s="107"/>
      <c r="RAV774" s="107"/>
      <c r="RAW774" s="107"/>
      <c r="RAX774" s="107"/>
      <c r="RAY774" s="107"/>
      <c r="RAZ774" s="107"/>
      <c r="RBA774" s="107"/>
      <c r="RBB774" s="107"/>
      <c r="RBC774" s="107"/>
      <c r="RBD774" s="107"/>
      <c r="RBE774" s="107"/>
      <c r="RBF774" s="107"/>
      <c r="RBG774" s="107"/>
      <c r="RBH774" s="107"/>
      <c r="RBI774" s="107"/>
      <c r="RBJ774" s="107"/>
      <c r="RBK774" s="107"/>
      <c r="RBL774" s="107"/>
      <c r="RBM774" s="107"/>
      <c r="RBN774" s="107"/>
      <c r="RBO774" s="107"/>
      <c r="RBP774" s="107"/>
      <c r="RBQ774" s="107"/>
      <c r="RBR774" s="107"/>
      <c r="RBS774" s="107"/>
      <c r="RBT774" s="107"/>
      <c r="RBU774" s="107"/>
      <c r="RBV774" s="107"/>
      <c r="RBW774" s="107"/>
      <c r="RBX774" s="107"/>
      <c r="RBY774" s="107"/>
      <c r="RBZ774" s="107"/>
      <c r="RCA774" s="107"/>
      <c r="RCB774" s="107"/>
      <c r="RCC774" s="107"/>
      <c r="RCD774" s="107"/>
      <c r="RCE774" s="107"/>
      <c r="RCF774" s="107"/>
      <c r="RCG774" s="107"/>
      <c r="RCH774" s="107"/>
      <c r="RCI774" s="107"/>
      <c r="RCJ774" s="107"/>
      <c r="RCK774" s="107"/>
      <c r="RCL774" s="107"/>
      <c r="RCM774" s="107"/>
      <c r="RCN774" s="107"/>
      <c r="RCO774" s="107"/>
      <c r="RCP774" s="107"/>
      <c r="RCQ774" s="107"/>
      <c r="RCR774" s="107"/>
      <c r="RCS774" s="107"/>
      <c r="RCT774" s="107"/>
      <c r="RCU774" s="107"/>
      <c r="RCV774" s="107"/>
      <c r="RCW774" s="107"/>
      <c r="RCX774" s="107"/>
      <c r="RCY774" s="107"/>
      <c r="RCZ774" s="107"/>
      <c r="RDA774" s="107"/>
      <c r="RDB774" s="107"/>
      <c r="RDC774" s="107"/>
      <c r="RDD774" s="107"/>
      <c r="RDE774" s="107"/>
      <c r="RDF774" s="107"/>
      <c r="RDG774" s="107"/>
      <c r="RDH774" s="107"/>
      <c r="RDI774" s="107"/>
      <c r="RDJ774" s="107"/>
      <c r="RDK774" s="107"/>
      <c r="RDL774" s="107"/>
      <c r="RDM774" s="107"/>
      <c r="RDN774" s="107"/>
      <c r="RDO774" s="107"/>
      <c r="RDP774" s="107"/>
      <c r="RDQ774" s="107"/>
      <c r="RDR774" s="107"/>
      <c r="RDS774" s="107"/>
      <c r="RDT774" s="107"/>
      <c r="RDU774" s="107"/>
      <c r="RDV774" s="107"/>
      <c r="RDW774" s="107"/>
      <c r="RDX774" s="107"/>
      <c r="RDY774" s="107"/>
      <c r="RDZ774" s="107"/>
      <c r="REA774" s="107"/>
      <c r="REB774" s="107"/>
      <c r="REC774" s="107"/>
      <c r="RED774" s="107"/>
      <c r="REE774" s="107"/>
      <c r="REF774" s="107"/>
      <c r="REG774" s="107"/>
      <c r="REH774" s="107"/>
      <c r="REI774" s="107"/>
      <c r="REJ774" s="107"/>
      <c r="REK774" s="107"/>
      <c r="REL774" s="107"/>
      <c r="REM774" s="107"/>
      <c r="REN774" s="107"/>
      <c r="REO774" s="107"/>
      <c r="REP774" s="107"/>
      <c r="REQ774" s="107"/>
      <c r="RER774" s="107"/>
      <c r="RES774" s="107"/>
      <c r="RET774" s="107"/>
      <c r="REU774" s="107"/>
      <c r="REV774" s="107"/>
      <c r="REW774" s="107"/>
      <c r="REX774" s="107"/>
      <c r="REY774" s="107"/>
      <c r="REZ774" s="107"/>
      <c r="RFA774" s="107"/>
      <c r="RFB774" s="107"/>
      <c r="RFC774" s="107"/>
      <c r="RFD774" s="107"/>
      <c r="RFE774" s="107"/>
      <c r="RFF774" s="107"/>
      <c r="RFG774" s="107"/>
      <c r="RFH774" s="107"/>
      <c r="RFI774" s="107"/>
      <c r="RFJ774" s="107"/>
      <c r="RFK774" s="107"/>
      <c r="RFL774" s="107"/>
      <c r="RFM774" s="107"/>
      <c r="RFN774" s="107"/>
      <c r="RFO774" s="107"/>
      <c r="RFP774" s="107"/>
      <c r="RFQ774" s="107"/>
      <c r="RFR774" s="107"/>
      <c r="RFS774" s="107"/>
      <c r="RFT774" s="107"/>
      <c r="RFU774" s="107"/>
      <c r="RFV774" s="107"/>
      <c r="RFW774" s="107"/>
      <c r="RFX774" s="107"/>
      <c r="RFY774" s="107"/>
      <c r="RFZ774" s="107"/>
      <c r="RGA774" s="107"/>
      <c r="RGB774" s="107"/>
      <c r="RGC774" s="107"/>
      <c r="RGD774" s="107"/>
      <c r="RGE774" s="107"/>
      <c r="RGF774" s="107"/>
      <c r="RGG774" s="107"/>
      <c r="RGH774" s="107"/>
      <c r="RGI774" s="107"/>
      <c r="RGJ774" s="107"/>
      <c r="RGK774" s="107"/>
      <c r="RGL774" s="107"/>
      <c r="RGM774" s="107"/>
      <c r="RGN774" s="107"/>
      <c r="RGO774" s="107"/>
      <c r="RGP774" s="107"/>
      <c r="RGQ774" s="107"/>
      <c r="RGR774" s="107"/>
      <c r="RGS774" s="107"/>
      <c r="RGT774" s="107"/>
      <c r="RGU774" s="107"/>
      <c r="RGV774" s="107"/>
      <c r="RGW774" s="107"/>
      <c r="RGX774" s="107"/>
      <c r="RGY774" s="107"/>
      <c r="RGZ774" s="107"/>
      <c r="RHA774" s="107"/>
      <c r="RHB774" s="107"/>
      <c r="RHC774" s="107"/>
      <c r="RHD774" s="107"/>
      <c r="RHE774" s="107"/>
      <c r="RHF774" s="107"/>
      <c r="RHG774" s="107"/>
      <c r="RHH774" s="107"/>
      <c r="RHI774" s="107"/>
      <c r="RHJ774" s="107"/>
      <c r="RHK774" s="107"/>
      <c r="RHL774" s="107"/>
      <c r="RHM774" s="107"/>
      <c r="RHN774" s="107"/>
      <c r="RHO774" s="107"/>
      <c r="RHP774" s="107"/>
      <c r="RHQ774" s="107"/>
      <c r="RHR774" s="107"/>
      <c r="RHS774" s="107"/>
      <c r="RHT774" s="107"/>
      <c r="RHU774" s="107"/>
      <c r="RHV774" s="107"/>
      <c r="RHW774" s="107"/>
      <c r="RHX774" s="107"/>
      <c r="RHY774" s="107"/>
      <c r="RHZ774" s="107"/>
      <c r="RIA774" s="107"/>
      <c r="RIB774" s="107"/>
      <c r="RIC774" s="107"/>
      <c r="RID774" s="107"/>
      <c r="RIE774" s="107"/>
      <c r="RIF774" s="107"/>
      <c r="RIG774" s="107"/>
      <c r="RIH774" s="107"/>
      <c r="RII774" s="107"/>
      <c r="RIJ774" s="107"/>
      <c r="RIK774" s="107"/>
      <c r="RIL774" s="107"/>
      <c r="RIM774" s="107"/>
      <c r="RIN774" s="107"/>
      <c r="RIO774" s="107"/>
      <c r="RIP774" s="107"/>
      <c r="RIQ774" s="107"/>
      <c r="RIR774" s="107"/>
      <c r="RIS774" s="107"/>
      <c r="RIT774" s="107"/>
      <c r="RIU774" s="107"/>
      <c r="RIV774" s="107"/>
      <c r="RIW774" s="107"/>
      <c r="RIX774" s="107"/>
      <c r="RIY774" s="107"/>
      <c r="RIZ774" s="107"/>
      <c r="RJA774" s="107"/>
      <c r="RJB774" s="107"/>
      <c r="RJC774" s="107"/>
      <c r="RJD774" s="107"/>
      <c r="RJE774" s="107"/>
      <c r="RJF774" s="107"/>
      <c r="RJG774" s="107"/>
      <c r="RJH774" s="107"/>
      <c r="RJI774" s="107"/>
      <c r="RJJ774" s="107"/>
      <c r="RJK774" s="107"/>
      <c r="RJL774" s="107"/>
      <c r="RJM774" s="107"/>
      <c r="RJN774" s="107"/>
      <c r="RJO774" s="107"/>
      <c r="RJP774" s="107"/>
      <c r="RJQ774" s="107"/>
      <c r="RJR774" s="107"/>
      <c r="RJS774" s="107"/>
      <c r="RJT774" s="107"/>
      <c r="RJU774" s="107"/>
      <c r="RJV774" s="107"/>
      <c r="RJW774" s="107"/>
      <c r="RJX774" s="107"/>
      <c r="RJY774" s="107"/>
      <c r="RJZ774" s="107"/>
      <c r="RKA774" s="107"/>
      <c r="RKB774" s="107"/>
      <c r="RKC774" s="107"/>
      <c r="RKD774" s="107"/>
      <c r="RKE774" s="107"/>
      <c r="RKF774" s="107"/>
      <c r="RKG774" s="107"/>
      <c r="RKH774" s="107"/>
      <c r="RKI774" s="107"/>
      <c r="RKJ774" s="107"/>
      <c r="RKK774" s="107"/>
      <c r="RKL774" s="107"/>
      <c r="RKM774" s="107"/>
      <c r="RKN774" s="107"/>
      <c r="RKO774" s="107"/>
      <c r="RKP774" s="107"/>
      <c r="RKQ774" s="107"/>
      <c r="RKR774" s="107"/>
      <c r="RKS774" s="107"/>
      <c r="RKT774" s="107"/>
      <c r="RKU774" s="107"/>
      <c r="RKV774" s="107"/>
      <c r="RKW774" s="107"/>
      <c r="RKX774" s="107"/>
      <c r="RKY774" s="107"/>
      <c r="RKZ774" s="107"/>
      <c r="RLA774" s="107"/>
      <c r="RLB774" s="107"/>
      <c r="RLC774" s="107"/>
      <c r="RLD774" s="107"/>
      <c r="RLE774" s="107"/>
      <c r="RLF774" s="107"/>
      <c r="RLG774" s="107"/>
      <c r="RLH774" s="107"/>
      <c r="RLI774" s="107"/>
      <c r="RLJ774" s="107"/>
      <c r="RLK774" s="107"/>
      <c r="RLL774" s="107"/>
      <c r="RLM774" s="107"/>
      <c r="RLN774" s="107"/>
      <c r="RLO774" s="107"/>
      <c r="RLP774" s="107"/>
      <c r="RLQ774" s="107"/>
      <c r="RLR774" s="107"/>
      <c r="RLS774" s="107"/>
      <c r="RLT774" s="107"/>
      <c r="RLU774" s="107"/>
      <c r="RLV774" s="107"/>
      <c r="RLW774" s="107"/>
      <c r="RLX774" s="107"/>
      <c r="RLY774" s="107"/>
      <c r="RLZ774" s="107"/>
      <c r="RMA774" s="107"/>
      <c r="RMB774" s="107"/>
      <c r="RMC774" s="107"/>
      <c r="RMD774" s="107"/>
      <c r="RME774" s="107"/>
      <c r="RMF774" s="107"/>
      <c r="RMG774" s="107"/>
      <c r="RMH774" s="107"/>
      <c r="RMI774" s="107"/>
      <c r="RMJ774" s="107"/>
      <c r="RMK774" s="107"/>
      <c r="RML774" s="107"/>
      <c r="RMM774" s="107"/>
      <c r="RMN774" s="107"/>
      <c r="RMO774" s="107"/>
      <c r="RMP774" s="107"/>
      <c r="RMQ774" s="107"/>
      <c r="RMR774" s="107"/>
      <c r="RMS774" s="107"/>
      <c r="RMT774" s="107"/>
      <c r="RMU774" s="107"/>
      <c r="RMV774" s="107"/>
      <c r="RMW774" s="107"/>
      <c r="RMX774" s="107"/>
      <c r="RMY774" s="107"/>
      <c r="RMZ774" s="107"/>
      <c r="RNA774" s="107"/>
      <c r="RNB774" s="107"/>
      <c r="RNC774" s="107"/>
      <c r="RND774" s="107"/>
      <c r="RNE774" s="107"/>
      <c r="RNF774" s="107"/>
      <c r="RNG774" s="107"/>
      <c r="RNH774" s="107"/>
      <c r="RNI774" s="107"/>
      <c r="RNJ774" s="107"/>
      <c r="RNK774" s="107"/>
      <c r="RNL774" s="107"/>
      <c r="RNM774" s="107"/>
      <c r="RNN774" s="107"/>
      <c r="RNO774" s="107"/>
      <c r="RNP774" s="107"/>
      <c r="RNQ774" s="107"/>
      <c r="RNR774" s="107"/>
      <c r="RNS774" s="107"/>
      <c r="RNT774" s="107"/>
      <c r="RNU774" s="107"/>
      <c r="RNV774" s="107"/>
      <c r="RNW774" s="107"/>
      <c r="RNX774" s="107"/>
      <c r="RNY774" s="107"/>
      <c r="RNZ774" s="107"/>
      <c r="ROA774" s="107"/>
      <c r="ROB774" s="107"/>
      <c r="ROC774" s="107"/>
      <c r="ROD774" s="107"/>
      <c r="ROE774" s="107"/>
      <c r="ROF774" s="107"/>
      <c r="ROG774" s="107"/>
      <c r="ROH774" s="107"/>
      <c r="ROI774" s="107"/>
      <c r="ROJ774" s="107"/>
      <c r="ROK774" s="107"/>
      <c r="ROL774" s="107"/>
      <c r="ROM774" s="107"/>
      <c r="RON774" s="107"/>
      <c r="ROO774" s="107"/>
      <c r="ROP774" s="107"/>
      <c r="ROQ774" s="107"/>
      <c r="ROR774" s="107"/>
      <c r="ROS774" s="107"/>
      <c r="ROT774" s="107"/>
      <c r="ROU774" s="107"/>
      <c r="ROV774" s="107"/>
      <c r="ROW774" s="107"/>
      <c r="ROX774" s="107"/>
      <c r="ROY774" s="107"/>
      <c r="ROZ774" s="107"/>
      <c r="RPA774" s="107"/>
      <c r="RPB774" s="107"/>
      <c r="RPC774" s="107"/>
      <c r="RPD774" s="107"/>
      <c r="RPE774" s="107"/>
      <c r="RPF774" s="107"/>
      <c r="RPG774" s="107"/>
      <c r="RPH774" s="107"/>
      <c r="RPI774" s="107"/>
      <c r="RPJ774" s="107"/>
      <c r="RPK774" s="107"/>
      <c r="RPL774" s="107"/>
      <c r="RPM774" s="107"/>
      <c r="RPN774" s="107"/>
      <c r="RPO774" s="107"/>
      <c r="RPP774" s="107"/>
      <c r="RPQ774" s="107"/>
      <c r="RPR774" s="107"/>
      <c r="RPS774" s="107"/>
      <c r="RPT774" s="107"/>
      <c r="RPU774" s="107"/>
      <c r="RPV774" s="107"/>
      <c r="RPW774" s="107"/>
      <c r="RPX774" s="107"/>
      <c r="RPY774" s="107"/>
      <c r="RPZ774" s="107"/>
      <c r="RQA774" s="107"/>
      <c r="RQB774" s="107"/>
      <c r="RQC774" s="107"/>
      <c r="RQD774" s="107"/>
      <c r="RQE774" s="107"/>
      <c r="RQF774" s="107"/>
      <c r="RQG774" s="107"/>
      <c r="RQH774" s="107"/>
      <c r="RQI774" s="107"/>
      <c r="RQJ774" s="107"/>
      <c r="RQK774" s="107"/>
      <c r="RQL774" s="107"/>
      <c r="RQM774" s="107"/>
      <c r="RQN774" s="107"/>
      <c r="RQO774" s="107"/>
      <c r="RQP774" s="107"/>
      <c r="RQQ774" s="107"/>
      <c r="RQR774" s="107"/>
      <c r="RQS774" s="107"/>
      <c r="RQT774" s="107"/>
      <c r="RQU774" s="107"/>
      <c r="RQV774" s="107"/>
      <c r="RQW774" s="107"/>
      <c r="RQX774" s="107"/>
      <c r="RQY774" s="107"/>
      <c r="RQZ774" s="107"/>
      <c r="RRA774" s="107"/>
      <c r="RRB774" s="107"/>
      <c r="RRC774" s="107"/>
      <c r="RRD774" s="107"/>
      <c r="RRE774" s="107"/>
      <c r="RRF774" s="107"/>
      <c r="RRG774" s="107"/>
      <c r="RRH774" s="107"/>
      <c r="RRI774" s="107"/>
      <c r="RRJ774" s="107"/>
      <c r="RRK774" s="107"/>
      <c r="RRL774" s="107"/>
      <c r="RRM774" s="107"/>
      <c r="RRN774" s="107"/>
      <c r="RRO774" s="107"/>
      <c r="RRP774" s="107"/>
      <c r="RRQ774" s="107"/>
      <c r="RRR774" s="107"/>
      <c r="RRS774" s="107"/>
      <c r="RRT774" s="107"/>
      <c r="RRU774" s="107"/>
      <c r="RRV774" s="107"/>
      <c r="RRW774" s="107"/>
      <c r="RRX774" s="107"/>
      <c r="RRY774" s="107"/>
      <c r="RRZ774" s="107"/>
      <c r="RSA774" s="107"/>
      <c r="RSB774" s="107"/>
      <c r="RSC774" s="107"/>
      <c r="RSD774" s="107"/>
      <c r="RSE774" s="107"/>
      <c r="RSF774" s="107"/>
      <c r="RSG774" s="107"/>
      <c r="RSH774" s="107"/>
      <c r="RSI774" s="107"/>
      <c r="RSJ774" s="107"/>
      <c r="RSK774" s="107"/>
      <c r="RSL774" s="107"/>
      <c r="RSM774" s="107"/>
      <c r="RSN774" s="107"/>
      <c r="RSO774" s="107"/>
      <c r="RSP774" s="107"/>
      <c r="RSQ774" s="107"/>
      <c r="RSR774" s="107"/>
      <c r="RSS774" s="107"/>
      <c r="RST774" s="107"/>
      <c r="RSU774" s="107"/>
      <c r="RSV774" s="107"/>
      <c r="RSW774" s="107"/>
      <c r="RSX774" s="107"/>
      <c r="RSY774" s="107"/>
      <c r="RSZ774" s="107"/>
      <c r="RTA774" s="107"/>
      <c r="RTB774" s="107"/>
      <c r="RTC774" s="107"/>
      <c r="RTD774" s="107"/>
      <c r="RTE774" s="107"/>
      <c r="RTF774" s="107"/>
      <c r="RTG774" s="107"/>
      <c r="RTH774" s="107"/>
      <c r="RTI774" s="107"/>
      <c r="RTJ774" s="107"/>
      <c r="RTK774" s="107"/>
      <c r="RTL774" s="107"/>
      <c r="RTM774" s="107"/>
      <c r="RTN774" s="107"/>
      <c r="RTO774" s="107"/>
      <c r="RTP774" s="107"/>
      <c r="RTQ774" s="107"/>
      <c r="RTR774" s="107"/>
      <c r="RTS774" s="107"/>
      <c r="RTT774" s="107"/>
      <c r="RTU774" s="107"/>
      <c r="RTV774" s="107"/>
      <c r="RTW774" s="107"/>
      <c r="RTX774" s="107"/>
      <c r="RTY774" s="107"/>
      <c r="RTZ774" s="107"/>
      <c r="RUA774" s="107"/>
      <c r="RUB774" s="107"/>
      <c r="RUC774" s="107"/>
      <c r="RUD774" s="107"/>
      <c r="RUE774" s="107"/>
      <c r="RUF774" s="107"/>
      <c r="RUG774" s="107"/>
      <c r="RUH774" s="107"/>
      <c r="RUI774" s="107"/>
      <c r="RUJ774" s="107"/>
      <c r="RUK774" s="107"/>
      <c r="RUL774" s="107"/>
      <c r="RUM774" s="107"/>
      <c r="RUN774" s="107"/>
      <c r="RUO774" s="107"/>
      <c r="RUP774" s="107"/>
      <c r="RUQ774" s="107"/>
      <c r="RUR774" s="107"/>
      <c r="RUS774" s="107"/>
      <c r="RUT774" s="107"/>
      <c r="RUU774" s="107"/>
      <c r="RUV774" s="107"/>
      <c r="RUW774" s="107"/>
      <c r="RUX774" s="107"/>
      <c r="RUY774" s="107"/>
      <c r="RUZ774" s="107"/>
      <c r="RVA774" s="107"/>
      <c r="RVB774" s="107"/>
      <c r="RVC774" s="107"/>
      <c r="RVD774" s="107"/>
      <c r="RVE774" s="107"/>
      <c r="RVF774" s="107"/>
      <c r="RVG774" s="107"/>
      <c r="RVH774" s="107"/>
      <c r="RVI774" s="107"/>
      <c r="RVJ774" s="107"/>
      <c r="RVK774" s="107"/>
      <c r="RVL774" s="107"/>
      <c r="RVM774" s="107"/>
      <c r="RVN774" s="107"/>
      <c r="RVO774" s="107"/>
      <c r="RVP774" s="107"/>
      <c r="RVQ774" s="107"/>
      <c r="RVR774" s="107"/>
      <c r="RVS774" s="107"/>
      <c r="RVT774" s="107"/>
      <c r="RVU774" s="107"/>
      <c r="RVV774" s="107"/>
      <c r="RVW774" s="107"/>
      <c r="RVX774" s="107"/>
      <c r="RVY774" s="107"/>
      <c r="RVZ774" s="107"/>
      <c r="RWA774" s="107"/>
      <c r="RWB774" s="107"/>
      <c r="RWC774" s="107"/>
      <c r="RWD774" s="107"/>
      <c r="RWE774" s="107"/>
      <c r="RWF774" s="107"/>
      <c r="RWG774" s="107"/>
      <c r="RWH774" s="107"/>
      <c r="RWI774" s="107"/>
      <c r="RWJ774" s="107"/>
      <c r="RWK774" s="107"/>
      <c r="RWL774" s="107"/>
      <c r="RWM774" s="107"/>
      <c r="RWN774" s="107"/>
      <c r="RWO774" s="107"/>
      <c r="RWP774" s="107"/>
      <c r="RWQ774" s="107"/>
      <c r="RWR774" s="107"/>
      <c r="RWS774" s="107"/>
      <c r="RWT774" s="107"/>
      <c r="RWU774" s="107"/>
      <c r="RWV774" s="107"/>
      <c r="RWW774" s="107"/>
      <c r="RWX774" s="107"/>
      <c r="RWY774" s="107"/>
      <c r="RWZ774" s="107"/>
      <c r="RXA774" s="107"/>
      <c r="RXB774" s="107"/>
      <c r="RXC774" s="107"/>
      <c r="RXD774" s="107"/>
      <c r="RXE774" s="107"/>
      <c r="RXF774" s="107"/>
      <c r="RXG774" s="107"/>
      <c r="RXH774" s="107"/>
      <c r="RXI774" s="107"/>
      <c r="RXJ774" s="107"/>
      <c r="RXK774" s="107"/>
      <c r="RXL774" s="107"/>
      <c r="RXM774" s="107"/>
      <c r="RXN774" s="107"/>
      <c r="RXO774" s="107"/>
      <c r="RXP774" s="107"/>
      <c r="RXQ774" s="107"/>
      <c r="RXR774" s="107"/>
      <c r="RXS774" s="107"/>
      <c r="RXT774" s="107"/>
      <c r="RXU774" s="107"/>
      <c r="RXV774" s="107"/>
      <c r="RXW774" s="107"/>
      <c r="RXX774" s="107"/>
      <c r="RXY774" s="107"/>
      <c r="RXZ774" s="107"/>
      <c r="RYA774" s="107"/>
      <c r="RYB774" s="107"/>
      <c r="RYC774" s="107"/>
      <c r="RYD774" s="107"/>
      <c r="RYE774" s="107"/>
      <c r="RYF774" s="107"/>
      <c r="RYG774" s="107"/>
      <c r="RYH774" s="107"/>
      <c r="RYI774" s="107"/>
      <c r="RYJ774" s="107"/>
      <c r="RYK774" s="107"/>
      <c r="RYL774" s="107"/>
      <c r="RYM774" s="107"/>
      <c r="RYN774" s="107"/>
      <c r="RYO774" s="107"/>
      <c r="RYP774" s="107"/>
      <c r="RYQ774" s="107"/>
      <c r="RYR774" s="107"/>
      <c r="RYS774" s="107"/>
      <c r="RYT774" s="107"/>
      <c r="RYU774" s="107"/>
      <c r="RYV774" s="107"/>
      <c r="RYW774" s="107"/>
      <c r="RYX774" s="107"/>
      <c r="RYY774" s="107"/>
      <c r="RYZ774" s="107"/>
      <c r="RZA774" s="107"/>
      <c r="RZB774" s="107"/>
      <c r="RZC774" s="107"/>
      <c r="RZD774" s="107"/>
      <c r="RZE774" s="107"/>
      <c r="RZF774" s="107"/>
      <c r="RZG774" s="107"/>
      <c r="RZH774" s="107"/>
      <c r="RZI774" s="107"/>
      <c r="RZJ774" s="107"/>
      <c r="RZK774" s="107"/>
      <c r="RZL774" s="107"/>
      <c r="RZM774" s="107"/>
      <c r="RZN774" s="107"/>
      <c r="RZO774" s="107"/>
      <c r="RZP774" s="107"/>
      <c r="RZQ774" s="107"/>
      <c r="RZR774" s="107"/>
      <c r="RZS774" s="107"/>
      <c r="RZT774" s="107"/>
      <c r="RZU774" s="107"/>
      <c r="RZV774" s="107"/>
      <c r="RZW774" s="107"/>
      <c r="RZX774" s="107"/>
      <c r="RZY774" s="107"/>
      <c r="RZZ774" s="107"/>
      <c r="SAA774" s="107"/>
      <c r="SAB774" s="107"/>
      <c r="SAC774" s="107"/>
      <c r="SAD774" s="107"/>
      <c r="SAE774" s="107"/>
      <c r="SAF774" s="107"/>
      <c r="SAG774" s="107"/>
      <c r="SAH774" s="107"/>
      <c r="SAI774" s="107"/>
      <c r="SAJ774" s="107"/>
      <c r="SAK774" s="107"/>
      <c r="SAL774" s="107"/>
      <c r="SAM774" s="107"/>
      <c r="SAN774" s="107"/>
      <c r="SAO774" s="107"/>
      <c r="SAP774" s="107"/>
      <c r="SAQ774" s="107"/>
      <c r="SAR774" s="107"/>
      <c r="SAS774" s="107"/>
      <c r="SAT774" s="107"/>
      <c r="SAU774" s="107"/>
      <c r="SAV774" s="107"/>
      <c r="SAW774" s="107"/>
      <c r="SAX774" s="107"/>
      <c r="SAY774" s="107"/>
      <c r="SAZ774" s="107"/>
      <c r="SBA774" s="107"/>
      <c r="SBB774" s="107"/>
      <c r="SBC774" s="107"/>
      <c r="SBD774" s="107"/>
      <c r="SBE774" s="107"/>
      <c r="SBF774" s="107"/>
      <c r="SBG774" s="107"/>
      <c r="SBH774" s="107"/>
      <c r="SBI774" s="107"/>
      <c r="SBJ774" s="107"/>
      <c r="SBK774" s="107"/>
      <c r="SBL774" s="107"/>
      <c r="SBM774" s="107"/>
      <c r="SBN774" s="107"/>
      <c r="SBO774" s="107"/>
      <c r="SBP774" s="107"/>
      <c r="SBQ774" s="107"/>
      <c r="SBR774" s="107"/>
      <c r="SBS774" s="107"/>
      <c r="SBT774" s="107"/>
      <c r="SBU774" s="107"/>
      <c r="SBV774" s="107"/>
      <c r="SBW774" s="107"/>
      <c r="SBX774" s="107"/>
      <c r="SBY774" s="107"/>
      <c r="SBZ774" s="107"/>
      <c r="SCA774" s="107"/>
      <c r="SCB774" s="107"/>
      <c r="SCC774" s="107"/>
      <c r="SCD774" s="107"/>
      <c r="SCE774" s="107"/>
      <c r="SCF774" s="107"/>
      <c r="SCG774" s="107"/>
      <c r="SCH774" s="107"/>
      <c r="SCI774" s="107"/>
      <c r="SCJ774" s="107"/>
      <c r="SCK774" s="107"/>
      <c r="SCL774" s="107"/>
      <c r="SCM774" s="107"/>
      <c r="SCN774" s="107"/>
      <c r="SCO774" s="107"/>
      <c r="SCP774" s="107"/>
      <c r="SCQ774" s="107"/>
      <c r="SCR774" s="107"/>
      <c r="SCS774" s="107"/>
      <c r="SCT774" s="107"/>
      <c r="SCU774" s="107"/>
      <c r="SCV774" s="107"/>
      <c r="SCW774" s="107"/>
      <c r="SCX774" s="107"/>
      <c r="SCY774" s="107"/>
      <c r="SCZ774" s="107"/>
      <c r="SDA774" s="107"/>
      <c r="SDB774" s="107"/>
      <c r="SDC774" s="107"/>
      <c r="SDD774" s="107"/>
      <c r="SDE774" s="107"/>
      <c r="SDF774" s="107"/>
      <c r="SDG774" s="107"/>
      <c r="SDH774" s="107"/>
      <c r="SDI774" s="107"/>
      <c r="SDJ774" s="107"/>
      <c r="SDK774" s="107"/>
      <c r="SDL774" s="107"/>
      <c r="SDM774" s="107"/>
      <c r="SDN774" s="107"/>
      <c r="SDO774" s="107"/>
      <c r="SDP774" s="107"/>
      <c r="SDQ774" s="107"/>
      <c r="SDR774" s="107"/>
      <c r="SDS774" s="107"/>
      <c r="SDT774" s="107"/>
      <c r="SDU774" s="107"/>
      <c r="SDV774" s="107"/>
      <c r="SDW774" s="107"/>
      <c r="SDX774" s="107"/>
      <c r="SDY774" s="107"/>
      <c r="SDZ774" s="107"/>
      <c r="SEA774" s="107"/>
      <c r="SEB774" s="107"/>
      <c r="SEC774" s="107"/>
      <c r="SED774" s="107"/>
      <c r="SEE774" s="107"/>
      <c r="SEF774" s="107"/>
      <c r="SEG774" s="107"/>
      <c r="SEH774" s="107"/>
      <c r="SEI774" s="107"/>
      <c r="SEJ774" s="107"/>
      <c r="SEK774" s="107"/>
      <c r="SEL774" s="107"/>
      <c r="SEM774" s="107"/>
      <c r="SEN774" s="107"/>
      <c r="SEO774" s="107"/>
      <c r="SEP774" s="107"/>
      <c r="SEQ774" s="107"/>
      <c r="SER774" s="107"/>
      <c r="SES774" s="107"/>
      <c r="SET774" s="107"/>
      <c r="SEU774" s="107"/>
      <c r="SEV774" s="107"/>
      <c r="SEW774" s="107"/>
      <c r="SEX774" s="107"/>
      <c r="SEY774" s="107"/>
      <c r="SEZ774" s="107"/>
      <c r="SFA774" s="107"/>
      <c r="SFB774" s="107"/>
      <c r="SFC774" s="107"/>
      <c r="SFD774" s="107"/>
      <c r="SFE774" s="107"/>
      <c r="SFF774" s="107"/>
      <c r="SFG774" s="107"/>
      <c r="SFH774" s="107"/>
      <c r="SFI774" s="107"/>
      <c r="SFJ774" s="107"/>
      <c r="SFK774" s="107"/>
      <c r="SFL774" s="107"/>
      <c r="SFM774" s="107"/>
      <c r="SFN774" s="107"/>
      <c r="SFO774" s="107"/>
      <c r="SFP774" s="107"/>
      <c r="SFQ774" s="107"/>
      <c r="SFR774" s="107"/>
      <c r="SFS774" s="107"/>
      <c r="SFT774" s="107"/>
      <c r="SFU774" s="107"/>
      <c r="SFV774" s="107"/>
      <c r="SFW774" s="107"/>
      <c r="SFX774" s="107"/>
      <c r="SFY774" s="107"/>
      <c r="SFZ774" s="107"/>
      <c r="SGA774" s="107"/>
      <c r="SGB774" s="107"/>
      <c r="SGC774" s="107"/>
      <c r="SGD774" s="107"/>
      <c r="SGE774" s="107"/>
      <c r="SGF774" s="107"/>
      <c r="SGG774" s="107"/>
      <c r="SGH774" s="107"/>
      <c r="SGI774" s="107"/>
      <c r="SGJ774" s="107"/>
      <c r="SGK774" s="107"/>
      <c r="SGL774" s="107"/>
      <c r="SGM774" s="107"/>
      <c r="SGN774" s="107"/>
      <c r="SGO774" s="107"/>
      <c r="SGP774" s="107"/>
      <c r="SGQ774" s="107"/>
      <c r="SGR774" s="107"/>
      <c r="SGS774" s="107"/>
      <c r="SGT774" s="107"/>
      <c r="SGU774" s="107"/>
      <c r="SGV774" s="107"/>
      <c r="SGW774" s="107"/>
      <c r="SGX774" s="107"/>
      <c r="SGY774" s="107"/>
      <c r="SGZ774" s="107"/>
      <c r="SHA774" s="107"/>
      <c r="SHB774" s="107"/>
      <c r="SHC774" s="107"/>
      <c r="SHD774" s="107"/>
      <c r="SHE774" s="107"/>
      <c r="SHF774" s="107"/>
      <c r="SHG774" s="107"/>
      <c r="SHH774" s="107"/>
      <c r="SHI774" s="107"/>
      <c r="SHJ774" s="107"/>
      <c r="SHK774" s="107"/>
      <c r="SHL774" s="107"/>
      <c r="SHM774" s="107"/>
      <c r="SHN774" s="107"/>
      <c r="SHO774" s="107"/>
      <c r="SHP774" s="107"/>
      <c r="SHQ774" s="107"/>
      <c r="SHR774" s="107"/>
      <c r="SHS774" s="107"/>
      <c r="SHT774" s="107"/>
      <c r="SHU774" s="107"/>
      <c r="SHV774" s="107"/>
      <c r="SHW774" s="107"/>
      <c r="SHX774" s="107"/>
      <c r="SHY774" s="107"/>
      <c r="SHZ774" s="107"/>
      <c r="SIA774" s="107"/>
      <c r="SIB774" s="107"/>
      <c r="SIC774" s="107"/>
      <c r="SID774" s="107"/>
      <c r="SIE774" s="107"/>
      <c r="SIF774" s="107"/>
      <c r="SIG774" s="107"/>
      <c r="SIH774" s="107"/>
      <c r="SII774" s="107"/>
      <c r="SIJ774" s="107"/>
      <c r="SIK774" s="107"/>
      <c r="SIL774" s="107"/>
      <c r="SIM774" s="107"/>
      <c r="SIN774" s="107"/>
      <c r="SIO774" s="107"/>
      <c r="SIP774" s="107"/>
      <c r="SIQ774" s="107"/>
      <c r="SIR774" s="107"/>
      <c r="SIS774" s="107"/>
      <c r="SIT774" s="107"/>
      <c r="SIU774" s="107"/>
      <c r="SIV774" s="107"/>
      <c r="SIW774" s="107"/>
      <c r="SIX774" s="107"/>
      <c r="SIY774" s="107"/>
      <c r="SIZ774" s="107"/>
      <c r="SJA774" s="107"/>
      <c r="SJB774" s="107"/>
      <c r="SJC774" s="107"/>
      <c r="SJD774" s="107"/>
      <c r="SJE774" s="107"/>
      <c r="SJF774" s="107"/>
      <c r="SJG774" s="107"/>
      <c r="SJH774" s="107"/>
      <c r="SJI774" s="107"/>
      <c r="SJJ774" s="107"/>
      <c r="SJK774" s="107"/>
      <c r="SJL774" s="107"/>
      <c r="SJM774" s="107"/>
      <c r="SJN774" s="107"/>
      <c r="SJO774" s="107"/>
      <c r="SJP774" s="107"/>
      <c r="SJQ774" s="107"/>
      <c r="SJR774" s="107"/>
      <c r="SJS774" s="107"/>
      <c r="SJT774" s="107"/>
      <c r="SJU774" s="107"/>
      <c r="SJV774" s="107"/>
      <c r="SJW774" s="107"/>
      <c r="SJX774" s="107"/>
      <c r="SJY774" s="107"/>
      <c r="SJZ774" s="107"/>
      <c r="SKA774" s="107"/>
      <c r="SKB774" s="107"/>
      <c r="SKC774" s="107"/>
      <c r="SKD774" s="107"/>
      <c r="SKE774" s="107"/>
      <c r="SKF774" s="107"/>
      <c r="SKG774" s="107"/>
      <c r="SKH774" s="107"/>
      <c r="SKI774" s="107"/>
      <c r="SKJ774" s="107"/>
      <c r="SKK774" s="107"/>
      <c r="SKL774" s="107"/>
      <c r="SKM774" s="107"/>
      <c r="SKN774" s="107"/>
      <c r="SKO774" s="107"/>
      <c r="SKP774" s="107"/>
      <c r="SKQ774" s="107"/>
      <c r="SKR774" s="107"/>
      <c r="SKS774" s="107"/>
      <c r="SKT774" s="107"/>
      <c r="SKU774" s="107"/>
      <c r="SKV774" s="107"/>
      <c r="SKW774" s="107"/>
      <c r="SKX774" s="107"/>
      <c r="SKY774" s="107"/>
      <c r="SKZ774" s="107"/>
      <c r="SLA774" s="107"/>
      <c r="SLB774" s="107"/>
      <c r="SLC774" s="107"/>
      <c r="SLD774" s="107"/>
      <c r="SLE774" s="107"/>
      <c r="SLF774" s="107"/>
      <c r="SLG774" s="107"/>
      <c r="SLH774" s="107"/>
      <c r="SLI774" s="107"/>
      <c r="SLJ774" s="107"/>
      <c r="SLK774" s="107"/>
      <c r="SLL774" s="107"/>
      <c r="SLM774" s="107"/>
      <c r="SLN774" s="107"/>
      <c r="SLO774" s="107"/>
      <c r="SLP774" s="107"/>
      <c r="SLQ774" s="107"/>
      <c r="SLR774" s="107"/>
      <c r="SLS774" s="107"/>
      <c r="SLT774" s="107"/>
      <c r="SLU774" s="107"/>
      <c r="SLV774" s="107"/>
      <c r="SLW774" s="107"/>
      <c r="SLX774" s="107"/>
      <c r="SLY774" s="107"/>
      <c r="SLZ774" s="107"/>
      <c r="SMA774" s="107"/>
      <c r="SMB774" s="107"/>
      <c r="SMC774" s="107"/>
      <c r="SMD774" s="107"/>
      <c r="SME774" s="107"/>
      <c r="SMF774" s="107"/>
      <c r="SMG774" s="107"/>
      <c r="SMH774" s="107"/>
      <c r="SMI774" s="107"/>
      <c r="SMJ774" s="107"/>
      <c r="SMK774" s="107"/>
      <c r="SML774" s="107"/>
      <c r="SMM774" s="107"/>
      <c r="SMN774" s="107"/>
      <c r="SMO774" s="107"/>
      <c r="SMP774" s="107"/>
      <c r="SMQ774" s="107"/>
      <c r="SMR774" s="107"/>
      <c r="SMS774" s="107"/>
      <c r="SMT774" s="107"/>
      <c r="SMU774" s="107"/>
      <c r="SMV774" s="107"/>
      <c r="SMW774" s="107"/>
      <c r="SMX774" s="107"/>
      <c r="SMY774" s="107"/>
      <c r="SMZ774" s="107"/>
      <c r="SNA774" s="107"/>
      <c r="SNB774" s="107"/>
      <c r="SNC774" s="107"/>
      <c r="SND774" s="107"/>
      <c r="SNE774" s="107"/>
      <c r="SNF774" s="107"/>
      <c r="SNG774" s="107"/>
      <c r="SNH774" s="107"/>
      <c r="SNI774" s="107"/>
      <c r="SNJ774" s="107"/>
      <c r="SNK774" s="107"/>
      <c r="SNL774" s="107"/>
      <c r="SNM774" s="107"/>
      <c r="SNN774" s="107"/>
      <c r="SNO774" s="107"/>
      <c r="SNP774" s="107"/>
      <c r="SNQ774" s="107"/>
      <c r="SNR774" s="107"/>
      <c r="SNS774" s="107"/>
      <c r="SNT774" s="107"/>
      <c r="SNU774" s="107"/>
      <c r="SNV774" s="107"/>
      <c r="SNW774" s="107"/>
      <c r="SNX774" s="107"/>
      <c r="SNY774" s="107"/>
      <c r="SNZ774" s="107"/>
      <c r="SOA774" s="107"/>
      <c r="SOB774" s="107"/>
      <c r="SOC774" s="107"/>
      <c r="SOD774" s="107"/>
      <c r="SOE774" s="107"/>
      <c r="SOF774" s="107"/>
      <c r="SOG774" s="107"/>
      <c r="SOH774" s="107"/>
      <c r="SOI774" s="107"/>
      <c r="SOJ774" s="107"/>
      <c r="SOK774" s="107"/>
      <c r="SOL774" s="107"/>
      <c r="SOM774" s="107"/>
      <c r="SON774" s="107"/>
      <c r="SOO774" s="107"/>
      <c r="SOP774" s="107"/>
      <c r="SOQ774" s="107"/>
      <c r="SOR774" s="107"/>
      <c r="SOS774" s="107"/>
      <c r="SOT774" s="107"/>
      <c r="SOU774" s="107"/>
      <c r="SOV774" s="107"/>
      <c r="SOW774" s="107"/>
      <c r="SOX774" s="107"/>
      <c r="SOY774" s="107"/>
      <c r="SOZ774" s="107"/>
      <c r="SPA774" s="107"/>
      <c r="SPB774" s="107"/>
      <c r="SPC774" s="107"/>
      <c r="SPD774" s="107"/>
      <c r="SPE774" s="107"/>
      <c r="SPF774" s="107"/>
      <c r="SPG774" s="107"/>
      <c r="SPH774" s="107"/>
      <c r="SPI774" s="107"/>
      <c r="SPJ774" s="107"/>
      <c r="SPK774" s="107"/>
      <c r="SPL774" s="107"/>
      <c r="SPM774" s="107"/>
      <c r="SPN774" s="107"/>
      <c r="SPO774" s="107"/>
      <c r="SPP774" s="107"/>
      <c r="SPQ774" s="107"/>
      <c r="SPR774" s="107"/>
      <c r="SPS774" s="107"/>
      <c r="SPT774" s="107"/>
      <c r="SPU774" s="107"/>
      <c r="SPV774" s="107"/>
      <c r="SPW774" s="107"/>
      <c r="SPX774" s="107"/>
      <c r="SPY774" s="107"/>
      <c r="SPZ774" s="107"/>
      <c r="SQA774" s="107"/>
      <c r="SQB774" s="107"/>
      <c r="SQC774" s="107"/>
      <c r="SQD774" s="107"/>
      <c r="SQE774" s="107"/>
      <c r="SQF774" s="107"/>
      <c r="SQG774" s="107"/>
      <c r="SQH774" s="107"/>
      <c r="SQI774" s="107"/>
      <c r="SQJ774" s="107"/>
      <c r="SQK774" s="107"/>
      <c r="SQL774" s="107"/>
      <c r="SQM774" s="107"/>
      <c r="SQN774" s="107"/>
      <c r="SQO774" s="107"/>
      <c r="SQP774" s="107"/>
      <c r="SQQ774" s="107"/>
      <c r="SQR774" s="107"/>
      <c r="SQS774" s="107"/>
      <c r="SQT774" s="107"/>
      <c r="SQU774" s="107"/>
      <c r="SQV774" s="107"/>
      <c r="SQW774" s="107"/>
      <c r="SQX774" s="107"/>
      <c r="SQY774" s="107"/>
      <c r="SQZ774" s="107"/>
      <c r="SRA774" s="107"/>
      <c r="SRB774" s="107"/>
      <c r="SRC774" s="107"/>
      <c r="SRD774" s="107"/>
      <c r="SRE774" s="107"/>
      <c r="SRF774" s="107"/>
      <c r="SRG774" s="107"/>
      <c r="SRH774" s="107"/>
      <c r="SRI774" s="107"/>
      <c r="SRJ774" s="107"/>
      <c r="SRK774" s="107"/>
      <c r="SRL774" s="107"/>
      <c r="SRM774" s="107"/>
      <c r="SRN774" s="107"/>
      <c r="SRO774" s="107"/>
      <c r="SRP774" s="107"/>
      <c r="SRQ774" s="107"/>
      <c r="SRR774" s="107"/>
      <c r="SRS774" s="107"/>
      <c r="SRT774" s="107"/>
      <c r="SRU774" s="107"/>
      <c r="SRV774" s="107"/>
      <c r="SRW774" s="107"/>
      <c r="SRX774" s="107"/>
      <c r="SRY774" s="107"/>
      <c r="SRZ774" s="107"/>
      <c r="SSA774" s="107"/>
      <c r="SSB774" s="107"/>
      <c r="SSC774" s="107"/>
      <c r="SSD774" s="107"/>
      <c r="SSE774" s="107"/>
      <c r="SSF774" s="107"/>
      <c r="SSG774" s="107"/>
      <c r="SSH774" s="107"/>
      <c r="SSI774" s="107"/>
      <c r="SSJ774" s="107"/>
      <c r="SSK774" s="107"/>
      <c r="SSL774" s="107"/>
      <c r="SSM774" s="107"/>
      <c r="SSN774" s="107"/>
      <c r="SSO774" s="107"/>
      <c r="SSP774" s="107"/>
      <c r="SSQ774" s="107"/>
      <c r="SSR774" s="107"/>
      <c r="SSS774" s="107"/>
      <c r="SST774" s="107"/>
      <c r="SSU774" s="107"/>
      <c r="SSV774" s="107"/>
      <c r="SSW774" s="107"/>
      <c r="SSX774" s="107"/>
      <c r="SSY774" s="107"/>
      <c r="SSZ774" s="107"/>
      <c r="STA774" s="107"/>
      <c r="STB774" s="107"/>
      <c r="STC774" s="107"/>
      <c r="STD774" s="107"/>
      <c r="STE774" s="107"/>
      <c r="STF774" s="107"/>
      <c r="STG774" s="107"/>
      <c r="STH774" s="107"/>
      <c r="STI774" s="107"/>
      <c r="STJ774" s="107"/>
      <c r="STK774" s="107"/>
      <c r="STL774" s="107"/>
      <c r="STM774" s="107"/>
      <c r="STN774" s="107"/>
      <c r="STO774" s="107"/>
      <c r="STP774" s="107"/>
      <c r="STQ774" s="107"/>
      <c r="STR774" s="107"/>
      <c r="STS774" s="107"/>
      <c r="STT774" s="107"/>
      <c r="STU774" s="107"/>
      <c r="STV774" s="107"/>
      <c r="STW774" s="107"/>
      <c r="STX774" s="107"/>
      <c r="STY774" s="107"/>
      <c r="STZ774" s="107"/>
      <c r="SUA774" s="107"/>
      <c r="SUB774" s="107"/>
      <c r="SUC774" s="107"/>
      <c r="SUD774" s="107"/>
      <c r="SUE774" s="107"/>
      <c r="SUF774" s="107"/>
      <c r="SUG774" s="107"/>
      <c r="SUH774" s="107"/>
      <c r="SUI774" s="107"/>
      <c r="SUJ774" s="107"/>
      <c r="SUK774" s="107"/>
      <c r="SUL774" s="107"/>
      <c r="SUM774" s="107"/>
      <c r="SUN774" s="107"/>
      <c r="SUO774" s="107"/>
      <c r="SUP774" s="107"/>
      <c r="SUQ774" s="107"/>
      <c r="SUR774" s="107"/>
      <c r="SUS774" s="107"/>
      <c r="SUT774" s="107"/>
      <c r="SUU774" s="107"/>
      <c r="SUV774" s="107"/>
      <c r="SUW774" s="107"/>
      <c r="SUX774" s="107"/>
      <c r="SUY774" s="107"/>
      <c r="SUZ774" s="107"/>
      <c r="SVA774" s="107"/>
      <c r="SVB774" s="107"/>
      <c r="SVC774" s="107"/>
      <c r="SVD774" s="107"/>
      <c r="SVE774" s="107"/>
      <c r="SVF774" s="107"/>
      <c r="SVG774" s="107"/>
      <c r="SVH774" s="107"/>
      <c r="SVI774" s="107"/>
      <c r="SVJ774" s="107"/>
      <c r="SVK774" s="107"/>
      <c r="SVL774" s="107"/>
      <c r="SVM774" s="107"/>
      <c r="SVN774" s="107"/>
      <c r="SVO774" s="107"/>
      <c r="SVP774" s="107"/>
      <c r="SVQ774" s="107"/>
      <c r="SVR774" s="107"/>
      <c r="SVS774" s="107"/>
      <c r="SVT774" s="107"/>
      <c r="SVU774" s="107"/>
      <c r="SVV774" s="107"/>
      <c r="SVW774" s="107"/>
      <c r="SVX774" s="107"/>
      <c r="SVY774" s="107"/>
      <c r="SVZ774" s="107"/>
      <c r="SWA774" s="107"/>
      <c r="SWB774" s="107"/>
      <c r="SWC774" s="107"/>
      <c r="SWD774" s="107"/>
      <c r="SWE774" s="107"/>
      <c r="SWF774" s="107"/>
      <c r="SWG774" s="107"/>
      <c r="SWH774" s="107"/>
      <c r="SWI774" s="107"/>
      <c r="SWJ774" s="107"/>
      <c r="SWK774" s="107"/>
      <c r="SWL774" s="107"/>
      <c r="SWM774" s="107"/>
      <c r="SWN774" s="107"/>
      <c r="SWO774" s="107"/>
      <c r="SWP774" s="107"/>
      <c r="SWQ774" s="107"/>
      <c r="SWR774" s="107"/>
      <c r="SWS774" s="107"/>
      <c r="SWT774" s="107"/>
      <c r="SWU774" s="107"/>
      <c r="SWV774" s="107"/>
      <c r="SWW774" s="107"/>
      <c r="SWX774" s="107"/>
      <c r="SWY774" s="107"/>
      <c r="SWZ774" s="107"/>
      <c r="SXA774" s="107"/>
      <c r="SXB774" s="107"/>
      <c r="SXC774" s="107"/>
      <c r="SXD774" s="107"/>
      <c r="SXE774" s="107"/>
      <c r="SXF774" s="107"/>
      <c r="SXG774" s="107"/>
      <c r="SXH774" s="107"/>
      <c r="SXI774" s="107"/>
      <c r="SXJ774" s="107"/>
      <c r="SXK774" s="107"/>
      <c r="SXL774" s="107"/>
      <c r="SXM774" s="107"/>
      <c r="SXN774" s="107"/>
      <c r="SXO774" s="107"/>
      <c r="SXP774" s="107"/>
      <c r="SXQ774" s="107"/>
      <c r="SXR774" s="107"/>
      <c r="SXS774" s="107"/>
      <c r="SXT774" s="107"/>
      <c r="SXU774" s="107"/>
      <c r="SXV774" s="107"/>
      <c r="SXW774" s="107"/>
      <c r="SXX774" s="107"/>
      <c r="SXY774" s="107"/>
      <c r="SXZ774" s="107"/>
      <c r="SYA774" s="107"/>
      <c r="SYB774" s="107"/>
      <c r="SYC774" s="107"/>
      <c r="SYD774" s="107"/>
      <c r="SYE774" s="107"/>
      <c r="SYF774" s="107"/>
      <c r="SYG774" s="107"/>
      <c r="SYH774" s="107"/>
      <c r="SYI774" s="107"/>
      <c r="SYJ774" s="107"/>
      <c r="SYK774" s="107"/>
      <c r="SYL774" s="107"/>
      <c r="SYM774" s="107"/>
      <c r="SYN774" s="107"/>
      <c r="SYO774" s="107"/>
      <c r="SYP774" s="107"/>
      <c r="SYQ774" s="107"/>
      <c r="SYR774" s="107"/>
      <c r="SYS774" s="107"/>
      <c r="SYT774" s="107"/>
      <c r="SYU774" s="107"/>
      <c r="SYV774" s="107"/>
      <c r="SYW774" s="107"/>
      <c r="SYX774" s="107"/>
      <c r="SYY774" s="107"/>
      <c r="SYZ774" s="107"/>
      <c r="SZA774" s="107"/>
      <c r="SZB774" s="107"/>
      <c r="SZC774" s="107"/>
      <c r="SZD774" s="107"/>
      <c r="SZE774" s="107"/>
      <c r="SZF774" s="107"/>
      <c r="SZG774" s="107"/>
      <c r="SZH774" s="107"/>
      <c r="SZI774" s="107"/>
      <c r="SZJ774" s="107"/>
      <c r="SZK774" s="107"/>
      <c r="SZL774" s="107"/>
      <c r="SZM774" s="107"/>
      <c r="SZN774" s="107"/>
      <c r="SZO774" s="107"/>
      <c r="SZP774" s="107"/>
      <c r="SZQ774" s="107"/>
      <c r="SZR774" s="107"/>
      <c r="SZS774" s="107"/>
      <c r="SZT774" s="107"/>
      <c r="SZU774" s="107"/>
      <c r="SZV774" s="107"/>
      <c r="SZW774" s="107"/>
      <c r="SZX774" s="107"/>
      <c r="SZY774" s="107"/>
      <c r="SZZ774" s="107"/>
      <c r="TAA774" s="107"/>
      <c r="TAB774" s="107"/>
      <c r="TAC774" s="107"/>
      <c r="TAD774" s="107"/>
      <c r="TAE774" s="107"/>
      <c r="TAF774" s="107"/>
      <c r="TAG774" s="107"/>
      <c r="TAH774" s="107"/>
      <c r="TAI774" s="107"/>
      <c r="TAJ774" s="107"/>
      <c r="TAK774" s="107"/>
      <c r="TAL774" s="107"/>
      <c r="TAM774" s="107"/>
      <c r="TAN774" s="107"/>
      <c r="TAO774" s="107"/>
      <c r="TAP774" s="107"/>
      <c r="TAQ774" s="107"/>
      <c r="TAR774" s="107"/>
      <c r="TAS774" s="107"/>
      <c r="TAT774" s="107"/>
      <c r="TAU774" s="107"/>
      <c r="TAV774" s="107"/>
      <c r="TAW774" s="107"/>
      <c r="TAX774" s="107"/>
      <c r="TAY774" s="107"/>
      <c r="TAZ774" s="107"/>
      <c r="TBA774" s="107"/>
      <c r="TBB774" s="107"/>
      <c r="TBC774" s="107"/>
      <c r="TBD774" s="107"/>
      <c r="TBE774" s="107"/>
      <c r="TBF774" s="107"/>
      <c r="TBG774" s="107"/>
      <c r="TBH774" s="107"/>
      <c r="TBI774" s="107"/>
      <c r="TBJ774" s="107"/>
      <c r="TBK774" s="107"/>
      <c r="TBL774" s="107"/>
      <c r="TBM774" s="107"/>
      <c r="TBN774" s="107"/>
      <c r="TBO774" s="107"/>
      <c r="TBP774" s="107"/>
      <c r="TBQ774" s="107"/>
      <c r="TBR774" s="107"/>
      <c r="TBS774" s="107"/>
      <c r="TBT774" s="107"/>
      <c r="TBU774" s="107"/>
      <c r="TBV774" s="107"/>
      <c r="TBW774" s="107"/>
      <c r="TBX774" s="107"/>
      <c r="TBY774" s="107"/>
      <c r="TBZ774" s="107"/>
      <c r="TCA774" s="107"/>
      <c r="TCB774" s="107"/>
      <c r="TCC774" s="107"/>
      <c r="TCD774" s="107"/>
      <c r="TCE774" s="107"/>
      <c r="TCF774" s="107"/>
      <c r="TCG774" s="107"/>
      <c r="TCH774" s="107"/>
      <c r="TCI774" s="107"/>
      <c r="TCJ774" s="107"/>
      <c r="TCK774" s="107"/>
      <c r="TCL774" s="107"/>
      <c r="TCM774" s="107"/>
      <c r="TCN774" s="107"/>
      <c r="TCO774" s="107"/>
      <c r="TCP774" s="107"/>
      <c r="TCQ774" s="107"/>
      <c r="TCR774" s="107"/>
      <c r="TCS774" s="107"/>
      <c r="TCT774" s="107"/>
      <c r="TCU774" s="107"/>
      <c r="TCV774" s="107"/>
      <c r="TCW774" s="107"/>
      <c r="TCX774" s="107"/>
      <c r="TCY774" s="107"/>
      <c r="TCZ774" s="107"/>
      <c r="TDA774" s="107"/>
      <c r="TDB774" s="107"/>
      <c r="TDC774" s="107"/>
      <c r="TDD774" s="107"/>
      <c r="TDE774" s="107"/>
      <c r="TDF774" s="107"/>
      <c r="TDG774" s="107"/>
      <c r="TDH774" s="107"/>
      <c r="TDI774" s="107"/>
      <c r="TDJ774" s="107"/>
      <c r="TDK774" s="107"/>
      <c r="TDL774" s="107"/>
      <c r="TDM774" s="107"/>
      <c r="TDN774" s="107"/>
      <c r="TDO774" s="107"/>
      <c r="TDP774" s="107"/>
      <c r="TDQ774" s="107"/>
      <c r="TDR774" s="107"/>
      <c r="TDS774" s="107"/>
      <c r="TDT774" s="107"/>
      <c r="TDU774" s="107"/>
      <c r="TDV774" s="107"/>
      <c r="TDW774" s="107"/>
      <c r="TDX774" s="107"/>
      <c r="TDY774" s="107"/>
      <c r="TDZ774" s="107"/>
      <c r="TEA774" s="107"/>
      <c r="TEB774" s="107"/>
      <c r="TEC774" s="107"/>
      <c r="TED774" s="107"/>
      <c r="TEE774" s="107"/>
      <c r="TEF774" s="107"/>
      <c r="TEG774" s="107"/>
      <c r="TEH774" s="107"/>
      <c r="TEI774" s="107"/>
      <c r="TEJ774" s="107"/>
      <c r="TEK774" s="107"/>
      <c r="TEL774" s="107"/>
      <c r="TEM774" s="107"/>
      <c r="TEN774" s="107"/>
      <c r="TEO774" s="107"/>
      <c r="TEP774" s="107"/>
      <c r="TEQ774" s="107"/>
      <c r="TER774" s="107"/>
      <c r="TES774" s="107"/>
      <c r="TET774" s="107"/>
      <c r="TEU774" s="107"/>
      <c r="TEV774" s="107"/>
      <c r="TEW774" s="107"/>
      <c r="TEX774" s="107"/>
      <c r="TEY774" s="107"/>
      <c r="TEZ774" s="107"/>
      <c r="TFA774" s="107"/>
      <c r="TFB774" s="107"/>
      <c r="TFC774" s="107"/>
      <c r="TFD774" s="107"/>
      <c r="TFE774" s="107"/>
      <c r="TFF774" s="107"/>
      <c r="TFG774" s="107"/>
      <c r="TFH774" s="107"/>
      <c r="TFI774" s="107"/>
      <c r="TFJ774" s="107"/>
      <c r="TFK774" s="107"/>
      <c r="TFL774" s="107"/>
      <c r="TFM774" s="107"/>
      <c r="TFN774" s="107"/>
      <c r="TFO774" s="107"/>
      <c r="TFP774" s="107"/>
      <c r="TFQ774" s="107"/>
      <c r="TFR774" s="107"/>
      <c r="TFS774" s="107"/>
      <c r="TFT774" s="107"/>
      <c r="TFU774" s="107"/>
      <c r="TFV774" s="107"/>
      <c r="TFW774" s="107"/>
      <c r="TFX774" s="107"/>
      <c r="TFY774" s="107"/>
      <c r="TFZ774" s="107"/>
      <c r="TGA774" s="107"/>
      <c r="TGB774" s="107"/>
      <c r="TGC774" s="107"/>
      <c r="TGD774" s="107"/>
      <c r="TGE774" s="107"/>
      <c r="TGF774" s="107"/>
      <c r="TGG774" s="107"/>
      <c r="TGH774" s="107"/>
      <c r="TGI774" s="107"/>
      <c r="TGJ774" s="107"/>
      <c r="TGK774" s="107"/>
      <c r="TGL774" s="107"/>
      <c r="TGM774" s="107"/>
      <c r="TGN774" s="107"/>
      <c r="TGO774" s="107"/>
      <c r="TGP774" s="107"/>
      <c r="TGQ774" s="107"/>
      <c r="TGR774" s="107"/>
      <c r="TGS774" s="107"/>
      <c r="TGT774" s="107"/>
      <c r="TGU774" s="107"/>
      <c r="TGV774" s="107"/>
      <c r="TGW774" s="107"/>
      <c r="TGX774" s="107"/>
      <c r="TGY774" s="107"/>
      <c r="TGZ774" s="107"/>
      <c r="THA774" s="107"/>
      <c r="THB774" s="107"/>
      <c r="THC774" s="107"/>
      <c r="THD774" s="107"/>
      <c r="THE774" s="107"/>
      <c r="THF774" s="107"/>
      <c r="THG774" s="107"/>
      <c r="THH774" s="107"/>
      <c r="THI774" s="107"/>
      <c r="THJ774" s="107"/>
      <c r="THK774" s="107"/>
      <c r="THL774" s="107"/>
      <c r="THM774" s="107"/>
      <c r="THN774" s="107"/>
      <c r="THO774" s="107"/>
      <c r="THP774" s="107"/>
      <c r="THQ774" s="107"/>
      <c r="THR774" s="107"/>
      <c r="THS774" s="107"/>
      <c r="THT774" s="107"/>
      <c r="THU774" s="107"/>
      <c r="THV774" s="107"/>
      <c r="THW774" s="107"/>
      <c r="THX774" s="107"/>
      <c r="THY774" s="107"/>
      <c r="THZ774" s="107"/>
      <c r="TIA774" s="107"/>
      <c r="TIB774" s="107"/>
      <c r="TIC774" s="107"/>
      <c r="TID774" s="107"/>
      <c r="TIE774" s="107"/>
      <c r="TIF774" s="107"/>
      <c r="TIG774" s="107"/>
      <c r="TIH774" s="107"/>
      <c r="TII774" s="107"/>
      <c r="TIJ774" s="107"/>
      <c r="TIK774" s="107"/>
      <c r="TIL774" s="107"/>
      <c r="TIM774" s="107"/>
      <c r="TIN774" s="107"/>
      <c r="TIO774" s="107"/>
      <c r="TIP774" s="107"/>
      <c r="TIQ774" s="107"/>
      <c r="TIR774" s="107"/>
      <c r="TIS774" s="107"/>
      <c r="TIT774" s="107"/>
      <c r="TIU774" s="107"/>
      <c r="TIV774" s="107"/>
      <c r="TIW774" s="107"/>
      <c r="TIX774" s="107"/>
      <c r="TIY774" s="107"/>
      <c r="TIZ774" s="107"/>
      <c r="TJA774" s="107"/>
      <c r="TJB774" s="107"/>
      <c r="TJC774" s="107"/>
      <c r="TJD774" s="107"/>
      <c r="TJE774" s="107"/>
      <c r="TJF774" s="107"/>
      <c r="TJG774" s="107"/>
      <c r="TJH774" s="107"/>
      <c r="TJI774" s="107"/>
      <c r="TJJ774" s="107"/>
      <c r="TJK774" s="107"/>
      <c r="TJL774" s="107"/>
      <c r="TJM774" s="107"/>
      <c r="TJN774" s="107"/>
      <c r="TJO774" s="107"/>
      <c r="TJP774" s="107"/>
      <c r="TJQ774" s="107"/>
      <c r="TJR774" s="107"/>
      <c r="TJS774" s="107"/>
      <c r="TJT774" s="107"/>
      <c r="TJU774" s="107"/>
      <c r="TJV774" s="107"/>
      <c r="TJW774" s="107"/>
      <c r="TJX774" s="107"/>
      <c r="TJY774" s="107"/>
      <c r="TJZ774" s="107"/>
      <c r="TKA774" s="107"/>
      <c r="TKB774" s="107"/>
      <c r="TKC774" s="107"/>
      <c r="TKD774" s="107"/>
      <c r="TKE774" s="107"/>
      <c r="TKF774" s="107"/>
      <c r="TKG774" s="107"/>
      <c r="TKH774" s="107"/>
      <c r="TKI774" s="107"/>
      <c r="TKJ774" s="107"/>
      <c r="TKK774" s="107"/>
      <c r="TKL774" s="107"/>
      <c r="TKM774" s="107"/>
      <c r="TKN774" s="107"/>
      <c r="TKO774" s="107"/>
      <c r="TKP774" s="107"/>
      <c r="TKQ774" s="107"/>
      <c r="TKR774" s="107"/>
      <c r="TKS774" s="107"/>
      <c r="TKT774" s="107"/>
      <c r="TKU774" s="107"/>
      <c r="TKV774" s="107"/>
      <c r="TKW774" s="107"/>
      <c r="TKX774" s="107"/>
      <c r="TKY774" s="107"/>
      <c r="TKZ774" s="107"/>
      <c r="TLA774" s="107"/>
      <c r="TLB774" s="107"/>
      <c r="TLC774" s="107"/>
      <c r="TLD774" s="107"/>
      <c r="TLE774" s="107"/>
      <c r="TLF774" s="107"/>
      <c r="TLG774" s="107"/>
      <c r="TLH774" s="107"/>
      <c r="TLI774" s="107"/>
      <c r="TLJ774" s="107"/>
      <c r="TLK774" s="107"/>
      <c r="TLL774" s="107"/>
      <c r="TLM774" s="107"/>
      <c r="TLN774" s="107"/>
      <c r="TLO774" s="107"/>
      <c r="TLP774" s="107"/>
      <c r="TLQ774" s="107"/>
      <c r="TLR774" s="107"/>
      <c r="TLS774" s="107"/>
      <c r="TLT774" s="107"/>
      <c r="TLU774" s="107"/>
      <c r="TLV774" s="107"/>
      <c r="TLW774" s="107"/>
      <c r="TLX774" s="107"/>
      <c r="TLY774" s="107"/>
      <c r="TLZ774" s="107"/>
      <c r="TMA774" s="107"/>
      <c r="TMB774" s="107"/>
      <c r="TMC774" s="107"/>
      <c r="TMD774" s="107"/>
      <c r="TME774" s="107"/>
      <c r="TMF774" s="107"/>
      <c r="TMG774" s="107"/>
      <c r="TMH774" s="107"/>
      <c r="TMI774" s="107"/>
      <c r="TMJ774" s="107"/>
      <c r="TMK774" s="107"/>
      <c r="TML774" s="107"/>
      <c r="TMM774" s="107"/>
      <c r="TMN774" s="107"/>
      <c r="TMO774" s="107"/>
      <c r="TMP774" s="107"/>
      <c r="TMQ774" s="107"/>
      <c r="TMR774" s="107"/>
      <c r="TMS774" s="107"/>
      <c r="TMT774" s="107"/>
      <c r="TMU774" s="107"/>
      <c r="TMV774" s="107"/>
      <c r="TMW774" s="107"/>
      <c r="TMX774" s="107"/>
      <c r="TMY774" s="107"/>
      <c r="TMZ774" s="107"/>
      <c r="TNA774" s="107"/>
      <c r="TNB774" s="107"/>
      <c r="TNC774" s="107"/>
      <c r="TND774" s="107"/>
      <c r="TNE774" s="107"/>
      <c r="TNF774" s="107"/>
      <c r="TNG774" s="107"/>
      <c r="TNH774" s="107"/>
      <c r="TNI774" s="107"/>
      <c r="TNJ774" s="107"/>
      <c r="TNK774" s="107"/>
      <c r="TNL774" s="107"/>
      <c r="TNM774" s="107"/>
      <c r="TNN774" s="107"/>
      <c r="TNO774" s="107"/>
      <c r="TNP774" s="107"/>
      <c r="TNQ774" s="107"/>
      <c r="TNR774" s="107"/>
      <c r="TNS774" s="107"/>
      <c r="TNT774" s="107"/>
      <c r="TNU774" s="107"/>
      <c r="TNV774" s="107"/>
      <c r="TNW774" s="107"/>
      <c r="TNX774" s="107"/>
      <c r="TNY774" s="107"/>
      <c r="TNZ774" s="107"/>
      <c r="TOA774" s="107"/>
      <c r="TOB774" s="107"/>
      <c r="TOC774" s="107"/>
      <c r="TOD774" s="107"/>
      <c r="TOE774" s="107"/>
      <c r="TOF774" s="107"/>
      <c r="TOG774" s="107"/>
      <c r="TOH774" s="107"/>
      <c r="TOI774" s="107"/>
      <c r="TOJ774" s="107"/>
      <c r="TOK774" s="107"/>
      <c r="TOL774" s="107"/>
      <c r="TOM774" s="107"/>
      <c r="TON774" s="107"/>
      <c r="TOO774" s="107"/>
      <c r="TOP774" s="107"/>
      <c r="TOQ774" s="107"/>
      <c r="TOR774" s="107"/>
      <c r="TOS774" s="107"/>
      <c r="TOT774" s="107"/>
      <c r="TOU774" s="107"/>
      <c r="TOV774" s="107"/>
      <c r="TOW774" s="107"/>
      <c r="TOX774" s="107"/>
      <c r="TOY774" s="107"/>
      <c r="TOZ774" s="107"/>
      <c r="TPA774" s="107"/>
      <c r="TPB774" s="107"/>
      <c r="TPC774" s="107"/>
      <c r="TPD774" s="107"/>
      <c r="TPE774" s="107"/>
      <c r="TPF774" s="107"/>
      <c r="TPG774" s="107"/>
      <c r="TPH774" s="107"/>
      <c r="TPI774" s="107"/>
      <c r="TPJ774" s="107"/>
      <c r="TPK774" s="107"/>
      <c r="TPL774" s="107"/>
      <c r="TPM774" s="107"/>
      <c r="TPN774" s="107"/>
      <c r="TPO774" s="107"/>
      <c r="TPP774" s="107"/>
      <c r="TPQ774" s="107"/>
      <c r="TPR774" s="107"/>
      <c r="TPS774" s="107"/>
      <c r="TPT774" s="107"/>
      <c r="TPU774" s="107"/>
      <c r="TPV774" s="107"/>
      <c r="TPW774" s="107"/>
      <c r="TPX774" s="107"/>
      <c r="TPY774" s="107"/>
      <c r="TPZ774" s="107"/>
      <c r="TQA774" s="107"/>
      <c r="TQB774" s="107"/>
      <c r="TQC774" s="107"/>
      <c r="TQD774" s="107"/>
      <c r="TQE774" s="107"/>
      <c r="TQF774" s="107"/>
      <c r="TQG774" s="107"/>
      <c r="TQH774" s="107"/>
      <c r="TQI774" s="107"/>
      <c r="TQJ774" s="107"/>
      <c r="TQK774" s="107"/>
      <c r="TQL774" s="107"/>
      <c r="TQM774" s="107"/>
      <c r="TQN774" s="107"/>
      <c r="TQO774" s="107"/>
      <c r="TQP774" s="107"/>
      <c r="TQQ774" s="107"/>
      <c r="TQR774" s="107"/>
      <c r="TQS774" s="107"/>
      <c r="TQT774" s="107"/>
      <c r="TQU774" s="107"/>
      <c r="TQV774" s="107"/>
      <c r="TQW774" s="107"/>
      <c r="TQX774" s="107"/>
      <c r="TQY774" s="107"/>
      <c r="TQZ774" s="107"/>
      <c r="TRA774" s="107"/>
      <c r="TRB774" s="107"/>
      <c r="TRC774" s="107"/>
      <c r="TRD774" s="107"/>
      <c r="TRE774" s="107"/>
      <c r="TRF774" s="107"/>
      <c r="TRG774" s="107"/>
      <c r="TRH774" s="107"/>
      <c r="TRI774" s="107"/>
      <c r="TRJ774" s="107"/>
      <c r="TRK774" s="107"/>
      <c r="TRL774" s="107"/>
      <c r="TRM774" s="107"/>
      <c r="TRN774" s="107"/>
      <c r="TRO774" s="107"/>
      <c r="TRP774" s="107"/>
      <c r="TRQ774" s="107"/>
      <c r="TRR774" s="107"/>
      <c r="TRS774" s="107"/>
      <c r="TRT774" s="107"/>
      <c r="TRU774" s="107"/>
      <c r="TRV774" s="107"/>
      <c r="TRW774" s="107"/>
      <c r="TRX774" s="107"/>
      <c r="TRY774" s="107"/>
      <c r="TRZ774" s="107"/>
      <c r="TSA774" s="107"/>
      <c r="TSB774" s="107"/>
      <c r="TSC774" s="107"/>
      <c r="TSD774" s="107"/>
      <c r="TSE774" s="107"/>
      <c r="TSF774" s="107"/>
      <c r="TSG774" s="107"/>
      <c r="TSH774" s="107"/>
      <c r="TSI774" s="107"/>
      <c r="TSJ774" s="107"/>
      <c r="TSK774" s="107"/>
      <c r="TSL774" s="107"/>
      <c r="TSM774" s="107"/>
      <c r="TSN774" s="107"/>
      <c r="TSO774" s="107"/>
      <c r="TSP774" s="107"/>
      <c r="TSQ774" s="107"/>
      <c r="TSR774" s="107"/>
      <c r="TSS774" s="107"/>
      <c r="TST774" s="107"/>
      <c r="TSU774" s="107"/>
      <c r="TSV774" s="107"/>
      <c r="TSW774" s="107"/>
      <c r="TSX774" s="107"/>
      <c r="TSY774" s="107"/>
      <c r="TSZ774" s="107"/>
      <c r="TTA774" s="107"/>
      <c r="TTB774" s="107"/>
      <c r="TTC774" s="107"/>
      <c r="TTD774" s="107"/>
      <c r="TTE774" s="107"/>
      <c r="TTF774" s="107"/>
      <c r="TTG774" s="107"/>
      <c r="TTH774" s="107"/>
      <c r="TTI774" s="107"/>
      <c r="TTJ774" s="107"/>
      <c r="TTK774" s="107"/>
      <c r="TTL774" s="107"/>
      <c r="TTM774" s="107"/>
      <c r="TTN774" s="107"/>
      <c r="TTO774" s="107"/>
      <c r="TTP774" s="107"/>
      <c r="TTQ774" s="107"/>
      <c r="TTR774" s="107"/>
      <c r="TTS774" s="107"/>
      <c r="TTT774" s="107"/>
      <c r="TTU774" s="107"/>
      <c r="TTV774" s="107"/>
      <c r="TTW774" s="107"/>
      <c r="TTX774" s="107"/>
      <c r="TTY774" s="107"/>
      <c r="TTZ774" s="107"/>
      <c r="TUA774" s="107"/>
      <c r="TUB774" s="107"/>
      <c r="TUC774" s="107"/>
      <c r="TUD774" s="107"/>
      <c r="TUE774" s="107"/>
      <c r="TUF774" s="107"/>
      <c r="TUG774" s="107"/>
      <c r="TUH774" s="107"/>
      <c r="TUI774" s="107"/>
      <c r="TUJ774" s="107"/>
      <c r="TUK774" s="107"/>
      <c r="TUL774" s="107"/>
      <c r="TUM774" s="107"/>
      <c r="TUN774" s="107"/>
      <c r="TUO774" s="107"/>
      <c r="TUP774" s="107"/>
      <c r="TUQ774" s="107"/>
      <c r="TUR774" s="107"/>
      <c r="TUS774" s="107"/>
      <c r="TUT774" s="107"/>
      <c r="TUU774" s="107"/>
      <c r="TUV774" s="107"/>
      <c r="TUW774" s="107"/>
      <c r="TUX774" s="107"/>
      <c r="TUY774" s="107"/>
      <c r="TUZ774" s="107"/>
      <c r="TVA774" s="107"/>
      <c r="TVB774" s="107"/>
      <c r="TVC774" s="107"/>
      <c r="TVD774" s="107"/>
      <c r="TVE774" s="107"/>
      <c r="TVF774" s="107"/>
      <c r="TVG774" s="107"/>
      <c r="TVH774" s="107"/>
      <c r="TVI774" s="107"/>
      <c r="TVJ774" s="107"/>
      <c r="TVK774" s="107"/>
      <c r="TVL774" s="107"/>
      <c r="TVM774" s="107"/>
      <c r="TVN774" s="107"/>
      <c r="TVO774" s="107"/>
      <c r="TVP774" s="107"/>
      <c r="TVQ774" s="107"/>
      <c r="TVR774" s="107"/>
      <c r="TVS774" s="107"/>
      <c r="TVT774" s="107"/>
      <c r="TVU774" s="107"/>
      <c r="TVV774" s="107"/>
      <c r="TVW774" s="107"/>
      <c r="TVX774" s="107"/>
      <c r="TVY774" s="107"/>
      <c r="TVZ774" s="107"/>
      <c r="TWA774" s="107"/>
      <c r="TWB774" s="107"/>
      <c r="TWC774" s="107"/>
      <c r="TWD774" s="107"/>
      <c r="TWE774" s="107"/>
      <c r="TWF774" s="107"/>
      <c r="TWG774" s="107"/>
      <c r="TWH774" s="107"/>
      <c r="TWI774" s="107"/>
      <c r="TWJ774" s="107"/>
      <c r="TWK774" s="107"/>
      <c r="TWL774" s="107"/>
      <c r="TWM774" s="107"/>
      <c r="TWN774" s="107"/>
      <c r="TWO774" s="107"/>
      <c r="TWP774" s="107"/>
      <c r="TWQ774" s="107"/>
      <c r="TWR774" s="107"/>
      <c r="TWS774" s="107"/>
      <c r="TWT774" s="107"/>
      <c r="TWU774" s="107"/>
      <c r="TWV774" s="107"/>
      <c r="TWW774" s="107"/>
      <c r="TWX774" s="107"/>
      <c r="TWY774" s="107"/>
      <c r="TWZ774" s="107"/>
      <c r="TXA774" s="107"/>
      <c r="TXB774" s="107"/>
      <c r="TXC774" s="107"/>
      <c r="TXD774" s="107"/>
      <c r="TXE774" s="107"/>
      <c r="TXF774" s="107"/>
      <c r="TXG774" s="107"/>
      <c r="TXH774" s="107"/>
      <c r="TXI774" s="107"/>
      <c r="TXJ774" s="107"/>
      <c r="TXK774" s="107"/>
      <c r="TXL774" s="107"/>
      <c r="TXM774" s="107"/>
      <c r="TXN774" s="107"/>
      <c r="TXO774" s="107"/>
      <c r="TXP774" s="107"/>
      <c r="TXQ774" s="107"/>
      <c r="TXR774" s="107"/>
      <c r="TXS774" s="107"/>
      <c r="TXT774" s="107"/>
      <c r="TXU774" s="107"/>
      <c r="TXV774" s="107"/>
      <c r="TXW774" s="107"/>
      <c r="TXX774" s="107"/>
      <c r="TXY774" s="107"/>
      <c r="TXZ774" s="107"/>
      <c r="TYA774" s="107"/>
      <c r="TYB774" s="107"/>
      <c r="TYC774" s="107"/>
      <c r="TYD774" s="107"/>
      <c r="TYE774" s="107"/>
      <c r="TYF774" s="107"/>
      <c r="TYG774" s="107"/>
      <c r="TYH774" s="107"/>
      <c r="TYI774" s="107"/>
      <c r="TYJ774" s="107"/>
      <c r="TYK774" s="107"/>
      <c r="TYL774" s="107"/>
      <c r="TYM774" s="107"/>
      <c r="TYN774" s="107"/>
      <c r="TYO774" s="107"/>
      <c r="TYP774" s="107"/>
      <c r="TYQ774" s="107"/>
      <c r="TYR774" s="107"/>
      <c r="TYS774" s="107"/>
      <c r="TYT774" s="107"/>
      <c r="TYU774" s="107"/>
      <c r="TYV774" s="107"/>
      <c r="TYW774" s="107"/>
      <c r="TYX774" s="107"/>
      <c r="TYY774" s="107"/>
      <c r="TYZ774" s="107"/>
      <c r="TZA774" s="107"/>
      <c r="TZB774" s="107"/>
      <c r="TZC774" s="107"/>
      <c r="TZD774" s="107"/>
      <c r="TZE774" s="107"/>
      <c r="TZF774" s="107"/>
      <c r="TZG774" s="107"/>
      <c r="TZH774" s="107"/>
      <c r="TZI774" s="107"/>
      <c r="TZJ774" s="107"/>
      <c r="TZK774" s="107"/>
      <c r="TZL774" s="107"/>
      <c r="TZM774" s="107"/>
      <c r="TZN774" s="107"/>
      <c r="TZO774" s="107"/>
      <c r="TZP774" s="107"/>
      <c r="TZQ774" s="107"/>
      <c r="TZR774" s="107"/>
      <c r="TZS774" s="107"/>
      <c r="TZT774" s="107"/>
      <c r="TZU774" s="107"/>
      <c r="TZV774" s="107"/>
      <c r="TZW774" s="107"/>
      <c r="TZX774" s="107"/>
      <c r="TZY774" s="107"/>
      <c r="TZZ774" s="107"/>
      <c r="UAA774" s="107"/>
      <c r="UAB774" s="107"/>
      <c r="UAC774" s="107"/>
      <c r="UAD774" s="107"/>
      <c r="UAE774" s="107"/>
      <c r="UAF774" s="107"/>
      <c r="UAG774" s="107"/>
      <c r="UAH774" s="107"/>
      <c r="UAI774" s="107"/>
      <c r="UAJ774" s="107"/>
      <c r="UAK774" s="107"/>
      <c r="UAL774" s="107"/>
      <c r="UAM774" s="107"/>
      <c r="UAN774" s="107"/>
      <c r="UAO774" s="107"/>
      <c r="UAP774" s="107"/>
      <c r="UAQ774" s="107"/>
      <c r="UAR774" s="107"/>
      <c r="UAS774" s="107"/>
      <c r="UAT774" s="107"/>
      <c r="UAU774" s="107"/>
      <c r="UAV774" s="107"/>
      <c r="UAW774" s="107"/>
      <c r="UAX774" s="107"/>
      <c r="UAY774" s="107"/>
      <c r="UAZ774" s="107"/>
      <c r="UBA774" s="107"/>
      <c r="UBB774" s="107"/>
      <c r="UBC774" s="107"/>
      <c r="UBD774" s="107"/>
      <c r="UBE774" s="107"/>
      <c r="UBF774" s="107"/>
      <c r="UBG774" s="107"/>
      <c r="UBH774" s="107"/>
      <c r="UBI774" s="107"/>
      <c r="UBJ774" s="107"/>
      <c r="UBK774" s="107"/>
      <c r="UBL774" s="107"/>
      <c r="UBM774" s="107"/>
      <c r="UBN774" s="107"/>
      <c r="UBO774" s="107"/>
      <c r="UBP774" s="107"/>
      <c r="UBQ774" s="107"/>
      <c r="UBR774" s="107"/>
      <c r="UBS774" s="107"/>
      <c r="UBT774" s="107"/>
      <c r="UBU774" s="107"/>
      <c r="UBV774" s="107"/>
      <c r="UBW774" s="107"/>
      <c r="UBX774" s="107"/>
      <c r="UBY774" s="107"/>
      <c r="UBZ774" s="107"/>
      <c r="UCA774" s="107"/>
      <c r="UCB774" s="107"/>
      <c r="UCC774" s="107"/>
      <c r="UCD774" s="107"/>
      <c r="UCE774" s="107"/>
      <c r="UCF774" s="107"/>
      <c r="UCG774" s="107"/>
      <c r="UCH774" s="107"/>
      <c r="UCI774" s="107"/>
      <c r="UCJ774" s="107"/>
      <c r="UCK774" s="107"/>
      <c r="UCL774" s="107"/>
      <c r="UCM774" s="107"/>
      <c r="UCN774" s="107"/>
      <c r="UCO774" s="107"/>
      <c r="UCP774" s="107"/>
      <c r="UCQ774" s="107"/>
      <c r="UCR774" s="107"/>
      <c r="UCS774" s="107"/>
      <c r="UCT774" s="107"/>
      <c r="UCU774" s="107"/>
      <c r="UCV774" s="107"/>
      <c r="UCW774" s="107"/>
      <c r="UCX774" s="107"/>
      <c r="UCY774" s="107"/>
      <c r="UCZ774" s="107"/>
      <c r="UDA774" s="107"/>
      <c r="UDB774" s="107"/>
      <c r="UDC774" s="107"/>
      <c r="UDD774" s="107"/>
      <c r="UDE774" s="107"/>
      <c r="UDF774" s="107"/>
      <c r="UDG774" s="107"/>
      <c r="UDH774" s="107"/>
      <c r="UDI774" s="107"/>
      <c r="UDJ774" s="107"/>
      <c r="UDK774" s="107"/>
      <c r="UDL774" s="107"/>
      <c r="UDM774" s="107"/>
      <c r="UDN774" s="107"/>
      <c r="UDO774" s="107"/>
      <c r="UDP774" s="107"/>
      <c r="UDQ774" s="107"/>
      <c r="UDR774" s="107"/>
      <c r="UDS774" s="107"/>
      <c r="UDT774" s="107"/>
      <c r="UDU774" s="107"/>
      <c r="UDV774" s="107"/>
      <c r="UDW774" s="107"/>
      <c r="UDX774" s="107"/>
      <c r="UDY774" s="107"/>
      <c r="UDZ774" s="107"/>
      <c r="UEA774" s="107"/>
      <c r="UEB774" s="107"/>
      <c r="UEC774" s="107"/>
      <c r="UED774" s="107"/>
      <c r="UEE774" s="107"/>
      <c r="UEF774" s="107"/>
      <c r="UEG774" s="107"/>
      <c r="UEH774" s="107"/>
      <c r="UEI774" s="107"/>
      <c r="UEJ774" s="107"/>
      <c r="UEK774" s="107"/>
      <c r="UEL774" s="107"/>
      <c r="UEM774" s="107"/>
      <c r="UEN774" s="107"/>
      <c r="UEO774" s="107"/>
      <c r="UEP774" s="107"/>
      <c r="UEQ774" s="107"/>
      <c r="UER774" s="107"/>
      <c r="UES774" s="107"/>
      <c r="UET774" s="107"/>
      <c r="UEU774" s="107"/>
      <c r="UEV774" s="107"/>
      <c r="UEW774" s="107"/>
      <c r="UEX774" s="107"/>
      <c r="UEY774" s="107"/>
      <c r="UEZ774" s="107"/>
      <c r="UFA774" s="107"/>
      <c r="UFB774" s="107"/>
      <c r="UFC774" s="107"/>
      <c r="UFD774" s="107"/>
      <c r="UFE774" s="107"/>
      <c r="UFF774" s="107"/>
      <c r="UFG774" s="107"/>
      <c r="UFH774" s="107"/>
      <c r="UFI774" s="107"/>
      <c r="UFJ774" s="107"/>
      <c r="UFK774" s="107"/>
      <c r="UFL774" s="107"/>
      <c r="UFM774" s="107"/>
      <c r="UFN774" s="107"/>
      <c r="UFO774" s="107"/>
      <c r="UFP774" s="107"/>
      <c r="UFQ774" s="107"/>
      <c r="UFR774" s="107"/>
      <c r="UFS774" s="107"/>
      <c r="UFT774" s="107"/>
      <c r="UFU774" s="107"/>
      <c r="UFV774" s="107"/>
      <c r="UFW774" s="107"/>
      <c r="UFX774" s="107"/>
      <c r="UFY774" s="107"/>
      <c r="UFZ774" s="107"/>
      <c r="UGA774" s="107"/>
      <c r="UGB774" s="107"/>
      <c r="UGC774" s="107"/>
      <c r="UGD774" s="107"/>
      <c r="UGE774" s="107"/>
      <c r="UGF774" s="107"/>
      <c r="UGG774" s="107"/>
      <c r="UGH774" s="107"/>
      <c r="UGI774" s="107"/>
      <c r="UGJ774" s="107"/>
      <c r="UGK774" s="107"/>
      <c r="UGL774" s="107"/>
      <c r="UGM774" s="107"/>
      <c r="UGN774" s="107"/>
      <c r="UGO774" s="107"/>
      <c r="UGP774" s="107"/>
      <c r="UGQ774" s="107"/>
      <c r="UGR774" s="107"/>
      <c r="UGS774" s="107"/>
      <c r="UGT774" s="107"/>
      <c r="UGU774" s="107"/>
      <c r="UGV774" s="107"/>
      <c r="UGW774" s="107"/>
      <c r="UGX774" s="107"/>
      <c r="UGY774" s="107"/>
      <c r="UGZ774" s="107"/>
      <c r="UHA774" s="107"/>
      <c r="UHB774" s="107"/>
      <c r="UHC774" s="107"/>
      <c r="UHD774" s="107"/>
      <c r="UHE774" s="107"/>
      <c r="UHF774" s="107"/>
      <c r="UHG774" s="107"/>
      <c r="UHH774" s="107"/>
      <c r="UHI774" s="107"/>
      <c r="UHJ774" s="107"/>
      <c r="UHK774" s="107"/>
      <c r="UHL774" s="107"/>
      <c r="UHM774" s="107"/>
      <c r="UHN774" s="107"/>
      <c r="UHO774" s="107"/>
      <c r="UHP774" s="107"/>
      <c r="UHQ774" s="107"/>
      <c r="UHR774" s="107"/>
      <c r="UHS774" s="107"/>
      <c r="UHT774" s="107"/>
      <c r="UHU774" s="107"/>
      <c r="UHV774" s="107"/>
      <c r="UHW774" s="107"/>
      <c r="UHX774" s="107"/>
      <c r="UHY774" s="107"/>
      <c r="UHZ774" s="107"/>
      <c r="UIA774" s="107"/>
      <c r="UIB774" s="107"/>
      <c r="UIC774" s="107"/>
      <c r="UID774" s="107"/>
      <c r="UIE774" s="107"/>
      <c r="UIF774" s="107"/>
      <c r="UIG774" s="107"/>
      <c r="UIH774" s="107"/>
      <c r="UII774" s="107"/>
      <c r="UIJ774" s="107"/>
      <c r="UIK774" s="107"/>
      <c r="UIL774" s="107"/>
      <c r="UIM774" s="107"/>
      <c r="UIN774" s="107"/>
      <c r="UIO774" s="107"/>
      <c r="UIP774" s="107"/>
      <c r="UIQ774" s="107"/>
      <c r="UIR774" s="107"/>
      <c r="UIS774" s="107"/>
      <c r="UIT774" s="107"/>
      <c r="UIU774" s="107"/>
      <c r="UIV774" s="107"/>
      <c r="UIW774" s="107"/>
      <c r="UIX774" s="107"/>
      <c r="UIY774" s="107"/>
      <c r="UIZ774" s="107"/>
      <c r="UJA774" s="107"/>
      <c r="UJB774" s="107"/>
      <c r="UJC774" s="107"/>
      <c r="UJD774" s="107"/>
      <c r="UJE774" s="107"/>
      <c r="UJF774" s="107"/>
      <c r="UJG774" s="107"/>
      <c r="UJH774" s="107"/>
      <c r="UJI774" s="107"/>
      <c r="UJJ774" s="107"/>
      <c r="UJK774" s="107"/>
      <c r="UJL774" s="107"/>
      <c r="UJM774" s="107"/>
      <c r="UJN774" s="107"/>
      <c r="UJO774" s="107"/>
      <c r="UJP774" s="107"/>
      <c r="UJQ774" s="107"/>
      <c r="UJR774" s="107"/>
      <c r="UJS774" s="107"/>
      <c r="UJT774" s="107"/>
      <c r="UJU774" s="107"/>
      <c r="UJV774" s="107"/>
      <c r="UJW774" s="107"/>
      <c r="UJX774" s="107"/>
      <c r="UJY774" s="107"/>
      <c r="UJZ774" s="107"/>
      <c r="UKA774" s="107"/>
      <c r="UKB774" s="107"/>
      <c r="UKC774" s="107"/>
      <c r="UKD774" s="107"/>
      <c r="UKE774" s="107"/>
      <c r="UKF774" s="107"/>
      <c r="UKG774" s="107"/>
      <c r="UKH774" s="107"/>
      <c r="UKI774" s="107"/>
      <c r="UKJ774" s="107"/>
      <c r="UKK774" s="107"/>
      <c r="UKL774" s="107"/>
      <c r="UKM774" s="107"/>
      <c r="UKN774" s="107"/>
      <c r="UKO774" s="107"/>
      <c r="UKP774" s="107"/>
      <c r="UKQ774" s="107"/>
      <c r="UKR774" s="107"/>
      <c r="UKS774" s="107"/>
      <c r="UKT774" s="107"/>
      <c r="UKU774" s="107"/>
      <c r="UKV774" s="107"/>
      <c r="UKW774" s="107"/>
      <c r="UKX774" s="107"/>
      <c r="UKY774" s="107"/>
      <c r="UKZ774" s="107"/>
      <c r="ULA774" s="107"/>
      <c r="ULB774" s="107"/>
      <c r="ULC774" s="107"/>
      <c r="ULD774" s="107"/>
      <c r="ULE774" s="107"/>
      <c r="ULF774" s="107"/>
      <c r="ULG774" s="107"/>
      <c r="ULH774" s="107"/>
      <c r="ULI774" s="107"/>
      <c r="ULJ774" s="107"/>
      <c r="ULK774" s="107"/>
      <c r="ULL774" s="107"/>
      <c r="ULM774" s="107"/>
      <c r="ULN774" s="107"/>
      <c r="ULO774" s="107"/>
      <c r="ULP774" s="107"/>
      <c r="ULQ774" s="107"/>
      <c r="ULR774" s="107"/>
      <c r="ULS774" s="107"/>
      <c r="ULT774" s="107"/>
      <c r="ULU774" s="107"/>
      <c r="ULV774" s="107"/>
      <c r="ULW774" s="107"/>
      <c r="ULX774" s="107"/>
      <c r="ULY774" s="107"/>
      <c r="ULZ774" s="107"/>
      <c r="UMA774" s="107"/>
      <c r="UMB774" s="107"/>
      <c r="UMC774" s="107"/>
      <c r="UMD774" s="107"/>
      <c r="UME774" s="107"/>
      <c r="UMF774" s="107"/>
      <c r="UMG774" s="107"/>
      <c r="UMH774" s="107"/>
      <c r="UMI774" s="107"/>
      <c r="UMJ774" s="107"/>
      <c r="UMK774" s="107"/>
      <c r="UML774" s="107"/>
      <c r="UMM774" s="107"/>
      <c r="UMN774" s="107"/>
      <c r="UMO774" s="107"/>
      <c r="UMP774" s="107"/>
      <c r="UMQ774" s="107"/>
      <c r="UMR774" s="107"/>
      <c r="UMS774" s="107"/>
      <c r="UMT774" s="107"/>
      <c r="UMU774" s="107"/>
      <c r="UMV774" s="107"/>
      <c r="UMW774" s="107"/>
      <c r="UMX774" s="107"/>
      <c r="UMY774" s="107"/>
      <c r="UMZ774" s="107"/>
      <c r="UNA774" s="107"/>
      <c r="UNB774" s="107"/>
      <c r="UNC774" s="107"/>
      <c r="UND774" s="107"/>
      <c r="UNE774" s="107"/>
      <c r="UNF774" s="107"/>
      <c r="UNG774" s="107"/>
      <c r="UNH774" s="107"/>
      <c r="UNI774" s="107"/>
      <c r="UNJ774" s="107"/>
      <c r="UNK774" s="107"/>
      <c r="UNL774" s="107"/>
      <c r="UNM774" s="107"/>
      <c r="UNN774" s="107"/>
      <c r="UNO774" s="107"/>
      <c r="UNP774" s="107"/>
      <c r="UNQ774" s="107"/>
      <c r="UNR774" s="107"/>
      <c r="UNS774" s="107"/>
      <c r="UNT774" s="107"/>
      <c r="UNU774" s="107"/>
      <c r="UNV774" s="107"/>
      <c r="UNW774" s="107"/>
      <c r="UNX774" s="107"/>
      <c r="UNY774" s="107"/>
      <c r="UNZ774" s="107"/>
      <c r="UOA774" s="107"/>
      <c r="UOB774" s="107"/>
      <c r="UOC774" s="107"/>
      <c r="UOD774" s="107"/>
      <c r="UOE774" s="107"/>
      <c r="UOF774" s="107"/>
      <c r="UOG774" s="107"/>
      <c r="UOH774" s="107"/>
      <c r="UOI774" s="107"/>
      <c r="UOJ774" s="107"/>
      <c r="UOK774" s="107"/>
      <c r="UOL774" s="107"/>
      <c r="UOM774" s="107"/>
      <c r="UON774" s="107"/>
      <c r="UOO774" s="107"/>
      <c r="UOP774" s="107"/>
      <c r="UOQ774" s="107"/>
      <c r="UOR774" s="107"/>
      <c r="UOS774" s="107"/>
      <c r="UOT774" s="107"/>
      <c r="UOU774" s="107"/>
      <c r="UOV774" s="107"/>
      <c r="UOW774" s="107"/>
      <c r="UOX774" s="107"/>
      <c r="UOY774" s="107"/>
      <c r="UOZ774" s="107"/>
      <c r="UPA774" s="107"/>
      <c r="UPB774" s="107"/>
      <c r="UPC774" s="107"/>
      <c r="UPD774" s="107"/>
      <c r="UPE774" s="107"/>
      <c r="UPF774" s="107"/>
      <c r="UPG774" s="107"/>
      <c r="UPH774" s="107"/>
      <c r="UPI774" s="107"/>
      <c r="UPJ774" s="107"/>
      <c r="UPK774" s="107"/>
      <c r="UPL774" s="107"/>
      <c r="UPM774" s="107"/>
      <c r="UPN774" s="107"/>
      <c r="UPO774" s="107"/>
      <c r="UPP774" s="107"/>
      <c r="UPQ774" s="107"/>
      <c r="UPR774" s="107"/>
      <c r="UPS774" s="107"/>
      <c r="UPT774" s="107"/>
      <c r="UPU774" s="107"/>
      <c r="UPV774" s="107"/>
      <c r="UPW774" s="107"/>
      <c r="UPX774" s="107"/>
      <c r="UPY774" s="107"/>
      <c r="UPZ774" s="107"/>
      <c r="UQA774" s="107"/>
      <c r="UQB774" s="107"/>
      <c r="UQC774" s="107"/>
      <c r="UQD774" s="107"/>
      <c r="UQE774" s="107"/>
      <c r="UQF774" s="107"/>
      <c r="UQG774" s="107"/>
      <c r="UQH774" s="107"/>
      <c r="UQI774" s="107"/>
      <c r="UQJ774" s="107"/>
      <c r="UQK774" s="107"/>
      <c r="UQL774" s="107"/>
      <c r="UQM774" s="107"/>
      <c r="UQN774" s="107"/>
      <c r="UQO774" s="107"/>
      <c r="UQP774" s="107"/>
      <c r="UQQ774" s="107"/>
      <c r="UQR774" s="107"/>
      <c r="UQS774" s="107"/>
      <c r="UQT774" s="107"/>
      <c r="UQU774" s="107"/>
      <c r="UQV774" s="107"/>
      <c r="UQW774" s="107"/>
      <c r="UQX774" s="107"/>
      <c r="UQY774" s="107"/>
      <c r="UQZ774" s="107"/>
      <c r="URA774" s="107"/>
      <c r="URB774" s="107"/>
      <c r="URC774" s="107"/>
      <c r="URD774" s="107"/>
      <c r="URE774" s="107"/>
      <c r="URF774" s="107"/>
      <c r="URG774" s="107"/>
      <c r="URH774" s="107"/>
      <c r="URI774" s="107"/>
      <c r="URJ774" s="107"/>
      <c r="URK774" s="107"/>
      <c r="URL774" s="107"/>
      <c r="URM774" s="107"/>
      <c r="URN774" s="107"/>
      <c r="URO774" s="107"/>
      <c r="URP774" s="107"/>
      <c r="URQ774" s="107"/>
      <c r="URR774" s="107"/>
      <c r="URS774" s="107"/>
      <c r="URT774" s="107"/>
      <c r="URU774" s="107"/>
      <c r="URV774" s="107"/>
      <c r="URW774" s="107"/>
      <c r="URX774" s="107"/>
      <c r="URY774" s="107"/>
      <c r="URZ774" s="107"/>
      <c r="USA774" s="107"/>
      <c r="USB774" s="107"/>
      <c r="USC774" s="107"/>
      <c r="USD774" s="107"/>
      <c r="USE774" s="107"/>
      <c r="USF774" s="107"/>
      <c r="USG774" s="107"/>
      <c r="USH774" s="107"/>
      <c r="USI774" s="107"/>
      <c r="USJ774" s="107"/>
      <c r="USK774" s="107"/>
      <c r="USL774" s="107"/>
      <c r="USM774" s="107"/>
      <c r="USN774" s="107"/>
      <c r="USO774" s="107"/>
      <c r="USP774" s="107"/>
      <c r="USQ774" s="107"/>
      <c r="USR774" s="107"/>
      <c r="USS774" s="107"/>
      <c r="UST774" s="107"/>
      <c r="USU774" s="107"/>
      <c r="USV774" s="107"/>
      <c r="USW774" s="107"/>
      <c r="USX774" s="107"/>
      <c r="USY774" s="107"/>
      <c r="USZ774" s="107"/>
      <c r="UTA774" s="107"/>
      <c r="UTB774" s="107"/>
      <c r="UTC774" s="107"/>
      <c r="UTD774" s="107"/>
      <c r="UTE774" s="107"/>
      <c r="UTF774" s="107"/>
      <c r="UTG774" s="107"/>
      <c r="UTH774" s="107"/>
      <c r="UTI774" s="107"/>
      <c r="UTJ774" s="107"/>
      <c r="UTK774" s="107"/>
      <c r="UTL774" s="107"/>
      <c r="UTM774" s="107"/>
      <c r="UTN774" s="107"/>
      <c r="UTO774" s="107"/>
      <c r="UTP774" s="107"/>
      <c r="UTQ774" s="107"/>
      <c r="UTR774" s="107"/>
      <c r="UTS774" s="107"/>
      <c r="UTT774" s="107"/>
      <c r="UTU774" s="107"/>
      <c r="UTV774" s="107"/>
      <c r="UTW774" s="107"/>
      <c r="UTX774" s="107"/>
      <c r="UTY774" s="107"/>
      <c r="UTZ774" s="107"/>
      <c r="UUA774" s="107"/>
      <c r="UUB774" s="107"/>
      <c r="UUC774" s="107"/>
      <c r="UUD774" s="107"/>
      <c r="UUE774" s="107"/>
      <c r="UUF774" s="107"/>
      <c r="UUG774" s="107"/>
      <c r="UUH774" s="107"/>
      <c r="UUI774" s="107"/>
      <c r="UUJ774" s="107"/>
      <c r="UUK774" s="107"/>
      <c r="UUL774" s="107"/>
      <c r="UUM774" s="107"/>
      <c r="UUN774" s="107"/>
      <c r="UUO774" s="107"/>
      <c r="UUP774" s="107"/>
      <c r="UUQ774" s="107"/>
      <c r="UUR774" s="107"/>
      <c r="UUS774" s="107"/>
      <c r="UUT774" s="107"/>
      <c r="UUU774" s="107"/>
      <c r="UUV774" s="107"/>
      <c r="UUW774" s="107"/>
      <c r="UUX774" s="107"/>
      <c r="UUY774" s="107"/>
      <c r="UUZ774" s="107"/>
      <c r="UVA774" s="107"/>
      <c r="UVB774" s="107"/>
      <c r="UVC774" s="107"/>
      <c r="UVD774" s="107"/>
      <c r="UVE774" s="107"/>
      <c r="UVF774" s="107"/>
      <c r="UVG774" s="107"/>
      <c r="UVH774" s="107"/>
      <c r="UVI774" s="107"/>
      <c r="UVJ774" s="107"/>
      <c r="UVK774" s="107"/>
      <c r="UVL774" s="107"/>
      <c r="UVM774" s="107"/>
      <c r="UVN774" s="107"/>
      <c r="UVO774" s="107"/>
      <c r="UVP774" s="107"/>
      <c r="UVQ774" s="107"/>
      <c r="UVR774" s="107"/>
      <c r="UVS774" s="107"/>
      <c r="UVT774" s="107"/>
      <c r="UVU774" s="107"/>
      <c r="UVV774" s="107"/>
      <c r="UVW774" s="107"/>
      <c r="UVX774" s="107"/>
      <c r="UVY774" s="107"/>
      <c r="UVZ774" s="107"/>
      <c r="UWA774" s="107"/>
      <c r="UWB774" s="107"/>
      <c r="UWC774" s="107"/>
      <c r="UWD774" s="107"/>
      <c r="UWE774" s="107"/>
      <c r="UWF774" s="107"/>
      <c r="UWG774" s="107"/>
      <c r="UWH774" s="107"/>
      <c r="UWI774" s="107"/>
      <c r="UWJ774" s="107"/>
      <c r="UWK774" s="107"/>
      <c r="UWL774" s="107"/>
      <c r="UWM774" s="107"/>
      <c r="UWN774" s="107"/>
      <c r="UWO774" s="107"/>
      <c r="UWP774" s="107"/>
      <c r="UWQ774" s="107"/>
      <c r="UWR774" s="107"/>
      <c r="UWS774" s="107"/>
      <c r="UWT774" s="107"/>
      <c r="UWU774" s="107"/>
      <c r="UWV774" s="107"/>
      <c r="UWW774" s="107"/>
      <c r="UWX774" s="107"/>
      <c r="UWY774" s="107"/>
      <c r="UWZ774" s="107"/>
      <c r="UXA774" s="107"/>
      <c r="UXB774" s="107"/>
      <c r="UXC774" s="107"/>
      <c r="UXD774" s="107"/>
      <c r="UXE774" s="107"/>
      <c r="UXF774" s="107"/>
      <c r="UXG774" s="107"/>
      <c r="UXH774" s="107"/>
      <c r="UXI774" s="107"/>
      <c r="UXJ774" s="107"/>
      <c r="UXK774" s="107"/>
      <c r="UXL774" s="107"/>
      <c r="UXM774" s="107"/>
      <c r="UXN774" s="107"/>
      <c r="UXO774" s="107"/>
      <c r="UXP774" s="107"/>
      <c r="UXQ774" s="107"/>
      <c r="UXR774" s="107"/>
      <c r="UXS774" s="107"/>
      <c r="UXT774" s="107"/>
      <c r="UXU774" s="107"/>
      <c r="UXV774" s="107"/>
      <c r="UXW774" s="107"/>
      <c r="UXX774" s="107"/>
      <c r="UXY774" s="107"/>
      <c r="UXZ774" s="107"/>
      <c r="UYA774" s="107"/>
      <c r="UYB774" s="107"/>
      <c r="UYC774" s="107"/>
      <c r="UYD774" s="107"/>
      <c r="UYE774" s="107"/>
      <c r="UYF774" s="107"/>
      <c r="UYG774" s="107"/>
      <c r="UYH774" s="107"/>
      <c r="UYI774" s="107"/>
      <c r="UYJ774" s="107"/>
      <c r="UYK774" s="107"/>
      <c r="UYL774" s="107"/>
      <c r="UYM774" s="107"/>
      <c r="UYN774" s="107"/>
      <c r="UYO774" s="107"/>
      <c r="UYP774" s="107"/>
      <c r="UYQ774" s="107"/>
      <c r="UYR774" s="107"/>
      <c r="UYS774" s="107"/>
      <c r="UYT774" s="107"/>
      <c r="UYU774" s="107"/>
      <c r="UYV774" s="107"/>
      <c r="UYW774" s="107"/>
      <c r="UYX774" s="107"/>
      <c r="UYY774" s="107"/>
      <c r="UYZ774" s="107"/>
      <c r="UZA774" s="107"/>
      <c r="UZB774" s="107"/>
      <c r="UZC774" s="107"/>
      <c r="UZD774" s="107"/>
      <c r="UZE774" s="107"/>
      <c r="UZF774" s="107"/>
      <c r="UZG774" s="107"/>
      <c r="UZH774" s="107"/>
      <c r="UZI774" s="107"/>
      <c r="UZJ774" s="107"/>
      <c r="UZK774" s="107"/>
      <c r="UZL774" s="107"/>
      <c r="UZM774" s="107"/>
      <c r="UZN774" s="107"/>
      <c r="UZO774" s="107"/>
      <c r="UZP774" s="107"/>
      <c r="UZQ774" s="107"/>
      <c r="UZR774" s="107"/>
      <c r="UZS774" s="107"/>
      <c r="UZT774" s="107"/>
      <c r="UZU774" s="107"/>
      <c r="UZV774" s="107"/>
      <c r="UZW774" s="107"/>
      <c r="UZX774" s="107"/>
      <c r="UZY774" s="107"/>
      <c r="UZZ774" s="107"/>
      <c r="VAA774" s="107"/>
      <c r="VAB774" s="107"/>
      <c r="VAC774" s="107"/>
      <c r="VAD774" s="107"/>
      <c r="VAE774" s="107"/>
      <c r="VAF774" s="107"/>
      <c r="VAG774" s="107"/>
      <c r="VAH774" s="107"/>
      <c r="VAI774" s="107"/>
      <c r="VAJ774" s="107"/>
      <c r="VAK774" s="107"/>
      <c r="VAL774" s="107"/>
      <c r="VAM774" s="107"/>
      <c r="VAN774" s="107"/>
      <c r="VAO774" s="107"/>
      <c r="VAP774" s="107"/>
      <c r="VAQ774" s="107"/>
      <c r="VAR774" s="107"/>
      <c r="VAS774" s="107"/>
      <c r="VAT774" s="107"/>
      <c r="VAU774" s="107"/>
      <c r="VAV774" s="107"/>
      <c r="VAW774" s="107"/>
      <c r="VAX774" s="107"/>
      <c r="VAY774" s="107"/>
      <c r="VAZ774" s="107"/>
      <c r="VBA774" s="107"/>
      <c r="VBB774" s="107"/>
      <c r="VBC774" s="107"/>
      <c r="VBD774" s="107"/>
      <c r="VBE774" s="107"/>
      <c r="VBF774" s="107"/>
      <c r="VBG774" s="107"/>
      <c r="VBH774" s="107"/>
      <c r="VBI774" s="107"/>
      <c r="VBJ774" s="107"/>
      <c r="VBK774" s="107"/>
      <c r="VBL774" s="107"/>
      <c r="VBM774" s="107"/>
      <c r="VBN774" s="107"/>
      <c r="VBO774" s="107"/>
      <c r="VBP774" s="107"/>
      <c r="VBQ774" s="107"/>
      <c r="VBR774" s="107"/>
      <c r="VBS774" s="107"/>
      <c r="VBT774" s="107"/>
      <c r="VBU774" s="107"/>
      <c r="VBV774" s="107"/>
      <c r="VBW774" s="107"/>
      <c r="VBX774" s="107"/>
      <c r="VBY774" s="107"/>
      <c r="VBZ774" s="107"/>
      <c r="VCA774" s="107"/>
      <c r="VCB774" s="107"/>
      <c r="VCC774" s="107"/>
      <c r="VCD774" s="107"/>
      <c r="VCE774" s="107"/>
      <c r="VCF774" s="107"/>
      <c r="VCG774" s="107"/>
      <c r="VCH774" s="107"/>
      <c r="VCI774" s="107"/>
      <c r="VCJ774" s="107"/>
      <c r="VCK774" s="107"/>
      <c r="VCL774" s="107"/>
      <c r="VCM774" s="107"/>
      <c r="VCN774" s="107"/>
      <c r="VCO774" s="107"/>
      <c r="VCP774" s="107"/>
      <c r="VCQ774" s="107"/>
      <c r="VCR774" s="107"/>
      <c r="VCS774" s="107"/>
      <c r="VCT774" s="107"/>
      <c r="VCU774" s="107"/>
      <c r="VCV774" s="107"/>
      <c r="VCW774" s="107"/>
      <c r="VCX774" s="107"/>
      <c r="VCY774" s="107"/>
      <c r="VCZ774" s="107"/>
      <c r="VDA774" s="107"/>
      <c r="VDB774" s="107"/>
      <c r="VDC774" s="107"/>
      <c r="VDD774" s="107"/>
      <c r="VDE774" s="107"/>
      <c r="VDF774" s="107"/>
      <c r="VDG774" s="107"/>
      <c r="VDH774" s="107"/>
      <c r="VDI774" s="107"/>
      <c r="VDJ774" s="107"/>
      <c r="VDK774" s="107"/>
      <c r="VDL774" s="107"/>
      <c r="VDM774" s="107"/>
      <c r="VDN774" s="107"/>
      <c r="VDO774" s="107"/>
      <c r="VDP774" s="107"/>
      <c r="VDQ774" s="107"/>
      <c r="VDR774" s="107"/>
      <c r="VDS774" s="107"/>
      <c r="VDT774" s="107"/>
      <c r="VDU774" s="107"/>
      <c r="VDV774" s="107"/>
      <c r="VDW774" s="107"/>
      <c r="VDX774" s="107"/>
      <c r="VDY774" s="107"/>
      <c r="VDZ774" s="107"/>
      <c r="VEA774" s="107"/>
      <c r="VEB774" s="107"/>
      <c r="VEC774" s="107"/>
      <c r="VED774" s="107"/>
      <c r="VEE774" s="107"/>
      <c r="VEF774" s="107"/>
      <c r="VEG774" s="107"/>
      <c r="VEH774" s="107"/>
      <c r="VEI774" s="107"/>
      <c r="VEJ774" s="107"/>
      <c r="VEK774" s="107"/>
      <c r="VEL774" s="107"/>
      <c r="VEM774" s="107"/>
      <c r="VEN774" s="107"/>
      <c r="VEO774" s="107"/>
      <c r="VEP774" s="107"/>
      <c r="VEQ774" s="107"/>
      <c r="VER774" s="107"/>
      <c r="VES774" s="107"/>
      <c r="VET774" s="107"/>
      <c r="VEU774" s="107"/>
      <c r="VEV774" s="107"/>
      <c r="VEW774" s="107"/>
      <c r="VEX774" s="107"/>
      <c r="VEY774" s="107"/>
      <c r="VEZ774" s="107"/>
      <c r="VFA774" s="107"/>
      <c r="VFB774" s="107"/>
      <c r="VFC774" s="107"/>
      <c r="VFD774" s="107"/>
      <c r="VFE774" s="107"/>
      <c r="VFF774" s="107"/>
      <c r="VFG774" s="107"/>
      <c r="VFH774" s="107"/>
      <c r="VFI774" s="107"/>
      <c r="VFJ774" s="107"/>
      <c r="VFK774" s="107"/>
      <c r="VFL774" s="107"/>
      <c r="VFM774" s="107"/>
      <c r="VFN774" s="107"/>
      <c r="VFO774" s="107"/>
      <c r="VFP774" s="107"/>
      <c r="VFQ774" s="107"/>
      <c r="VFR774" s="107"/>
      <c r="VFS774" s="107"/>
      <c r="VFT774" s="107"/>
      <c r="VFU774" s="107"/>
      <c r="VFV774" s="107"/>
      <c r="VFW774" s="107"/>
      <c r="VFX774" s="107"/>
      <c r="VFY774" s="107"/>
      <c r="VFZ774" s="107"/>
      <c r="VGA774" s="107"/>
      <c r="VGB774" s="107"/>
      <c r="VGC774" s="107"/>
      <c r="VGD774" s="107"/>
      <c r="VGE774" s="107"/>
      <c r="VGF774" s="107"/>
      <c r="VGG774" s="107"/>
      <c r="VGH774" s="107"/>
      <c r="VGI774" s="107"/>
      <c r="VGJ774" s="107"/>
      <c r="VGK774" s="107"/>
      <c r="VGL774" s="107"/>
      <c r="VGM774" s="107"/>
      <c r="VGN774" s="107"/>
      <c r="VGO774" s="107"/>
      <c r="VGP774" s="107"/>
      <c r="VGQ774" s="107"/>
      <c r="VGR774" s="107"/>
      <c r="VGS774" s="107"/>
      <c r="VGT774" s="107"/>
      <c r="VGU774" s="107"/>
      <c r="VGV774" s="107"/>
      <c r="VGW774" s="107"/>
      <c r="VGX774" s="107"/>
      <c r="VGY774" s="107"/>
      <c r="VGZ774" s="107"/>
      <c r="VHA774" s="107"/>
      <c r="VHB774" s="107"/>
      <c r="VHC774" s="107"/>
      <c r="VHD774" s="107"/>
      <c r="VHE774" s="107"/>
      <c r="VHF774" s="107"/>
      <c r="VHG774" s="107"/>
      <c r="VHH774" s="107"/>
      <c r="VHI774" s="107"/>
      <c r="VHJ774" s="107"/>
      <c r="VHK774" s="107"/>
      <c r="VHL774" s="107"/>
      <c r="VHM774" s="107"/>
      <c r="VHN774" s="107"/>
      <c r="VHO774" s="107"/>
      <c r="VHP774" s="107"/>
      <c r="VHQ774" s="107"/>
      <c r="VHR774" s="107"/>
      <c r="VHS774" s="107"/>
      <c r="VHT774" s="107"/>
      <c r="VHU774" s="107"/>
      <c r="VHV774" s="107"/>
      <c r="VHW774" s="107"/>
      <c r="VHX774" s="107"/>
      <c r="VHY774" s="107"/>
      <c r="VHZ774" s="107"/>
      <c r="VIA774" s="107"/>
      <c r="VIB774" s="107"/>
      <c r="VIC774" s="107"/>
      <c r="VID774" s="107"/>
      <c r="VIE774" s="107"/>
      <c r="VIF774" s="107"/>
      <c r="VIG774" s="107"/>
      <c r="VIH774" s="107"/>
      <c r="VII774" s="107"/>
      <c r="VIJ774" s="107"/>
      <c r="VIK774" s="107"/>
      <c r="VIL774" s="107"/>
      <c r="VIM774" s="107"/>
      <c r="VIN774" s="107"/>
      <c r="VIO774" s="107"/>
      <c r="VIP774" s="107"/>
      <c r="VIQ774" s="107"/>
      <c r="VIR774" s="107"/>
      <c r="VIS774" s="107"/>
      <c r="VIT774" s="107"/>
      <c r="VIU774" s="107"/>
      <c r="VIV774" s="107"/>
      <c r="VIW774" s="107"/>
      <c r="VIX774" s="107"/>
      <c r="VIY774" s="107"/>
      <c r="VIZ774" s="107"/>
      <c r="VJA774" s="107"/>
      <c r="VJB774" s="107"/>
      <c r="VJC774" s="107"/>
      <c r="VJD774" s="107"/>
      <c r="VJE774" s="107"/>
      <c r="VJF774" s="107"/>
      <c r="VJG774" s="107"/>
      <c r="VJH774" s="107"/>
      <c r="VJI774" s="107"/>
      <c r="VJJ774" s="107"/>
      <c r="VJK774" s="107"/>
      <c r="VJL774" s="107"/>
      <c r="VJM774" s="107"/>
      <c r="VJN774" s="107"/>
      <c r="VJO774" s="107"/>
      <c r="VJP774" s="107"/>
      <c r="VJQ774" s="107"/>
      <c r="VJR774" s="107"/>
      <c r="VJS774" s="107"/>
      <c r="VJT774" s="107"/>
      <c r="VJU774" s="107"/>
      <c r="VJV774" s="107"/>
      <c r="VJW774" s="107"/>
      <c r="VJX774" s="107"/>
      <c r="VJY774" s="107"/>
      <c r="VJZ774" s="107"/>
      <c r="VKA774" s="107"/>
      <c r="VKB774" s="107"/>
      <c r="VKC774" s="107"/>
      <c r="VKD774" s="107"/>
      <c r="VKE774" s="107"/>
      <c r="VKF774" s="107"/>
      <c r="VKG774" s="107"/>
      <c r="VKH774" s="107"/>
      <c r="VKI774" s="107"/>
      <c r="VKJ774" s="107"/>
      <c r="VKK774" s="107"/>
      <c r="VKL774" s="107"/>
      <c r="VKM774" s="107"/>
      <c r="VKN774" s="107"/>
      <c r="VKO774" s="107"/>
      <c r="VKP774" s="107"/>
      <c r="VKQ774" s="107"/>
      <c r="VKR774" s="107"/>
      <c r="VKS774" s="107"/>
      <c r="VKT774" s="107"/>
      <c r="VKU774" s="107"/>
      <c r="VKV774" s="107"/>
      <c r="VKW774" s="107"/>
      <c r="VKX774" s="107"/>
      <c r="VKY774" s="107"/>
      <c r="VKZ774" s="107"/>
      <c r="VLA774" s="107"/>
      <c r="VLB774" s="107"/>
      <c r="VLC774" s="107"/>
      <c r="VLD774" s="107"/>
      <c r="VLE774" s="107"/>
      <c r="VLF774" s="107"/>
      <c r="VLG774" s="107"/>
      <c r="VLH774" s="107"/>
      <c r="VLI774" s="107"/>
      <c r="VLJ774" s="107"/>
      <c r="VLK774" s="107"/>
      <c r="VLL774" s="107"/>
      <c r="VLM774" s="107"/>
      <c r="VLN774" s="107"/>
      <c r="VLO774" s="107"/>
      <c r="VLP774" s="107"/>
      <c r="VLQ774" s="107"/>
      <c r="VLR774" s="107"/>
      <c r="VLS774" s="107"/>
      <c r="VLT774" s="107"/>
      <c r="VLU774" s="107"/>
      <c r="VLV774" s="107"/>
      <c r="VLW774" s="107"/>
      <c r="VLX774" s="107"/>
      <c r="VLY774" s="107"/>
      <c r="VLZ774" s="107"/>
      <c r="VMA774" s="107"/>
      <c r="VMB774" s="107"/>
      <c r="VMC774" s="107"/>
      <c r="VMD774" s="107"/>
      <c r="VME774" s="107"/>
      <c r="VMF774" s="107"/>
      <c r="VMG774" s="107"/>
      <c r="VMH774" s="107"/>
      <c r="VMI774" s="107"/>
      <c r="VMJ774" s="107"/>
      <c r="VMK774" s="107"/>
      <c r="VML774" s="107"/>
      <c r="VMM774" s="107"/>
      <c r="VMN774" s="107"/>
      <c r="VMO774" s="107"/>
      <c r="VMP774" s="107"/>
      <c r="VMQ774" s="107"/>
      <c r="VMR774" s="107"/>
      <c r="VMS774" s="107"/>
      <c r="VMT774" s="107"/>
      <c r="VMU774" s="107"/>
      <c r="VMV774" s="107"/>
      <c r="VMW774" s="107"/>
      <c r="VMX774" s="107"/>
      <c r="VMY774" s="107"/>
      <c r="VMZ774" s="107"/>
      <c r="VNA774" s="107"/>
      <c r="VNB774" s="107"/>
      <c r="VNC774" s="107"/>
      <c r="VND774" s="107"/>
      <c r="VNE774" s="107"/>
      <c r="VNF774" s="107"/>
      <c r="VNG774" s="107"/>
      <c r="VNH774" s="107"/>
      <c r="VNI774" s="107"/>
      <c r="VNJ774" s="107"/>
      <c r="VNK774" s="107"/>
      <c r="VNL774" s="107"/>
      <c r="VNM774" s="107"/>
      <c r="VNN774" s="107"/>
      <c r="VNO774" s="107"/>
      <c r="VNP774" s="107"/>
      <c r="VNQ774" s="107"/>
      <c r="VNR774" s="107"/>
      <c r="VNS774" s="107"/>
      <c r="VNT774" s="107"/>
      <c r="VNU774" s="107"/>
      <c r="VNV774" s="107"/>
      <c r="VNW774" s="107"/>
      <c r="VNX774" s="107"/>
      <c r="VNY774" s="107"/>
      <c r="VNZ774" s="107"/>
      <c r="VOA774" s="107"/>
      <c r="VOB774" s="107"/>
      <c r="VOC774" s="107"/>
      <c r="VOD774" s="107"/>
      <c r="VOE774" s="107"/>
      <c r="VOF774" s="107"/>
      <c r="VOG774" s="107"/>
      <c r="VOH774" s="107"/>
      <c r="VOI774" s="107"/>
      <c r="VOJ774" s="107"/>
      <c r="VOK774" s="107"/>
      <c r="VOL774" s="107"/>
      <c r="VOM774" s="107"/>
      <c r="VON774" s="107"/>
      <c r="VOO774" s="107"/>
      <c r="VOP774" s="107"/>
      <c r="VOQ774" s="107"/>
      <c r="VOR774" s="107"/>
      <c r="VOS774" s="107"/>
      <c r="VOT774" s="107"/>
      <c r="VOU774" s="107"/>
      <c r="VOV774" s="107"/>
      <c r="VOW774" s="107"/>
      <c r="VOX774" s="107"/>
      <c r="VOY774" s="107"/>
      <c r="VOZ774" s="107"/>
      <c r="VPA774" s="107"/>
      <c r="VPB774" s="107"/>
      <c r="VPC774" s="107"/>
      <c r="VPD774" s="107"/>
      <c r="VPE774" s="107"/>
      <c r="VPF774" s="107"/>
      <c r="VPG774" s="107"/>
      <c r="VPH774" s="107"/>
      <c r="VPI774" s="107"/>
      <c r="VPJ774" s="107"/>
      <c r="VPK774" s="107"/>
      <c r="VPL774" s="107"/>
      <c r="VPM774" s="107"/>
      <c r="VPN774" s="107"/>
      <c r="VPO774" s="107"/>
      <c r="VPP774" s="107"/>
      <c r="VPQ774" s="107"/>
      <c r="VPR774" s="107"/>
      <c r="VPS774" s="107"/>
      <c r="VPT774" s="107"/>
      <c r="VPU774" s="107"/>
      <c r="VPV774" s="107"/>
      <c r="VPW774" s="107"/>
      <c r="VPX774" s="107"/>
      <c r="VPY774" s="107"/>
      <c r="VPZ774" s="107"/>
      <c r="VQA774" s="107"/>
      <c r="VQB774" s="107"/>
      <c r="VQC774" s="107"/>
      <c r="VQD774" s="107"/>
      <c r="VQE774" s="107"/>
      <c r="VQF774" s="107"/>
      <c r="VQG774" s="107"/>
      <c r="VQH774" s="107"/>
      <c r="VQI774" s="107"/>
      <c r="VQJ774" s="107"/>
      <c r="VQK774" s="107"/>
      <c r="VQL774" s="107"/>
      <c r="VQM774" s="107"/>
      <c r="VQN774" s="107"/>
      <c r="VQO774" s="107"/>
      <c r="VQP774" s="107"/>
      <c r="VQQ774" s="107"/>
      <c r="VQR774" s="107"/>
      <c r="VQS774" s="107"/>
      <c r="VQT774" s="107"/>
      <c r="VQU774" s="107"/>
      <c r="VQV774" s="107"/>
      <c r="VQW774" s="107"/>
      <c r="VQX774" s="107"/>
      <c r="VQY774" s="107"/>
      <c r="VQZ774" s="107"/>
      <c r="VRA774" s="107"/>
      <c r="VRB774" s="107"/>
      <c r="VRC774" s="107"/>
      <c r="VRD774" s="107"/>
      <c r="VRE774" s="107"/>
      <c r="VRF774" s="107"/>
      <c r="VRG774" s="107"/>
      <c r="VRH774" s="107"/>
      <c r="VRI774" s="107"/>
      <c r="VRJ774" s="107"/>
      <c r="VRK774" s="107"/>
      <c r="VRL774" s="107"/>
      <c r="VRM774" s="107"/>
      <c r="VRN774" s="107"/>
      <c r="VRO774" s="107"/>
      <c r="VRP774" s="107"/>
      <c r="VRQ774" s="107"/>
      <c r="VRR774" s="107"/>
      <c r="VRS774" s="107"/>
      <c r="VRT774" s="107"/>
      <c r="VRU774" s="107"/>
      <c r="VRV774" s="107"/>
      <c r="VRW774" s="107"/>
      <c r="VRX774" s="107"/>
      <c r="VRY774" s="107"/>
      <c r="VRZ774" s="107"/>
      <c r="VSA774" s="107"/>
      <c r="VSB774" s="107"/>
      <c r="VSC774" s="107"/>
      <c r="VSD774" s="107"/>
      <c r="VSE774" s="107"/>
      <c r="VSF774" s="107"/>
      <c r="VSG774" s="107"/>
      <c r="VSH774" s="107"/>
      <c r="VSI774" s="107"/>
      <c r="VSJ774" s="107"/>
      <c r="VSK774" s="107"/>
      <c r="VSL774" s="107"/>
      <c r="VSM774" s="107"/>
      <c r="VSN774" s="107"/>
      <c r="VSO774" s="107"/>
      <c r="VSP774" s="107"/>
      <c r="VSQ774" s="107"/>
      <c r="VSR774" s="107"/>
      <c r="VSS774" s="107"/>
      <c r="VST774" s="107"/>
      <c r="VSU774" s="107"/>
      <c r="VSV774" s="107"/>
      <c r="VSW774" s="107"/>
      <c r="VSX774" s="107"/>
      <c r="VSY774" s="107"/>
      <c r="VSZ774" s="107"/>
      <c r="VTA774" s="107"/>
      <c r="VTB774" s="107"/>
      <c r="VTC774" s="107"/>
      <c r="VTD774" s="107"/>
      <c r="VTE774" s="107"/>
      <c r="VTF774" s="107"/>
      <c r="VTG774" s="107"/>
      <c r="VTH774" s="107"/>
      <c r="VTI774" s="107"/>
      <c r="VTJ774" s="107"/>
      <c r="VTK774" s="107"/>
      <c r="VTL774" s="107"/>
      <c r="VTM774" s="107"/>
      <c r="VTN774" s="107"/>
      <c r="VTO774" s="107"/>
      <c r="VTP774" s="107"/>
      <c r="VTQ774" s="107"/>
      <c r="VTR774" s="107"/>
      <c r="VTS774" s="107"/>
      <c r="VTT774" s="107"/>
      <c r="VTU774" s="107"/>
      <c r="VTV774" s="107"/>
      <c r="VTW774" s="107"/>
      <c r="VTX774" s="107"/>
      <c r="VTY774" s="107"/>
      <c r="VTZ774" s="107"/>
      <c r="VUA774" s="107"/>
      <c r="VUB774" s="107"/>
      <c r="VUC774" s="107"/>
      <c r="VUD774" s="107"/>
      <c r="VUE774" s="107"/>
      <c r="VUF774" s="107"/>
      <c r="VUG774" s="107"/>
      <c r="VUH774" s="107"/>
      <c r="VUI774" s="107"/>
      <c r="VUJ774" s="107"/>
      <c r="VUK774" s="107"/>
      <c r="VUL774" s="107"/>
      <c r="VUM774" s="107"/>
      <c r="VUN774" s="107"/>
      <c r="VUO774" s="107"/>
      <c r="VUP774" s="107"/>
      <c r="VUQ774" s="107"/>
      <c r="VUR774" s="107"/>
      <c r="VUS774" s="107"/>
      <c r="VUT774" s="107"/>
      <c r="VUU774" s="107"/>
      <c r="VUV774" s="107"/>
      <c r="VUW774" s="107"/>
      <c r="VUX774" s="107"/>
      <c r="VUY774" s="107"/>
      <c r="VUZ774" s="107"/>
      <c r="VVA774" s="107"/>
      <c r="VVB774" s="107"/>
      <c r="VVC774" s="107"/>
      <c r="VVD774" s="107"/>
      <c r="VVE774" s="107"/>
      <c r="VVF774" s="107"/>
      <c r="VVG774" s="107"/>
      <c r="VVH774" s="107"/>
      <c r="VVI774" s="107"/>
      <c r="VVJ774" s="107"/>
      <c r="VVK774" s="107"/>
      <c r="VVL774" s="107"/>
      <c r="VVM774" s="107"/>
      <c r="VVN774" s="107"/>
      <c r="VVO774" s="107"/>
      <c r="VVP774" s="107"/>
      <c r="VVQ774" s="107"/>
      <c r="VVR774" s="107"/>
      <c r="VVS774" s="107"/>
      <c r="VVT774" s="107"/>
      <c r="VVU774" s="107"/>
      <c r="VVV774" s="107"/>
      <c r="VVW774" s="107"/>
      <c r="VVX774" s="107"/>
      <c r="VVY774" s="107"/>
      <c r="VVZ774" s="107"/>
      <c r="VWA774" s="107"/>
      <c r="VWB774" s="107"/>
      <c r="VWC774" s="107"/>
      <c r="VWD774" s="107"/>
      <c r="VWE774" s="107"/>
      <c r="VWF774" s="107"/>
      <c r="VWG774" s="107"/>
      <c r="VWH774" s="107"/>
      <c r="VWI774" s="107"/>
      <c r="VWJ774" s="107"/>
      <c r="VWK774" s="107"/>
      <c r="VWL774" s="107"/>
      <c r="VWM774" s="107"/>
      <c r="VWN774" s="107"/>
      <c r="VWO774" s="107"/>
      <c r="VWP774" s="107"/>
      <c r="VWQ774" s="107"/>
      <c r="VWR774" s="107"/>
      <c r="VWS774" s="107"/>
      <c r="VWT774" s="107"/>
      <c r="VWU774" s="107"/>
      <c r="VWV774" s="107"/>
      <c r="VWW774" s="107"/>
      <c r="VWX774" s="107"/>
      <c r="VWY774" s="107"/>
      <c r="VWZ774" s="107"/>
      <c r="VXA774" s="107"/>
      <c r="VXB774" s="107"/>
      <c r="VXC774" s="107"/>
      <c r="VXD774" s="107"/>
      <c r="VXE774" s="107"/>
      <c r="VXF774" s="107"/>
      <c r="VXG774" s="107"/>
      <c r="VXH774" s="107"/>
      <c r="VXI774" s="107"/>
      <c r="VXJ774" s="107"/>
      <c r="VXK774" s="107"/>
      <c r="VXL774" s="107"/>
      <c r="VXM774" s="107"/>
      <c r="VXN774" s="107"/>
      <c r="VXO774" s="107"/>
      <c r="VXP774" s="107"/>
      <c r="VXQ774" s="107"/>
      <c r="VXR774" s="107"/>
      <c r="VXS774" s="107"/>
      <c r="VXT774" s="107"/>
      <c r="VXU774" s="107"/>
      <c r="VXV774" s="107"/>
      <c r="VXW774" s="107"/>
      <c r="VXX774" s="107"/>
      <c r="VXY774" s="107"/>
      <c r="VXZ774" s="107"/>
      <c r="VYA774" s="107"/>
      <c r="VYB774" s="107"/>
      <c r="VYC774" s="107"/>
      <c r="VYD774" s="107"/>
      <c r="VYE774" s="107"/>
      <c r="VYF774" s="107"/>
      <c r="VYG774" s="107"/>
      <c r="VYH774" s="107"/>
      <c r="VYI774" s="107"/>
      <c r="VYJ774" s="107"/>
      <c r="VYK774" s="107"/>
      <c r="VYL774" s="107"/>
      <c r="VYM774" s="107"/>
      <c r="VYN774" s="107"/>
      <c r="VYO774" s="107"/>
      <c r="VYP774" s="107"/>
      <c r="VYQ774" s="107"/>
      <c r="VYR774" s="107"/>
      <c r="VYS774" s="107"/>
      <c r="VYT774" s="107"/>
      <c r="VYU774" s="107"/>
      <c r="VYV774" s="107"/>
      <c r="VYW774" s="107"/>
      <c r="VYX774" s="107"/>
      <c r="VYY774" s="107"/>
      <c r="VYZ774" s="107"/>
      <c r="VZA774" s="107"/>
      <c r="VZB774" s="107"/>
      <c r="VZC774" s="107"/>
      <c r="VZD774" s="107"/>
      <c r="VZE774" s="107"/>
      <c r="VZF774" s="107"/>
      <c r="VZG774" s="107"/>
      <c r="VZH774" s="107"/>
      <c r="VZI774" s="107"/>
      <c r="VZJ774" s="107"/>
      <c r="VZK774" s="107"/>
      <c r="VZL774" s="107"/>
      <c r="VZM774" s="107"/>
      <c r="VZN774" s="107"/>
      <c r="VZO774" s="107"/>
      <c r="VZP774" s="107"/>
      <c r="VZQ774" s="107"/>
      <c r="VZR774" s="107"/>
      <c r="VZS774" s="107"/>
      <c r="VZT774" s="107"/>
      <c r="VZU774" s="107"/>
      <c r="VZV774" s="107"/>
      <c r="VZW774" s="107"/>
      <c r="VZX774" s="107"/>
      <c r="VZY774" s="107"/>
      <c r="VZZ774" s="107"/>
      <c r="WAA774" s="107"/>
      <c r="WAB774" s="107"/>
      <c r="WAC774" s="107"/>
      <c r="WAD774" s="107"/>
      <c r="WAE774" s="107"/>
      <c r="WAF774" s="107"/>
      <c r="WAG774" s="107"/>
      <c r="WAH774" s="107"/>
      <c r="WAI774" s="107"/>
      <c r="WAJ774" s="107"/>
      <c r="WAK774" s="107"/>
      <c r="WAL774" s="107"/>
      <c r="WAM774" s="107"/>
      <c r="WAN774" s="107"/>
      <c r="WAO774" s="107"/>
      <c r="WAP774" s="107"/>
      <c r="WAQ774" s="107"/>
      <c r="WAR774" s="107"/>
      <c r="WAS774" s="107"/>
      <c r="WAT774" s="107"/>
      <c r="WAU774" s="107"/>
      <c r="WAV774" s="107"/>
      <c r="WAW774" s="107"/>
      <c r="WAX774" s="107"/>
      <c r="WAY774" s="107"/>
      <c r="WAZ774" s="107"/>
      <c r="WBA774" s="107"/>
      <c r="WBB774" s="107"/>
      <c r="WBC774" s="107"/>
      <c r="WBD774" s="107"/>
      <c r="WBE774" s="107"/>
      <c r="WBF774" s="107"/>
      <c r="WBG774" s="107"/>
      <c r="WBH774" s="107"/>
      <c r="WBI774" s="107"/>
      <c r="WBJ774" s="107"/>
      <c r="WBK774" s="107"/>
      <c r="WBL774" s="107"/>
      <c r="WBM774" s="107"/>
      <c r="WBN774" s="107"/>
      <c r="WBO774" s="107"/>
      <c r="WBP774" s="107"/>
      <c r="WBQ774" s="107"/>
      <c r="WBR774" s="107"/>
      <c r="WBS774" s="107"/>
      <c r="WBT774" s="107"/>
      <c r="WBU774" s="107"/>
      <c r="WBV774" s="107"/>
      <c r="WBW774" s="107"/>
      <c r="WBX774" s="107"/>
      <c r="WBY774" s="107"/>
      <c r="WBZ774" s="107"/>
      <c r="WCA774" s="107"/>
      <c r="WCB774" s="107"/>
      <c r="WCC774" s="107"/>
      <c r="WCD774" s="107"/>
      <c r="WCE774" s="107"/>
      <c r="WCF774" s="107"/>
      <c r="WCG774" s="107"/>
      <c r="WCH774" s="107"/>
      <c r="WCI774" s="107"/>
      <c r="WCJ774" s="107"/>
      <c r="WCK774" s="107"/>
      <c r="WCL774" s="107"/>
      <c r="WCM774" s="107"/>
      <c r="WCN774" s="107"/>
      <c r="WCO774" s="107"/>
      <c r="WCP774" s="107"/>
      <c r="WCQ774" s="107"/>
      <c r="WCR774" s="107"/>
      <c r="WCS774" s="107"/>
      <c r="WCT774" s="107"/>
      <c r="WCU774" s="107"/>
      <c r="WCV774" s="107"/>
      <c r="WCW774" s="107"/>
      <c r="WCX774" s="107"/>
      <c r="WCY774" s="107"/>
      <c r="WCZ774" s="107"/>
      <c r="WDA774" s="107"/>
      <c r="WDB774" s="107"/>
      <c r="WDC774" s="107"/>
      <c r="WDD774" s="107"/>
      <c r="WDE774" s="107"/>
      <c r="WDF774" s="107"/>
      <c r="WDG774" s="107"/>
      <c r="WDH774" s="107"/>
      <c r="WDI774" s="107"/>
      <c r="WDJ774" s="107"/>
      <c r="WDK774" s="107"/>
      <c r="WDL774" s="107"/>
      <c r="WDM774" s="107"/>
      <c r="WDN774" s="107"/>
      <c r="WDO774" s="107"/>
      <c r="WDP774" s="107"/>
      <c r="WDQ774" s="107"/>
      <c r="WDR774" s="107"/>
      <c r="WDS774" s="107"/>
      <c r="WDT774" s="107"/>
      <c r="WDU774" s="107"/>
      <c r="WDV774" s="107"/>
      <c r="WDW774" s="107"/>
      <c r="WDX774" s="107"/>
      <c r="WDY774" s="107"/>
      <c r="WDZ774" s="107"/>
      <c r="WEA774" s="107"/>
      <c r="WEB774" s="107"/>
      <c r="WEC774" s="107"/>
      <c r="WED774" s="107"/>
      <c r="WEE774" s="107"/>
      <c r="WEF774" s="107"/>
      <c r="WEG774" s="107"/>
      <c r="WEH774" s="107"/>
      <c r="WEI774" s="107"/>
      <c r="WEJ774" s="107"/>
      <c r="WEK774" s="107"/>
      <c r="WEL774" s="107"/>
      <c r="WEM774" s="107"/>
      <c r="WEN774" s="107"/>
      <c r="WEO774" s="107"/>
      <c r="WEP774" s="107"/>
      <c r="WEQ774" s="107"/>
      <c r="WER774" s="107"/>
      <c r="WES774" s="107"/>
      <c r="WET774" s="107"/>
      <c r="WEU774" s="107"/>
      <c r="WEV774" s="107"/>
      <c r="WEW774" s="107"/>
      <c r="WEX774" s="107"/>
      <c r="WEY774" s="107"/>
      <c r="WEZ774" s="107"/>
      <c r="WFA774" s="107"/>
      <c r="WFB774" s="107"/>
      <c r="WFC774" s="107"/>
      <c r="WFD774" s="107"/>
      <c r="WFE774" s="107"/>
      <c r="WFF774" s="107"/>
      <c r="WFG774" s="107"/>
      <c r="WFH774" s="107"/>
      <c r="WFI774" s="107"/>
      <c r="WFJ774" s="107"/>
      <c r="WFK774" s="107"/>
      <c r="WFL774" s="107"/>
      <c r="WFM774" s="107"/>
      <c r="WFN774" s="107"/>
      <c r="WFO774" s="107"/>
      <c r="WFP774" s="107"/>
      <c r="WFQ774" s="107"/>
      <c r="WFR774" s="107"/>
      <c r="WFS774" s="107"/>
      <c r="WFT774" s="107"/>
      <c r="WFU774" s="107"/>
      <c r="WFV774" s="107"/>
      <c r="WFW774" s="107"/>
      <c r="WFX774" s="107"/>
      <c r="WFY774" s="107"/>
      <c r="WFZ774" s="107"/>
      <c r="WGA774" s="107"/>
      <c r="WGB774" s="107"/>
      <c r="WGC774" s="107"/>
      <c r="WGD774" s="107"/>
      <c r="WGE774" s="107"/>
      <c r="WGF774" s="107"/>
      <c r="WGG774" s="107"/>
      <c r="WGH774" s="107"/>
      <c r="WGI774" s="107"/>
      <c r="WGJ774" s="107"/>
      <c r="WGK774" s="107"/>
      <c r="WGL774" s="107"/>
      <c r="WGM774" s="107"/>
      <c r="WGN774" s="107"/>
      <c r="WGO774" s="107"/>
      <c r="WGP774" s="107"/>
      <c r="WGQ774" s="107"/>
      <c r="WGR774" s="107"/>
      <c r="WGS774" s="107"/>
      <c r="WGT774" s="107"/>
      <c r="WGU774" s="107"/>
      <c r="WGV774" s="107"/>
      <c r="WGW774" s="107"/>
      <c r="WGX774" s="107"/>
      <c r="WGY774" s="107"/>
      <c r="WGZ774" s="107"/>
      <c r="WHA774" s="107"/>
      <c r="WHB774" s="107"/>
      <c r="WHC774" s="107"/>
      <c r="WHD774" s="107"/>
      <c r="WHE774" s="107"/>
      <c r="WHF774" s="107"/>
      <c r="WHG774" s="107"/>
      <c r="WHH774" s="107"/>
      <c r="WHI774" s="107"/>
      <c r="WHJ774" s="107"/>
      <c r="WHK774" s="107"/>
      <c r="WHL774" s="107"/>
      <c r="WHM774" s="107"/>
      <c r="WHN774" s="107"/>
      <c r="WHO774" s="107"/>
      <c r="WHP774" s="107"/>
      <c r="WHQ774" s="107"/>
      <c r="WHR774" s="107"/>
      <c r="WHS774" s="107"/>
      <c r="WHT774" s="107"/>
      <c r="WHU774" s="107"/>
      <c r="WHV774" s="107"/>
      <c r="WHW774" s="107"/>
      <c r="WHX774" s="107"/>
      <c r="WHY774" s="107"/>
      <c r="WHZ774" s="107"/>
      <c r="WIA774" s="107"/>
      <c r="WIB774" s="107"/>
      <c r="WIC774" s="107"/>
      <c r="WID774" s="107"/>
      <c r="WIE774" s="107"/>
      <c r="WIF774" s="107"/>
      <c r="WIG774" s="107"/>
      <c r="WIH774" s="107"/>
      <c r="WII774" s="107"/>
      <c r="WIJ774" s="107"/>
      <c r="WIK774" s="107"/>
      <c r="WIL774" s="107"/>
      <c r="WIM774" s="107"/>
      <c r="WIN774" s="107"/>
      <c r="WIO774" s="107"/>
      <c r="WIP774" s="107"/>
      <c r="WIQ774" s="107"/>
      <c r="WIR774" s="107"/>
      <c r="WIS774" s="107"/>
      <c r="WIT774" s="107"/>
      <c r="WIU774" s="107"/>
      <c r="WIV774" s="107"/>
      <c r="WIW774" s="107"/>
      <c r="WIX774" s="107"/>
      <c r="WIY774" s="107"/>
      <c r="WIZ774" s="107"/>
      <c r="WJA774" s="107"/>
      <c r="WJB774" s="107"/>
      <c r="WJC774" s="107"/>
      <c r="WJD774" s="107"/>
      <c r="WJE774" s="107"/>
      <c r="WJF774" s="107"/>
      <c r="WJG774" s="107"/>
      <c r="WJH774" s="107"/>
      <c r="WJI774" s="107"/>
      <c r="WJJ774" s="107"/>
      <c r="WJK774" s="107"/>
      <c r="WJL774" s="107"/>
      <c r="WJM774" s="107"/>
      <c r="WJN774" s="107"/>
      <c r="WJO774" s="107"/>
      <c r="WJP774" s="107"/>
      <c r="WJQ774" s="107"/>
      <c r="WJR774" s="107"/>
      <c r="WJS774" s="107"/>
      <c r="WJT774" s="107"/>
      <c r="WJU774" s="107"/>
      <c r="WJV774" s="107"/>
      <c r="WJW774" s="107"/>
      <c r="WJX774" s="107"/>
      <c r="WJY774" s="107"/>
      <c r="WJZ774" s="107"/>
      <c r="WKA774" s="107"/>
      <c r="WKB774" s="107"/>
      <c r="WKC774" s="107"/>
      <c r="WKD774" s="107"/>
      <c r="WKE774" s="107"/>
      <c r="WKF774" s="107"/>
      <c r="WKG774" s="107"/>
      <c r="WKH774" s="107"/>
      <c r="WKI774" s="107"/>
      <c r="WKJ774" s="107"/>
      <c r="WKK774" s="107"/>
      <c r="WKL774" s="107"/>
      <c r="WKM774" s="107"/>
      <c r="WKN774" s="107"/>
      <c r="WKO774" s="107"/>
      <c r="WKP774" s="107"/>
      <c r="WKQ774" s="107"/>
      <c r="WKR774" s="107"/>
      <c r="WKS774" s="107"/>
      <c r="WKT774" s="107"/>
      <c r="WKU774" s="107"/>
      <c r="WKV774" s="107"/>
      <c r="WKW774" s="107"/>
      <c r="WKX774" s="107"/>
      <c r="WKY774" s="107"/>
      <c r="WKZ774" s="107"/>
      <c r="WLA774" s="107"/>
      <c r="WLB774" s="107"/>
      <c r="WLC774" s="107"/>
      <c r="WLD774" s="107"/>
      <c r="WLE774" s="107"/>
      <c r="WLF774" s="107"/>
      <c r="WLG774" s="107"/>
      <c r="WLH774" s="107"/>
      <c r="WLI774" s="107"/>
      <c r="WLJ774" s="107"/>
      <c r="WLK774" s="107"/>
      <c r="WLL774" s="107"/>
      <c r="WLM774" s="107"/>
      <c r="WLN774" s="107"/>
      <c r="WLO774" s="107"/>
      <c r="WLP774" s="107"/>
      <c r="WLQ774" s="107"/>
      <c r="WLR774" s="107"/>
      <c r="WLS774" s="107"/>
      <c r="WLT774" s="107"/>
      <c r="WLU774" s="107"/>
      <c r="WLV774" s="107"/>
      <c r="WLW774" s="107"/>
      <c r="WLX774" s="107"/>
      <c r="WLY774" s="107"/>
      <c r="WLZ774" s="107"/>
      <c r="WMA774" s="107"/>
      <c r="WMB774" s="107"/>
      <c r="WMC774" s="107"/>
      <c r="WMD774" s="107"/>
      <c r="WME774" s="107"/>
      <c r="WMF774" s="107"/>
      <c r="WMG774" s="107"/>
      <c r="WMH774" s="107"/>
      <c r="WMI774" s="107"/>
      <c r="WMJ774" s="107"/>
      <c r="WMK774" s="107"/>
      <c r="WML774" s="107"/>
      <c r="WMM774" s="107"/>
      <c r="WMN774" s="107"/>
      <c r="WMO774" s="107"/>
      <c r="WMP774" s="107"/>
      <c r="WMQ774" s="107"/>
      <c r="WMR774" s="107"/>
      <c r="WMS774" s="107"/>
      <c r="WMT774" s="107"/>
      <c r="WMU774" s="107"/>
      <c r="WMV774" s="107"/>
      <c r="WMW774" s="107"/>
      <c r="WMX774" s="107"/>
      <c r="WMY774" s="107"/>
      <c r="WMZ774" s="107"/>
      <c r="WNA774" s="107"/>
      <c r="WNB774" s="107"/>
      <c r="WNC774" s="107"/>
      <c r="WND774" s="107"/>
      <c r="WNE774" s="107"/>
      <c r="WNF774" s="107"/>
      <c r="WNG774" s="107"/>
      <c r="WNH774" s="107"/>
      <c r="WNI774" s="107"/>
      <c r="WNJ774" s="107"/>
      <c r="WNK774" s="107"/>
      <c r="WNL774" s="107"/>
      <c r="WNM774" s="107"/>
      <c r="WNN774" s="107"/>
      <c r="WNO774" s="107"/>
      <c r="WNP774" s="107"/>
      <c r="WNQ774" s="107"/>
      <c r="WNR774" s="107"/>
      <c r="WNS774" s="107"/>
      <c r="WNT774" s="107"/>
      <c r="WNU774" s="107"/>
      <c r="WNV774" s="107"/>
      <c r="WNW774" s="107"/>
      <c r="WNX774" s="107"/>
      <c r="WNY774" s="107"/>
      <c r="WNZ774" s="107"/>
      <c r="WOA774" s="107"/>
      <c r="WOB774" s="107"/>
      <c r="WOC774" s="107"/>
      <c r="WOD774" s="107"/>
      <c r="WOE774" s="107"/>
      <c r="WOF774" s="107"/>
      <c r="WOG774" s="107"/>
      <c r="WOH774" s="107"/>
      <c r="WOI774" s="107"/>
      <c r="WOJ774" s="107"/>
      <c r="WOK774" s="107"/>
      <c r="WOL774" s="107"/>
      <c r="WOM774" s="107"/>
      <c r="WON774" s="107"/>
      <c r="WOO774" s="107"/>
      <c r="WOP774" s="107"/>
      <c r="WOQ774" s="107"/>
      <c r="WOR774" s="107"/>
      <c r="WOS774" s="107"/>
      <c r="WOT774" s="107"/>
      <c r="WOU774" s="107"/>
      <c r="WOV774" s="107"/>
      <c r="WOW774" s="107"/>
      <c r="WOX774" s="107"/>
      <c r="WOY774" s="107"/>
      <c r="WOZ774" s="107"/>
      <c r="WPA774" s="107"/>
      <c r="WPB774" s="107"/>
      <c r="WPC774" s="107"/>
      <c r="WPD774" s="107"/>
      <c r="WPE774" s="107"/>
      <c r="WPF774" s="107"/>
      <c r="WPG774" s="107"/>
      <c r="WPH774" s="107"/>
      <c r="WPI774" s="107"/>
      <c r="WPJ774" s="107"/>
      <c r="WPK774" s="107"/>
      <c r="WPL774" s="107"/>
      <c r="WPM774" s="107"/>
      <c r="WPN774" s="107"/>
      <c r="WPO774" s="107"/>
      <c r="WPP774" s="107"/>
      <c r="WPQ774" s="107"/>
      <c r="WPR774" s="107"/>
      <c r="WPS774" s="107"/>
      <c r="WPT774" s="107"/>
      <c r="WPU774" s="107"/>
      <c r="WPV774" s="107"/>
      <c r="WPW774" s="107"/>
      <c r="WPX774" s="107"/>
      <c r="WPY774" s="107"/>
      <c r="WPZ774" s="107"/>
      <c r="WQA774" s="107"/>
      <c r="WQB774" s="107"/>
      <c r="WQC774" s="107"/>
      <c r="WQD774" s="107"/>
      <c r="WQE774" s="107"/>
      <c r="WQF774" s="107"/>
      <c r="WQG774" s="107"/>
      <c r="WQH774" s="107"/>
      <c r="WQI774" s="107"/>
      <c r="WQJ774" s="107"/>
      <c r="WQK774" s="107"/>
      <c r="WQL774" s="107"/>
      <c r="WQM774" s="107"/>
      <c r="WQN774" s="107"/>
      <c r="WQO774" s="107"/>
      <c r="WQP774" s="107"/>
      <c r="WQQ774" s="107"/>
      <c r="WQR774" s="107"/>
      <c r="WQS774" s="107"/>
      <c r="WQT774" s="107"/>
      <c r="WQU774" s="107"/>
      <c r="WQV774" s="107"/>
      <c r="WQW774" s="107"/>
      <c r="WQX774" s="107"/>
      <c r="WQY774" s="107"/>
      <c r="WQZ774" s="107"/>
      <c r="WRA774" s="107"/>
      <c r="WRB774" s="107"/>
      <c r="WRC774" s="107"/>
      <c r="WRD774" s="107"/>
      <c r="WRE774" s="107"/>
      <c r="WRF774" s="107"/>
      <c r="WRG774" s="107"/>
      <c r="WRH774" s="107"/>
      <c r="WRI774" s="107"/>
      <c r="WRJ774" s="107"/>
      <c r="WRK774" s="107"/>
      <c r="WRL774" s="107"/>
      <c r="WRM774" s="107"/>
      <c r="WRN774" s="107"/>
      <c r="WRO774" s="107"/>
      <c r="WRP774" s="107"/>
      <c r="WRQ774" s="107"/>
      <c r="WRR774" s="107"/>
      <c r="WRS774" s="107"/>
      <c r="WRT774" s="107"/>
      <c r="WRU774" s="107"/>
      <c r="WRV774" s="107"/>
      <c r="WRW774" s="107"/>
      <c r="WRX774" s="107"/>
      <c r="WRY774" s="107"/>
      <c r="WRZ774" s="107"/>
      <c r="WSA774" s="107"/>
      <c r="WSB774" s="107"/>
      <c r="WSC774" s="107"/>
      <c r="WSD774" s="107"/>
      <c r="WSE774" s="107"/>
      <c r="WSF774" s="107"/>
      <c r="WSG774" s="107"/>
      <c r="WSH774" s="107"/>
      <c r="WSI774" s="107"/>
      <c r="WSJ774" s="107"/>
      <c r="WSK774" s="107"/>
      <c r="WSL774" s="107"/>
      <c r="WSM774" s="107"/>
      <c r="WSN774" s="107"/>
      <c r="WSO774" s="107"/>
      <c r="WSP774" s="107"/>
      <c r="WSQ774" s="107"/>
      <c r="WSR774" s="107"/>
      <c r="WSS774" s="107"/>
      <c r="WST774" s="107"/>
      <c r="WSU774" s="107"/>
      <c r="WSV774" s="107"/>
      <c r="WSW774" s="107"/>
      <c r="WSX774" s="107"/>
      <c r="WSY774" s="107"/>
      <c r="WSZ774" s="107"/>
      <c r="WTA774" s="107"/>
      <c r="WTB774" s="107"/>
      <c r="WTC774" s="107"/>
      <c r="WTD774" s="107"/>
      <c r="WTE774" s="107"/>
      <c r="WTF774" s="107"/>
      <c r="WTG774" s="107"/>
      <c r="WTH774" s="107"/>
      <c r="WTI774" s="107"/>
      <c r="WTJ774" s="107"/>
      <c r="WTK774" s="107"/>
      <c r="WTL774" s="107"/>
      <c r="WTM774" s="107"/>
      <c r="WTN774" s="107"/>
      <c r="WTO774" s="107"/>
      <c r="WTP774" s="107"/>
      <c r="WTQ774" s="107"/>
      <c r="WTR774" s="107"/>
      <c r="WTS774" s="107"/>
      <c r="WTT774" s="107"/>
      <c r="WTU774" s="107"/>
      <c r="WTV774" s="107"/>
      <c r="WTW774" s="107"/>
      <c r="WTX774" s="107"/>
      <c r="WTY774" s="107"/>
      <c r="WTZ774" s="107"/>
      <c r="WUA774" s="107"/>
      <c r="WUB774" s="107"/>
      <c r="WUC774" s="107"/>
      <c r="WUD774" s="107"/>
      <c r="WUE774" s="107"/>
      <c r="WUF774" s="107"/>
      <c r="WUG774" s="107"/>
      <c r="WUH774" s="107"/>
      <c r="WUI774" s="107"/>
      <c r="WUJ774" s="107"/>
      <c r="WUK774" s="107"/>
      <c r="WUL774" s="107"/>
      <c r="WUM774" s="107"/>
      <c r="WUN774" s="107"/>
      <c r="WUO774" s="107"/>
      <c r="WUP774" s="107"/>
      <c r="WUQ774" s="107"/>
      <c r="WUR774" s="107"/>
      <c r="WUS774" s="107"/>
      <c r="WUT774" s="107"/>
      <c r="WUU774" s="107"/>
      <c r="WUV774" s="107"/>
      <c r="WUW774" s="107"/>
      <c r="WUX774" s="107"/>
      <c r="WUY774" s="107"/>
      <c r="WUZ774" s="107"/>
      <c r="WVA774" s="107"/>
      <c r="WVB774" s="107"/>
      <c r="WVC774" s="107"/>
      <c r="WVD774" s="107"/>
      <c r="WVE774" s="107"/>
      <c r="WVF774" s="107"/>
      <c r="WVG774" s="107"/>
      <c r="WVH774" s="107"/>
      <c r="WVI774" s="107"/>
      <c r="WVJ774" s="107"/>
      <c r="WVK774" s="107"/>
      <c r="WVL774" s="107"/>
      <c r="WVM774" s="107"/>
      <c r="WVN774" s="107"/>
      <c r="WVO774" s="107"/>
      <c r="WVP774" s="107"/>
      <c r="WVQ774" s="107"/>
      <c r="WVR774" s="107"/>
      <c r="WVS774" s="107"/>
      <c r="WVT774" s="107"/>
      <c r="WVU774" s="107"/>
      <c r="WVV774" s="107"/>
      <c r="WVW774" s="107"/>
      <c r="WVX774" s="107"/>
      <c r="WVY774" s="107"/>
      <c r="WVZ774" s="107"/>
      <c r="WWA774" s="107"/>
      <c r="WWB774" s="107"/>
      <c r="WWC774" s="107"/>
      <c r="WWD774" s="107"/>
      <c r="WWE774" s="107"/>
      <c r="WWF774" s="107"/>
      <c r="WWG774" s="107"/>
      <c r="WWH774" s="107"/>
      <c r="WWI774" s="107"/>
      <c r="WWJ774" s="107"/>
      <c r="WWK774" s="107"/>
      <c r="WWL774" s="107"/>
      <c r="WWM774" s="107"/>
      <c r="WWN774" s="107"/>
      <c r="WWO774" s="107"/>
      <c r="WWP774" s="107"/>
      <c r="WWQ774" s="107"/>
      <c r="WWR774" s="107"/>
      <c r="WWS774" s="107"/>
      <c r="WWT774" s="107"/>
      <c r="WWU774" s="107"/>
      <c r="WWV774" s="107"/>
      <c r="WWW774" s="107"/>
      <c r="WWX774" s="107"/>
      <c r="WWY774" s="107"/>
      <c r="WWZ774" s="107"/>
      <c r="WXA774" s="107"/>
      <c r="WXB774" s="107"/>
      <c r="WXC774" s="107"/>
      <c r="WXD774" s="107"/>
      <c r="WXE774" s="107"/>
      <c r="WXF774" s="107"/>
      <c r="WXG774" s="107"/>
      <c r="WXH774" s="107"/>
      <c r="WXI774" s="107"/>
      <c r="WXJ774" s="107"/>
      <c r="WXK774" s="107"/>
      <c r="WXL774" s="107"/>
      <c r="WXM774" s="107"/>
      <c r="WXN774" s="107"/>
      <c r="WXO774" s="107"/>
      <c r="WXP774" s="107"/>
      <c r="WXQ774" s="107"/>
      <c r="WXR774" s="107"/>
      <c r="WXS774" s="107"/>
      <c r="WXT774" s="107"/>
      <c r="WXU774" s="107"/>
      <c r="WXV774" s="107"/>
      <c r="WXW774" s="107"/>
      <c r="WXX774" s="107"/>
      <c r="WXY774" s="107"/>
      <c r="WXZ774" s="107"/>
      <c r="WYA774" s="107"/>
      <c r="WYB774" s="107"/>
      <c r="WYC774" s="107"/>
      <c r="WYD774" s="107"/>
      <c r="WYE774" s="107"/>
      <c r="WYF774" s="107"/>
      <c r="WYG774" s="107"/>
      <c r="WYH774" s="107"/>
      <c r="WYI774" s="107"/>
      <c r="WYJ774" s="107"/>
      <c r="WYK774" s="107"/>
      <c r="WYL774" s="107"/>
      <c r="WYM774" s="107"/>
      <c r="WYN774" s="107"/>
      <c r="WYO774" s="107"/>
      <c r="WYP774" s="107"/>
      <c r="WYQ774" s="107"/>
      <c r="WYR774" s="107"/>
      <c r="WYS774" s="107"/>
      <c r="WYT774" s="107"/>
      <c r="WYU774" s="107"/>
      <c r="WYV774" s="107"/>
      <c r="WYW774" s="107"/>
      <c r="WYX774" s="107"/>
      <c r="WYY774" s="107"/>
      <c r="WYZ774" s="107"/>
      <c r="WZA774" s="107"/>
      <c r="WZB774" s="107"/>
      <c r="WZC774" s="107"/>
      <c r="WZD774" s="107"/>
      <c r="WZE774" s="107"/>
      <c r="WZF774" s="107"/>
      <c r="WZG774" s="107"/>
      <c r="WZH774" s="107"/>
      <c r="WZI774" s="107"/>
      <c r="WZJ774" s="107"/>
      <c r="WZK774" s="107"/>
      <c r="WZL774" s="107"/>
      <c r="WZM774" s="107"/>
      <c r="WZN774" s="107"/>
      <c r="WZO774" s="107"/>
      <c r="WZP774" s="107"/>
      <c r="WZQ774" s="107"/>
      <c r="WZR774" s="107"/>
      <c r="WZS774" s="107"/>
      <c r="WZT774" s="107"/>
      <c r="WZU774" s="107"/>
      <c r="WZV774" s="107"/>
      <c r="WZW774" s="107"/>
      <c r="WZX774" s="107"/>
      <c r="WZY774" s="107"/>
      <c r="WZZ774" s="107"/>
      <c r="XAA774" s="107"/>
      <c r="XAB774" s="107"/>
      <c r="XAC774" s="107"/>
      <c r="XAD774" s="107"/>
      <c r="XAE774" s="107"/>
      <c r="XAF774" s="107"/>
      <c r="XAG774" s="107"/>
      <c r="XAH774" s="107"/>
      <c r="XAI774" s="107"/>
      <c r="XAJ774" s="107"/>
      <c r="XAK774" s="107"/>
      <c r="XAL774" s="107"/>
      <c r="XAM774" s="107"/>
      <c r="XAN774" s="107"/>
      <c r="XAO774" s="107"/>
      <c r="XAP774" s="107"/>
      <c r="XAQ774" s="107"/>
      <c r="XAR774" s="107"/>
      <c r="XAS774" s="107"/>
      <c r="XAT774" s="107"/>
      <c r="XAU774" s="107"/>
      <c r="XAV774" s="107"/>
      <c r="XAW774" s="107"/>
      <c r="XAX774" s="107"/>
      <c r="XAY774" s="107"/>
      <c r="XAZ774" s="107"/>
      <c r="XBA774" s="107"/>
      <c r="XBB774" s="107"/>
      <c r="XBC774" s="107"/>
      <c r="XBD774" s="107"/>
      <c r="XBE774" s="107"/>
      <c r="XBF774" s="107"/>
      <c r="XBG774" s="107"/>
      <c r="XBH774" s="107"/>
      <c r="XBI774" s="107"/>
      <c r="XBJ774" s="107"/>
      <c r="XBK774" s="107"/>
      <c r="XBL774" s="107"/>
      <c r="XBM774" s="107"/>
      <c r="XBN774" s="107"/>
      <c r="XBO774" s="107"/>
      <c r="XBP774" s="107"/>
      <c r="XBQ774" s="107"/>
      <c r="XBR774" s="107"/>
      <c r="XBS774" s="107"/>
      <c r="XBT774" s="107"/>
      <c r="XBU774" s="107"/>
      <c r="XBV774" s="107"/>
      <c r="XBW774" s="107"/>
      <c r="XBX774" s="107"/>
      <c r="XBY774" s="107"/>
      <c r="XBZ774" s="107"/>
      <c r="XCA774" s="107"/>
      <c r="XCB774" s="107"/>
      <c r="XCC774" s="107"/>
      <c r="XCD774" s="107"/>
      <c r="XCE774" s="107"/>
      <c r="XCF774" s="107"/>
      <c r="XCG774" s="107"/>
      <c r="XCH774" s="107"/>
      <c r="XCI774" s="107"/>
      <c r="XCJ774" s="107"/>
      <c r="XCK774" s="107"/>
      <c r="XCL774" s="107"/>
      <c r="XCM774" s="107"/>
      <c r="XCN774" s="107"/>
      <c r="XCO774" s="107"/>
      <c r="XCP774" s="107"/>
      <c r="XCQ774" s="107"/>
      <c r="XCR774" s="107"/>
      <c r="XCS774" s="107"/>
      <c r="XCT774" s="107"/>
      <c r="XCU774" s="107"/>
      <c r="XCV774" s="107"/>
      <c r="XCW774" s="107"/>
      <c r="XCX774" s="107"/>
      <c r="XCY774" s="107"/>
      <c r="XCZ774" s="107"/>
      <c r="XDA774" s="107"/>
      <c r="XDB774" s="107"/>
      <c r="XDC774" s="107"/>
      <c r="XDD774" s="107"/>
      <c r="XDE774" s="107"/>
      <c r="XDF774" s="107"/>
      <c r="XDG774" s="107"/>
      <c r="XDH774" s="107"/>
      <c r="XDI774" s="107"/>
      <c r="XDJ774" s="107"/>
      <c r="XDK774" s="107"/>
      <c r="XDL774" s="107"/>
      <c r="XDM774" s="107"/>
      <c r="XDN774" s="107"/>
      <c r="XDO774" s="107"/>
      <c r="XDP774" s="107"/>
      <c r="XDQ774" s="107"/>
      <c r="XDR774" s="107"/>
      <c r="XDS774" s="107"/>
      <c r="XDT774" s="107"/>
      <c r="XDU774" s="107"/>
      <c r="XDV774" s="107"/>
      <c r="XDW774" s="107"/>
      <c r="XDX774" s="107"/>
      <c r="XDY774" s="107"/>
      <c r="XDZ774" s="107"/>
      <c r="XEA774" s="107"/>
      <c r="XEB774" s="107"/>
      <c r="XEC774" s="107"/>
      <c r="XED774" s="107"/>
      <c r="XEE774" s="107"/>
      <c r="XEF774" s="107"/>
      <c r="XEG774" s="107"/>
      <c r="XEH774" s="107"/>
      <c r="XEI774" s="107"/>
      <c r="XEJ774" s="107"/>
      <c r="XEK774" s="107"/>
      <c r="XEL774" s="107"/>
      <c r="XEM774" s="107"/>
      <c r="XEN774" s="107"/>
      <c r="XEO774" s="107"/>
      <c r="XEP774" s="107"/>
      <c r="XEQ774" s="107"/>
      <c r="XER774" s="107"/>
      <c r="XES774" s="107"/>
      <c r="XET774" s="107"/>
      <c r="XEU774" s="107"/>
      <c r="XEV774" s="107"/>
      <c r="XEW774" s="107"/>
      <c r="XEX774" s="107"/>
      <c r="XEY774" s="107"/>
      <c r="XEZ774" s="107"/>
      <c r="XFA774" s="107"/>
      <c r="XFB774" s="107"/>
      <c r="XFC774" s="107"/>
      <c r="XFD774" s="107"/>
    </row>
    <row r="775" spans="1:16384" s="100" customFormat="1" ht="14.25">
      <c r="A775" s="110">
        <v>43487</v>
      </c>
      <c r="B775" s="111" t="s">
        <v>630</v>
      </c>
      <c r="C775" s="115">
        <f t="shared" si="1385"/>
        <v>23.529411764705884</v>
      </c>
      <c r="D775" s="111" t="s">
        <v>18</v>
      </c>
      <c r="E775" s="111">
        <v>6375</v>
      </c>
      <c r="F775" s="111">
        <v>6432.4</v>
      </c>
      <c r="G775" s="111"/>
      <c r="H775" s="111"/>
      <c r="I775" s="116">
        <f t="shared" si="1386"/>
        <v>-1350.5882352941092</v>
      </c>
      <c r="J775" s="117"/>
      <c r="K775" s="117"/>
      <c r="L775" s="117">
        <f t="shared" si="1387"/>
        <v>-57.399999999999636</v>
      </c>
      <c r="M775" s="109">
        <f t="shared" si="1384"/>
        <v>2404.8301268931646</v>
      </c>
    </row>
    <row r="776" spans="1:16384" s="100" customFormat="1" ht="14.25">
      <c r="A776" s="110">
        <v>43487</v>
      </c>
      <c r="B776" s="111" t="s">
        <v>431</v>
      </c>
      <c r="C776" s="115">
        <f t="shared" si="1385"/>
        <v>106.16086910364839</v>
      </c>
      <c r="D776" s="111" t="s">
        <v>18</v>
      </c>
      <c r="E776" s="111">
        <v>1412.95</v>
      </c>
      <c r="F776" s="111">
        <v>1418</v>
      </c>
      <c r="G776" s="111"/>
      <c r="H776" s="111"/>
      <c r="I776" s="116">
        <f t="shared" si="1386"/>
        <v>-536.11238897341957</v>
      </c>
      <c r="J776" s="117"/>
      <c r="K776" s="117"/>
      <c r="L776" s="117">
        <f t="shared" si="1387"/>
        <v>-5.0499999999999545</v>
      </c>
      <c r="M776" s="109">
        <f t="shared" si="1384"/>
        <v>1051.4018691588785</v>
      </c>
    </row>
    <row r="777" spans="1:16384" s="100" customFormat="1" ht="14.25">
      <c r="A777" s="110">
        <v>43487</v>
      </c>
      <c r="B777" s="111" t="s">
        <v>570</v>
      </c>
      <c r="C777" s="115">
        <f t="shared" si="1385"/>
        <v>165.0437365901964</v>
      </c>
      <c r="D777" s="111" t="s">
        <v>14</v>
      </c>
      <c r="E777" s="111">
        <v>908.85</v>
      </c>
      <c r="F777" s="111">
        <v>910.1</v>
      </c>
      <c r="G777" s="111"/>
      <c r="H777" s="111"/>
      <c r="I777" s="116">
        <f t="shared" si="1386"/>
        <v>206.30467073774551</v>
      </c>
      <c r="J777" s="117"/>
      <c r="K777" s="117"/>
      <c r="L777" s="117">
        <f t="shared" si="1387"/>
        <v>1.25</v>
      </c>
      <c r="M777" s="109">
        <f t="shared" si="1384"/>
        <v>2395.4174622461496</v>
      </c>
    </row>
    <row r="778" spans="1:16384" s="100" customFormat="1" ht="14.25">
      <c r="A778" s="110">
        <v>43486</v>
      </c>
      <c r="B778" s="111" t="s">
        <v>459</v>
      </c>
      <c r="C778" s="115">
        <f t="shared" si="1385"/>
        <v>140.92446448703492</v>
      </c>
      <c r="D778" s="111" t="s">
        <v>14</v>
      </c>
      <c r="E778" s="111">
        <v>1064.4000000000001</v>
      </c>
      <c r="F778" s="111">
        <v>1072.3499999999999</v>
      </c>
      <c r="G778" s="111"/>
      <c r="H778" s="111"/>
      <c r="I778" s="116">
        <f t="shared" si="1386"/>
        <v>1120.349492671902</v>
      </c>
      <c r="J778" s="117"/>
      <c r="K778" s="117"/>
      <c r="L778" s="117">
        <f t="shared" si="1387"/>
        <v>7.9499999999998181</v>
      </c>
      <c r="M778" s="109">
        <f t="shared" si="1384"/>
        <v>1043.4782608695743</v>
      </c>
    </row>
    <row r="779" spans="1:16384" s="100" customFormat="1" ht="14.25">
      <c r="A779" s="110">
        <v>43486</v>
      </c>
      <c r="B779" s="111" t="s">
        <v>570</v>
      </c>
      <c r="C779" s="115">
        <f t="shared" si="1385"/>
        <v>165.85581601061477</v>
      </c>
      <c r="D779" s="111" t="s">
        <v>14</v>
      </c>
      <c r="E779" s="111">
        <v>904.4</v>
      </c>
      <c r="F779" s="111">
        <v>910.7</v>
      </c>
      <c r="G779" s="111">
        <v>918.9</v>
      </c>
      <c r="H779" s="111"/>
      <c r="I779" s="116">
        <f t="shared" si="1386"/>
        <v>1044.8916408668845</v>
      </c>
      <c r="J779" s="117">
        <f>(IF(D779="SHORT",IF(G779="",0,F779-G779),IF(D779="LONG",IF(G779="",0,G779-F779))))*C779</f>
        <v>1360.0176912870297</v>
      </c>
      <c r="K779" s="117"/>
      <c r="L779" s="117">
        <f t="shared" si="1387"/>
        <v>14.499999999999998</v>
      </c>
      <c r="M779" s="109">
        <f t="shared" si="1384"/>
        <v>-751.12669003505266</v>
      </c>
    </row>
    <row r="780" spans="1:16384" s="100" customFormat="1" ht="14.25">
      <c r="A780" s="110">
        <v>43486</v>
      </c>
      <c r="B780" s="111" t="s">
        <v>494</v>
      </c>
      <c r="C780" s="115">
        <f t="shared" si="1385"/>
        <v>204.66639377814164</v>
      </c>
      <c r="D780" s="111" t="s">
        <v>14</v>
      </c>
      <c r="E780" s="111">
        <v>732.9</v>
      </c>
      <c r="F780" s="111">
        <v>738.05</v>
      </c>
      <c r="G780" s="111">
        <v>744.65</v>
      </c>
      <c r="H780" s="111"/>
      <c r="I780" s="116">
        <f t="shared" si="1386"/>
        <v>1054.0319279574248</v>
      </c>
      <c r="J780" s="117">
        <f>(IF(D780="SHORT",IF(G780="",0,F780-G780),IF(D780="LONG",IF(G780="",0,G780-F780))))*C780</f>
        <v>1350.7981989357395</v>
      </c>
      <c r="K780" s="117"/>
      <c r="L780" s="117">
        <f t="shared" si="1387"/>
        <v>11.750000000000002</v>
      </c>
      <c r="M780" s="109">
        <f t="shared" si="1384"/>
        <v>2391.3286400715015</v>
      </c>
    </row>
    <row r="781" spans="1:16384" s="100" customFormat="1" ht="14.25">
      <c r="A781" s="110">
        <v>43486</v>
      </c>
      <c r="B781" s="111" t="s">
        <v>593</v>
      </c>
      <c r="C781" s="115">
        <f t="shared" si="1385"/>
        <v>280.37383177570092</v>
      </c>
      <c r="D781" s="111" t="s">
        <v>14</v>
      </c>
      <c r="E781" s="111">
        <v>535</v>
      </c>
      <c r="F781" s="111">
        <v>538.75</v>
      </c>
      <c r="G781" s="111"/>
      <c r="H781" s="111"/>
      <c r="I781" s="116">
        <f t="shared" si="1386"/>
        <v>1051.4018691588785</v>
      </c>
      <c r="J781" s="117"/>
      <c r="K781" s="117"/>
      <c r="L781" s="117">
        <f t="shared" si="1387"/>
        <v>3.7500000000000004</v>
      </c>
      <c r="M781" s="109">
        <f t="shared" ref="M781:M812" si="1388">L786*C786</f>
        <v>1040.2684563758464</v>
      </c>
    </row>
    <row r="782" spans="1:16384" s="100" customFormat="1" ht="14.25">
      <c r="A782" s="110">
        <v>43483</v>
      </c>
      <c r="B782" s="111" t="s">
        <v>485</v>
      </c>
      <c r="C782" s="115">
        <f t="shared" si="1385"/>
        <v>520.74292657524734</v>
      </c>
      <c r="D782" s="111" t="s">
        <v>18</v>
      </c>
      <c r="E782" s="111">
        <v>288.05</v>
      </c>
      <c r="F782" s="111">
        <v>286</v>
      </c>
      <c r="G782" s="111">
        <v>283.45</v>
      </c>
      <c r="H782" s="111"/>
      <c r="I782" s="116">
        <f t="shared" si="1386"/>
        <v>1067.522999479263</v>
      </c>
      <c r="J782" s="117">
        <f>(IF(D782="SHORT",IF(G782="",0,F782-G782),IF(D782="LONG",IF(G782="",0,G782-F782))))*C782</f>
        <v>1327.8944627668866</v>
      </c>
      <c r="K782" s="117"/>
      <c r="L782" s="117">
        <f t="shared" si="1387"/>
        <v>4.6000000000000227</v>
      </c>
      <c r="M782" s="109">
        <f t="shared" si="1388"/>
        <v>2433.2810047095718</v>
      </c>
    </row>
    <row r="783" spans="1:16384" s="100" customFormat="1" ht="14.25">
      <c r="A783" s="110">
        <v>43483</v>
      </c>
      <c r="B783" s="111" t="s">
        <v>571</v>
      </c>
      <c r="C783" s="115">
        <f t="shared" si="1385"/>
        <v>401.33779264214047</v>
      </c>
      <c r="D783" s="111" t="s">
        <v>18</v>
      </c>
      <c r="E783" s="111">
        <v>373.75</v>
      </c>
      <c r="F783" s="111">
        <v>371.15</v>
      </c>
      <c r="G783" s="111"/>
      <c r="H783" s="111"/>
      <c r="I783" s="116">
        <f t="shared" si="1386"/>
        <v>1043.4782608695743</v>
      </c>
      <c r="J783" s="117"/>
      <c r="K783" s="117"/>
      <c r="L783" s="117">
        <f t="shared" si="1387"/>
        <v>2.6000000000000227</v>
      </c>
      <c r="M783" s="109">
        <f t="shared" si="1388"/>
        <v>979.34710193204069</v>
      </c>
    </row>
    <row r="784" spans="1:16384" s="100" customFormat="1" ht="14.25">
      <c r="A784" s="110">
        <v>43483</v>
      </c>
      <c r="B784" s="111" t="s">
        <v>385</v>
      </c>
      <c r="C784" s="115">
        <f t="shared" si="1385"/>
        <v>75.11266900350526</v>
      </c>
      <c r="D784" s="111" t="s">
        <v>18</v>
      </c>
      <c r="E784" s="111">
        <v>1997</v>
      </c>
      <c r="F784" s="111">
        <v>2007</v>
      </c>
      <c r="G784" s="111"/>
      <c r="H784" s="111"/>
      <c r="I784" s="116">
        <f t="shared" si="1386"/>
        <v>-751.12669003505266</v>
      </c>
      <c r="J784" s="117"/>
      <c r="K784" s="117"/>
      <c r="L784" s="117">
        <f t="shared" si="1387"/>
        <v>-10</v>
      </c>
      <c r="M784" s="107">
        <f t="shared" si="1388"/>
        <v>3720.7207207207166</v>
      </c>
    </row>
    <row r="785" spans="1:13" s="100" customFormat="1" ht="14.25">
      <c r="A785" s="110">
        <v>43483</v>
      </c>
      <c r="B785" s="111" t="s">
        <v>597</v>
      </c>
      <c r="C785" s="115">
        <f t="shared" si="1385"/>
        <v>111.74432897530451</v>
      </c>
      <c r="D785" s="111" t="s">
        <v>18</v>
      </c>
      <c r="E785" s="111">
        <v>1342.35</v>
      </c>
      <c r="F785" s="111">
        <v>1332.95</v>
      </c>
      <c r="G785" s="111">
        <v>1320.95</v>
      </c>
      <c r="H785" s="111"/>
      <c r="I785" s="116">
        <f t="shared" si="1386"/>
        <v>1050.3966923678472</v>
      </c>
      <c r="J785" s="117">
        <f>(IF(D785="SHORT",IF(G785="",0,F785-G785),IF(D785="LONG",IF(G785="",0,G785-F785))))*C785</f>
        <v>1340.9319477036543</v>
      </c>
      <c r="K785" s="117"/>
      <c r="L785" s="117">
        <f t="shared" si="1387"/>
        <v>21.399999999999864</v>
      </c>
      <c r="M785" s="109">
        <f t="shared" si="1388"/>
        <v>-450.34642032332954</v>
      </c>
    </row>
    <row r="786" spans="1:13" s="100" customFormat="1" ht="14.25">
      <c r="A786" s="110">
        <v>43482</v>
      </c>
      <c r="B786" s="111" t="s">
        <v>650</v>
      </c>
      <c r="C786" s="115">
        <f t="shared" ref="C786:C817" si="1389">150000/E786</f>
        <v>335.57046979865771</v>
      </c>
      <c r="D786" s="111" t="s">
        <v>18</v>
      </c>
      <c r="E786" s="111">
        <v>447</v>
      </c>
      <c r="F786" s="111">
        <v>443.9</v>
      </c>
      <c r="G786" s="111"/>
      <c r="H786" s="111"/>
      <c r="I786" s="116">
        <f t="shared" ref="I786:I817" si="1390">(IF(D786="SHORT",E786-F786,IF(D786="LONG",F786-E786)))*C786</f>
        <v>1040.2684563758464</v>
      </c>
      <c r="J786" s="117"/>
      <c r="K786" s="117"/>
      <c r="L786" s="117">
        <f t="shared" ref="L786:L817" si="1391">(J786+I786+K786)/C786</f>
        <v>3.1000000000000223</v>
      </c>
      <c r="M786" s="109">
        <f t="shared" si="1388"/>
        <v>-1370.7952556873554</v>
      </c>
    </row>
    <row r="787" spans="1:13" s="100" customFormat="1" ht="14.25">
      <c r="A787" s="110">
        <v>43482</v>
      </c>
      <c r="B787" s="111" t="s">
        <v>450</v>
      </c>
      <c r="C787" s="115">
        <f t="shared" si="1389"/>
        <v>1569.8587127158555</v>
      </c>
      <c r="D787" s="111" t="s">
        <v>18</v>
      </c>
      <c r="E787" s="111">
        <v>95.55</v>
      </c>
      <c r="F787" s="111">
        <v>94.85</v>
      </c>
      <c r="G787" s="111">
        <v>94</v>
      </c>
      <c r="H787" s="111"/>
      <c r="I787" s="116">
        <f t="shared" si="1390"/>
        <v>1098.9010989011033</v>
      </c>
      <c r="J787" s="117">
        <f>(IF(D787="SHORT",IF(G787="",0,F787-G787),IF(D787="LONG",IF(G787="",0,G787-F787))))*C787</f>
        <v>1334.3799058084683</v>
      </c>
      <c r="K787" s="117"/>
      <c r="L787" s="117">
        <f t="shared" si="1391"/>
        <v>1.5499999999999974</v>
      </c>
      <c r="M787" s="109">
        <f t="shared" si="1388"/>
        <v>1043.3070866141643</v>
      </c>
    </row>
    <row r="788" spans="1:13" s="100" customFormat="1" ht="14.25">
      <c r="A788" s="110">
        <v>43482</v>
      </c>
      <c r="B788" s="111" t="s">
        <v>571</v>
      </c>
      <c r="C788" s="115">
        <f t="shared" si="1389"/>
        <v>399.73351099267154</v>
      </c>
      <c r="D788" s="111" t="s">
        <v>18</v>
      </c>
      <c r="E788" s="111">
        <v>375.25</v>
      </c>
      <c r="F788" s="111">
        <v>372.8</v>
      </c>
      <c r="G788" s="111"/>
      <c r="H788" s="111"/>
      <c r="I788" s="116">
        <f t="shared" si="1390"/>
        <v>979.34710193204069</v>
      </c>
      <c r="J788" s="117"/>
      <c r="K788" s="117"/>
      <c r="L788" s="117">
        <f t="shared" si="1391"/>
        <v>2.4499999999999886</v>
      </c>
      <c r="M788" s="109">
        <f t="shared" si="1388"/>
        <v>1049.6587886031591</v>
      </c>
    </row>
    <row r="789" spans="1:13" s="100" customFormat="1" ht="14.25">
      <c r="A789" s="118">
        <v>43482</v>
      </c>
      <c r="B789" s="119" t="s">
        <v>649</v>
      </c>
      <c r="C789" s="120">
        <f t="shared" si="1389"/>
        <v>90.090090090090087</v>
      </c>
      <c r="D789" s="119" t="s">
        <v>18</v>
      </c>
      <c r="E789" s="119">
        <v>1665</v>
      </c>
      <c r="F789" s="119">
        <v>1653.35</v>
      </c>
      <c r="G789" s="119">
        <v>1638.45</v>
      </c>
      <c r="H789" s="119">
        <v>1623.7</v>
      </c>
      <c r="I789" s="121">
        <f t="shared" si="1390"/>
        <v>1049.5495495495577</v>
      </c>
      <c r="J789" s="122">
        <f>(IF(D789="SHORT",IF(G789="",0,F789-G789),IF(D789="LONG",IF(G789="",0,G789-F789))))*C789</f>
        <v>1342.3423423423301</v>
      </c>
      <c r="K789" s="122">
        <f>(IF(D789="SHORT",IF(H789="",0,G789-H789),IF(D789="LONG",IF(H789="",0,(H789-G789)))))*C789</f>
        <v>1328.8288288288288</v>
      </c>
      <c r="L789" s="122">
        <f t="shared" si="1391"/>
        <v>41.299999999999955</v>
      </c>
      <c r="M789" s="107">
        <f t="shared" si="1388"/>
        <v>3758.169934640528</v>
      </c>
    </row>
    <row r="790" spans="1:13" s="100" customFormat="1" ht="14.25">
      <c r="A790" s="110">
        <v>43482</v>
      </c>
      <c r="B790" s="111" t="s">
        <v>553</v>
      </c>
      <c r="C790" s="115">
        <f t="shared" si="1389"/>
        <v>692.84064665127016</v>
      </c>
      <c r="D790" s="111" t="s">
        <v>18</v>
      </c>
      <c r="E790" s="111">
        <v>216.5</v>
      </c>
      <c r="F790" s="111">
        <v>217.15</v>
      </c>
      <c r="G790" s="111"/>
      <c r="H790" s="111"/>
      <c r="I790" s="116">
        <f t="shared" si="1390"/>
        <v>-450.34642032332954</v>
      </c>
      <c r="J790" s="117"/>
      <c r="K790" s="117"/>
      <c r="L790" s="117">
        <f t="shared" si="1391"/>
        <v>-0.65000000000000568</v>
      </c>
      <c r="M790" s="109">
        <f t="shared" si="1388"/>
        <v>1027.1962433965955</v>
      </c>
    </row>
    <row r="791" spans="1:13" s="100" customFormat="1" ht="14.25">
      <c r="A791" s="110">
        <v>43482</v>
      </c>
      <c r="B791" s="111" t="s">
        <v>438</v>
      </c>
      <c r="C791" s="115">
        <f t="shared" si="1389"/>
        <v>583.31713007972007</v>
      </c>
      <c r="D791" s="111" t="s">
        <v>18</v>
      </c>
      <c r="E791" s="111">
        <v>257.14999999999998</v>
      </c>
      <c r="F791" s="111">
        <v>259.5</v>
      </c>
      <c r="G791" s="111"/>
      <c r="H791" s="111"/>
      <c r="I791" s="116">
        <f t="shared" si="1390"/>
        <v>-1370.7952556873554</v>
      </c>
      <c r="J791" s="117"/>
      <c r="K791" s="117"/>
      <c r="L791" s="117">
        <f t="shared" si="1391"/>
        <v>-2.3500000000000227</v>
      </c>
      <c r="M791" s="109">
        <f t="shared" si="1388"/>
        <v>210.52631578948169</v>
      </c>
    </row>
    <row r="792" spans="1:13" s="100" customFormat="1" ht="14.25">
      <c r="A792" s="110">
        <v>43481</v>
      </c>
      <c r="B792" s="111" t="s">
        <v>554</v>
      </c>
      <c r="C792" s="115">
        <f t="shared" si="1389"/>
        <v>196.85039370078741</v>
      </c>
      <c r="D792" s="111" t="s">
        <v>14</v>
      </c>
      <c r="E792" s="111">
        <v>762</v>
      </c>
      <c r="F792" s="111">
        <v>767.3</v>
      </c>
      <c r="G792" s="111"/>
      <c r="H792" s="111"/>
      <c r="I792" s="116">
        <f t="shared" si="1390"/>
        <v>1043.3070866141643</v>
      </c>
      <c r="J792" s="117"/>
      <c r="K792" s="117"/>
      <c r="L792" s="117">
        <f t="shared" si="1391"/>
        <v>5.2999999999999545</v>
      </c>
      <c r="M792" s="109">
        <f t="shared" si="1388"/>
        <v>1114.3410852712957</v>
      </c>
    </row>
    <row r="793" spans="1:13" s="100" customFormat="1" ht="14.25">
      <c r="A793" s="110">
        <v>43481</v>
      </c>
      <c r="B793" s="111" t="s">
        <v>463</v>
      </c>
      <c r="C793" s="115">
        <f t="shared" si="1389"/>
        <v>57.832440143424456</v>
      </c>
      <c r="D793" s="111" t="s">
        <v>14</v>
      </c>
      <c r="E793" s="111">
        <v>2593.6999999999998</v>
      </c>
      <c r="F793" s="111">
        <v>2611.85</v>
      </c>
      <c r="G793" s="111"/>
      <c r="H793" s="111"/>
      <c r="I793" s="116">
        <f t="shared" si="1390"/>
        <v>1049.6587886031591</v>
      </c>
      <c r="J793" s="117"/>
      <c r="K793" s="117"/>
      <c r="L793" s="117">
        <f t="shared" si="1391"/>
        <v>18.150000000000091</v>
      </c>
      <c r="M793" s="109">
        <f t="shared" si="1388"/>
        <v>-920.73658927142174</v>
      </c>
    </row>
    <row r="794" spans="1:13" s="100" customFormat="1" ht="14.25">
      <c r="A794" s="118">
        <v>43480</v>
      </c>
      <c r="B794" s="119" t="s">
        <v>448</v>
      </c>
      <c r="C794" s="120">
        <f t="shared" si="1389"/>
        <v>466.85340802987861</v>
      </c>
      <c r="D794" s="119" t="s">
        <v>14</v>
      </c>
      <c r="E794" s="119">
        <v>321.3</v>
      </c>
      <c r="F794" s="119">
        <v>323.5</v>
      </c>
      <c r="G794" s="119">
        <v>326.39999999999998</v>
      </c>
      <c r="H794" s="119">
        <v>329.35</v>
      </c>
      <c r="I794" s="121">
        <f t="shared" si="1390"/>
        <v>1027.0774976657276</v>
      </c>
      <c r="J794" s="122">
        <f>(IF(D794="SHORT",IF(G794="",0,F794-G794),IF(D794="LONG",IF(G794="",0,G794-F794))))*C794</f>
        <v>1353.8748832866374</v>
      </c>
      <c r="K794" s="122">
        <f>(IF(D794="SHORT",IF(H794="",0,G794-H794),IF(D794="LONG",IF(H794="",0,(H794-G794)))))*C794</f>
        <v>1377.2175536881632</v>
      </c>
      <c r="L794" s="122">
        <f t="shared" si="1391"/>
        <v>8.0500000000000114</v>
      </c>
      <c r="M794" s="109">
        <f t="shared" si="1388"/>
        <v>541.97662061636026</v>
      </c>
    </row>
    <row r="795" spans="1:13" s="100" customFormat="1" ht="14.25">
      <c r="A795" s="110">
        <v>43480</v>
      </c>
      <c r="B795" s="111" t="s">
        <v>487</v>
      </c>
      <c r="C795" s="115">
        <f t="shared" si="1389"/>
        <v>586.96928194091174</v>
      </c>
      <c r="D795" s="111" t="s">
        <v>14</v>
      </c>
      <c r="E795" s="111">
        <v>255.55</v>
      </c>
      <c r="F795" s="111">
        <v>257.3</v>
      </c>
      <c r="G795" s="111"/>
      <c r="H795" s="111"/>
      <c r="I795" s="116">
        <f t="shared" si="1390"/>
        <v>1027.1962433965955</v>
      </c>
      <c r="J795" s="117"/>
      <c r="K795" s="117"/>
      <c r="L795" s="117">
        <f t="shared" si="1391"/>
        <v>1.75</v>
      </c>
      <c r="M795" s="109">
        <f t="shared" si="1388"/>
        <v>1168.2242990654206</v>
      </c>
    </row>
    <row r="796" spans="1:13" s="100" customFormat="1" ht="14.25">
      <c r="A796" s="110">
        <v>43480</v>
      </c>
      <c r="B796" s="111" t="s">
        <v>553</v>
      </c>
      <c r="C796" s="115">
        <f t="shared" si="1389"/>
        <v>701.75438596491233</v>
      </c>
      <c r="D796" s="111" t="s">
        <v>14</v>
      </c>
      <c r="E796" s="111">
        <v>213.75</v>
      </c>
      <c r="F796" s="111">
        <v>214.05</v>
      </c>
      <c r="G796" s="111"/>
      <c r="H796" s="111"/>
      <c r="I796" s="116">
        <f t="shared" si="1390"/>
        <v>210.52631578948169</v>
      </c>
      <c r="J796" s="117"/>
      <c r="K796" s="117"/>
      <c r="L796" s="117">
        <f t="shared" si="1391"/>
        <v>0.30000000000001137</v>
      </c>
      <c r="M796" s="109">
        <f t="shared" si="1388"/>
        <v>1121.5864759427884</v>
      </c>
    </row>
    <row r="797" spans="1:13" s="100" customFormat="1" ht="14.25">
      <c r="A797" s="110">
        <v>43480</v>
      </c>
      <c r="B797" s="111" t="s">
        <v>445</v>
      </c>
      <c r="C797" s="115">
        <f t="shared" si="1389"/>
        <v>968.99224806201539</v>
      </c>
      <c r="D797" s="111" t="s">
        <v>14</v>
      </c>
      <c r="E797" s="111">
        <v>154.80000000000001</v>
      </c>
      <c r="F797" s="111">
        <v>155.94999999999999</v>
      </c>
      <c r="G797" s="111"/>
      <c r="H797" s="111"/>
      <c r="I797" s="116">
        <f t="shared" si="1390"/>
        <v>1114.3410852712957</v>
      </c>
      <c r="J797" s="117"/>
      <c r="K797" s="117"/>
      <c r="L797" s="117">
        <f t="shared" si="1391"/>
        <v>1.1499999999999773</v>
      </c>
      <c r="M797" s="109">
        <f t="shared" si="1388"/>
        <v>-1343.0330162283349</v>
      </c>
    </row>
    <row r="798" spans="1:13" s="100" customFormat="1" ht="14.25">
      <c r="A798" s="110">
        <v>43480</v>
      </c>
      <c r="B798" s="111" t="s">
        <v>571</v>
      </c>
      <c r="C798" s="115">
        <f t="shared" si="1389"/>
        <v>400.32025620496398</v>
      </c>
      <c r="D798" s="111" t="s">
        <v>14</v>
      </c>
      <c r="E798" s="111">
        <v>374.7</v>
      </c>
      <c r="F798" s="111">
        <v>372.4</v>
      </c>
      <c r="G798" s="111"/>
      <c r="H798" s="111"/>
      <c r="I798" s="116">
        <f t="shared" si="1390"/>
        <v>-920.73658927142174</v>
      </c>
      <c r="J798" s="117"/>
      <c r="K798" s="117"/>
      <c r="L798" s="117">
        <f t="shared" si="1391"/>
        <v>-2.3000000000000114</v>
      </c>
      <c r="M798" s="109">
        <f t="shared" si="1388"/>
        <v>1056.4507523209938</v>
      </c>
    </row>
    <row r="799" spans="1:13" s="100" customFormat="1" ht="14.25">
      <c r="A799" s="110">
        <v>43480</v>
      </c>
      <c r="B799" s="111" t="s">
        <v>463</v>
      </c>
      <c r="C799" s="115">
        <f t="shared" si="1389"/>
        <v>57.965413969664766</v>
      </c>
      <c r="D799" s="111" t="s">
        <v>14</v>
      </c>
      <c r="E799" s="111">
        <v>2587.75</v>
      </c>
      <c r="F799" s="111">
        <v>2597.1</v>
      </c>
      <c r="G799" s="111"/>
      <c r="H799" s="111"/>
      <c r="I799" s="116">
        <f t="shared" si="1390"/>
        <v>541.97662061636026</v>
      </c>
      <c r="J799" s="117"/>
      <c r="K799" s="117"/>
      <c r="L799" s="117">
        <f t="shared" si="1391"/>
        <v>9.3499999999999091</v>
      </c>
      <c r="M799" s="107">
        <f t="shared" si="1388"/>
        <v>3811.7973201909754</v>
      </c>
    </row>
    <row r="800" spans="1:13" s="100" customFormat="1" ht="14.25">
      <c r="A800" s="110">
        <v>43479</v>
      </c>
      <c r="B800" s="111" t="s">
        <v>614</v>
      </c>
      <c r="C800" s="115">
        <f t="shared" si="1389"/>
        <v>1557.6323987538942</v>
      </c>
      <c r="D800" s="111" t="s">
        <v>18</v>
      </c>
      <c r="E800" s="111">
        <v>96.3</v>
      </c>
      <c r="F800" s="111">
        <v>95.55</v>
      </c>
      <c r="G800" s="111"/>
      <c r="H800" s="111"/>
      <c r="I800" s="116">
        <f t="shared" si="1390"/>
        <v>1168.2242990654206</v>
      </c>
      <c r="J800" s="117"/>
      <c r="K800" s="117"/>
      <c r="L800" s="117">
        <f t="shared" si="1391"/>
        <v>0.75</v>
      </c>
      <c r="M800" s="109">
        <f t="shared" si="1388"/>
        <v>-1378.2940360610442</v>
      </c>
    </row>
    <row r="801" spans="1:13" s="100" customFormat="1" ht="14.25">
      <c r="A801" s="110">
        <v>43479</v>
      </c>
      <c r="B801" s="111" t="s">
        <v>557</v>
      </c>
      <c r="C801" s="115">
        <f t="shared" si="1389"/>
        <v>487.64629388816644</v>
      </c>
      <c r="D801" s="111" t="s">
        <v>18</v>
      </c>
      <c r="E801" s="111">
        <v>307.60000000000002</v>
      </c>
      <c r="F801" s="111">
        <v>305.3</v>
      </c>
      <c r="G801" s="111"/>
      <c r="H801" s="111"/>
      <c r="I801" s="116">
        <f t="shared" si="1390"/>
        <v>1121.5864759427884</v>
      </c>
      <c r="J801" s="117"/>
      <c r="K801" s="117"/>
      <c r="L801" s="117">
        <f t="shared" si="1391"/>
        <v>2.3000000000000114</v>
      </c>
      <c r="M801" s="109">
        <f t="shared" si="1388"/>
        <v>809.62554818395733</v>
      </c>
    </row>
    <row r="802" spans="1:13" s="100" customFormat="1" ht="14.25">
      <c r="A802" s="110">
        <v>43479</v>
      </c>
      <c r="B802" s="111" t="s">
        <v>565</v>
      </c>
      <c r="C802" s="115">
        <f t="shared" si="1389"/>
        <v>839.3956351426973</v>
      </c>
      <c r="D802" s="111" t="s">
        <v>18</v>
      </c>
      <c r="E802" s="111">
        <v>178.7</v>
      </c>
      <c r="F802" s="111">
        <v>180.3</v>
      </c>
      <c r="G802" s="111"/>
      <c r="H802" s="111"/>
      <c r="I802" s="116">
        <f t="shared" si="1390"/>
        <v>-1343.0330162283349</v>
      </c>
      <c r="J802" s="117"/>
      <c r="K802" s="117"/>
      <c r="L802" s="117">
        <f t="shared" si="1391"/>
        <v>-1.600000000000023</v>
      </c>
      <c r="M802" s="109">
        <f t="shared" si="1388"/>
        <v>379.87227482934395</v>
      </c>
    </row>
    <row r="803" spans="1:13" s="100" customFormat="1" ht="14.25">
      <c r="A803" s="110">
        <v>43479</v>
      </c>
      <c r="B803" s="111" t="s">
        <v>619</v>
      </c>
      <c r="C803" s="115">
        <f t="shared" si="1389"/>
        <v>160.06829580621064</v>
      </c>
      <c r="D803" s="111" t="s">
        <v>18</v>
      </c>
      <c r="E803" s="111">
        <v>937.1</v>
      </c>
      <c r="F803" s="111">
        <v>930.5</v>
      </c>
      <c r="G803" s="111"/>
      <c r="H803" s="111"/>
      <c r="I803" s="116">
        <f t="shared" si="1390"/>
        <v>1056.4507523209938</v>
      </c>
      <c r="J803" s="117"/>
      <c r="K803" s="117"/>
      <c r="L803" s="117">
        <f t="shared" si="1391"/>
        <v>6.6000000000000227</v>
      </c>
      <c r="M803" s="109">
        <f t="shared" si="1388"/>
        <v>2465.1549823174464</v>
      </c>
    </row>
    <row r="804" spans="1:13" s="100" customFormat="1" ht="14.25">
      <c r="A804" s="118">
        <v>43479</v>
      </c>
      <c r="B804" s="119" t="s">
        <v>448</v>
      </c>
      <c r="C804" s="120">
        <f t="shared" si="1389"/>
        <v>462.03603881102731</v>
      </c>
      <c r="D804" s="119" t="s">
        <v>18</v>
      </c>
      <c r="E804" s="119">
        <v>324.64999999999998</v>
      </c>
      <c r="F804" s="119">
        <v>322.2</v>
      </c>
      <c r="G804" s="119">
        <v>319.3</v>
      </c>
      <c r="H804" s="119">
        <v>316.39999999999998</v>
      </c>
      <c r="I804" s="121">
        <f t="shared" si="1390"/>
        <v>1131.9882950870117</v>
      </c>
      <c r="J804" s="122">
        <f>(IF(D804="SHORT",IF(G804="",0,F804-G804),IF(D804="LONG",IF(G804="",0,G804-F804))))*C804</f>
        <v>1339.9045125519688</v>
      </c>
      <c r="K804" s="122">
        <f>(IF(D804="SHORT",IF(H804="",0,G804-H804),IF(D804="LONG",IF(H804="",0,(H804-G804)))))*C804</f>
        <v>1339.9045125519949</v>
      </c>
      <c r="L804" s="122">
        <f t="shared" si="1391"/>
        <v>8.25</v>
      </c>
      <c r="M804" s="109">
        <f t="shared" si="1388"/>
        <v>709.55534531693468</v>
      </c>
    </row>
    <row r="805" spans="1:13" s="100" customFormat="1" ht="14.25">
      <c r="A805" s="110">
        <v>43479</v>
      </c>
      <c r="B805" s="111" t="s">
        <v>631</v>
      </c>
      <c r="C805" s="115">
        <f t="shared" si="1389"/>
        <v>130.02773925104023</v>
      </c>
      <c r="D805" s="111" t="s">
        <v>18</v>
      </c>
      <c r="E805" s="111">
        <v>1153.5999999999999</v>
      </c>
      <c r="F805" s="111">
        <v>1164.2</v>
      </c>
      <c r="G805" s="111"/>
      <c r="H805" s="111"/>
      <c r="I805" s="116">
        <f t="shared" si="1390"/>
        <v>-1378.2940360610442</v>
      </c>
      <c r="J805" s="117"/>
      <c r="K805" s="117"/>
      <c r="L805" s="117">
        <f t="shared" si="1391"/>
        <v>-10.600000000000136</v>
      </c>
      <c r="M805" s="109">
        <f t="shared" si="1388"/>
        <v>-1349.3642418476031</v>
      </c>
    </row>
    <row r="806" spans="1:13" s="100" customFormat="1" ht="14.25">
      <c r="A806" s="110">
        <v>43476</v>
      </c>
      <c r="B806" s="111" t="s">
        <v>506</v>
      </c>
      <c r="C806" s="115">
        <f t="shared" si="1389"/>
        <v>168.67198920499271</v>
      </c>
      <c r="D806" s="111" t="s">
        <v>18</v>
      </c>
      <c r="E806" s="111">
        <v>889.3</v>
      </c>
      <c r="F806" s="111">
        <v>884.5</v>
      </c>
      <c r="G806" s="111"/>
      <c r="H806" s="111"/>
      <c r="I806" s="116">
        <f t="shared" si="1390"/>
        <v>809.62554818395733</v>
      </c>
      <c r="J806" s="117"/>
      <c r="K806" s="117"/>
      <c r="L806" s="117">
        <f t="shared" si="1391"/>
        <v>4.7999999999999545</v>
      </c>
      <c r="M806" s="109">
        <f t="shared" si="1388"/>
        <v>-666.66666666666674</v>
      </c>
    </row>
    <row r="807" spans="1:13" s="100" customFormat="1" ht="14.25">
      <c r="A807" s="110">
        <v>43476</v>
      </c>
      <c r="B807" s="111" t="s">
        <v>381</v>
      </c>
      <c r="C807" s="115">
        <f t="shared" si="1389"/>
        <v>330.323717242898</v>
      </c>
      <c r="D807" s="111" t="s">
        <v>18</v>
      </c>
      <c r="E807" s="111">
        <v>454.1</v>
      </c>
      <c r="F807" s="111">
        <v>452.95</v>
      </c>
      <c r="G807" s="111"/>
      <c r="H807" s="111"/>
      <c r="I807" s="116">
        <f t="shared" si="1390"/>
        <v>379.87227482934395</v>
      </c>
      <c r="J807" s="117"/>
      <c r="K807" s="117"/>
      <c r="L807" s="117">
        <f t="shared" si="1391"/>
        <v>1.1500000000000341</v>
      </c>
      <c r="M807" s="109">
        <f t="shared" si="1388"/>
        <v>-569.60583276372745</v>
      </c>
    </row>
    <row r="808" spans="1:13" s="100" customFormat="1" ht="14.25">
      <c r="A808" s="110">
        <v>43476</v>
      </c>
      <c r="B808" s="111" t="s">
        <v>481</v>
      </c>
      <c r="C808" s="115">
        <f t="shared" si="1389"/>
        <v>312.04493447056376</v>
      </c>
      <c r="D808" s="111" t="s">
        <v>18</v>
      </c>
      <c r="E808" s="111">
        <v>480.7</v>
      </c>
      <c r="F808" s="111">
        <v>477.1</v>
      </c>
      <c r="G808" s="111">
        <v>472.8</v>
      </c>
      <c r="H808" s="111"/>
      <c r="I808" s="116">
        <f t="shared" si="1390"/>
        <v>1123.3617640940188</v>
      </c>
      <c r="J808" s="117">
        <f>(IF(D808="SHORT",IF(G808="",0,F808-G808),IF(D808="LONG",IF(G808="",0,G808-F808))))*C808</f>
        <v>1341.7932182234276</v>
      </c>
      <c r="K808" s="117"/>
      <c r="L808" s="117">
        <f t="shared" si="1391"/>
        <v>7.8999999999999764</v>
      </c>
      <c r="M808" s="109">
        <f t="shared" si="1388"/>
        <v>1145.4356126344958</v>
      </c>
    </row>
    <row r="809" spans="1:13" s="100" customFormat="1" ht="14.25">
      <c r="A809" s="110">
        <v>43476</v>
      </c>
      <c r="B809" s="111" t="s">
        <v>465</v>
      </c>
      <c r="C809" s="115">
        <f t="shared" si="1389"/>
        <v>113.52885525070955</v>
      </c>
      <c r="D809" s="111" t="s">
        <v>18</v>
      </c>
      <c r="E809" s="111">
        <v>1321.25</v>
      </c>
      <c r="F809" s="111">
        <v>1315</v>
      </c>
      <c r="G809" s="111"/>
      <c r="H809" s="111"/>
      <c r="I809" s="116">
        <f t="shared" si="1390"/>
        <v>709.55534531693468</v>
      </c>
      <c r="J809" s="117"/>
      <c r="K809" s="117"/>
      <c r="L809" s="117">
        <f t="shared" si="1391"/>
        <v>6.25</v>
      </c>
      <c r="M809" s="109">
        <f t="shared" si="1388"/>
        <v>116.36927851047766</v>
      </c>
    </row>
    <row r="810" spans="1:13" s="100" customFormat="1" ht="14.25">
      <c r="A810" s="110">
        <v>43476</v>
      </c>
      <c r="B810" s="111" t="s">
        <v>512</v>
      </c>
      <c r="C810" s="115">
        <f t="shared" si="1389"/>
        <v>129.74656171611454</v>
      </c>
      <c r="D810" s="111" t="s">
        <v>18</v>
      </c>
      <c r="E810" s="111">
        <v>1156.0999999999999</v>
      </c>
      <c r="F810" s="111">
        <v>1166.5</v>
      </c>
      <c r="G810" s="111"/>
      <c r="H810" s="111"/>
      <c r="I810" s="116">
        <f t="shared" si="1390"/>
        <v>-1349.3642418476031</v>
      </c>
      <c r="J810" s="117"/>
      <c r="K810" s="117"/>
      <c r="L810" s="117">
        <f t="shared" si="1391"/>
        <v>-10.400000000000091</v>
      </c>
      <c r="M810" s="109">
        <f t="shared" si="1388"/>
        <v>1111.1111111111006</v>
      </c>
    </row>
    <row r="811" spans="1:13" s="100" customFormat="1" ht="14.25">
      <c r="A811" s="110">
        <v>43475</v>
      </c>
      <c r="B811" s="111" t="s">
        <v>462</v>
      </c>
      <c r="C811" s="115">
        <f t="shared" si="1389"/>
        <v>222.22222222222223</v>
      </c>
      <c r="D811" s="111" t="s">
        <v>18</v>
      </c>
      <c r="E811" s="111">
        <v>675</v>
      </c>
      <c r="F811" s="111">
        <v>678</v>
      </c>
      <c r="G811" s="111"/>
      <c r="H811" s="111"/>
      <c r="I811" s="116">
        <f t="shared" si="1390"/>
        <v>-666.66666666666674</v>
      </c>
      <c r="J811" s="117"/>
      <c r="K811" s="117"/>
      <c r="L811" s="117">
        <f t="shared" si="1391"/>
        <v>-3.0000000000000004</v>
      </c>
      <c r="M811" s="109">
        <f t="shared" si="1388"/>
        <v>1110.3799967099853</v>
      </c>
    </row>
    <row r="812" spans="1:13" s="100" customFormat="1" ht="14.25">
      <c r="A812" s="110">
        <v>43475</v>
      </c>
      <c r="B812" s="111" t="s">
        <v>648</v>
      </c>
      <c r="C812" s="115">
        <f t="shared" si="1389"/>
        <v>227.84233310549098</v>
      </c>
      <c r="D812" s="111" t="s">
        <v>18</v>
      </c>
      <c r="E812" s="111">
        <v>658.35</v>
      </c>
      <c r="F812" s="111">
        <v>660.85</v>
      </c>
      <c r="G812" s="111"/>
      <c r="H812" s="111"/>
      <c r="I812" s="116">
        <f t="shared" si="1390"/>
        <v>-569.60583276372745</v>
      </c>
      <c r="J812" s="117"/>
      <c r="K812" s="117"/>
      <c r="L812" s="117">
        <f t="shared" si="1391"/>
        <v>-2.5</v>
      </c>
      <c r="M812" s="109">
        <f t="shared" si="1388"/>
        <v>1073.7885462555159</v>
      </c>
    </row>
    <row r="813" spans="1:13" s="100" customFormat="1" ht="14.25">
      <c r="A813" s="110">
        <v>43475</v>
      </c>
      <c r="B813" s="111" t="s">
        <v>647</v>
      </c>
      <c r="C813" s="115">
        <f t="shared" si="1389"/>
        <v>1041.3051023950015</v>
      </c>
      <c r="D813" s="111" t="s">
        <v>14</v>
      </c>
      <c r="E813" s="111">
        <v>144.05000000000001</v>
      </c>
      <c r="F813" s="111">
        <v>145.15</v>
      </c>
      <c r="G813" s="111"/>
      <c r="H813" s="111"/>
      <c r="I813" s="116">
        <f t="shared" si="1390"/>
        <v>1145.4356126344958</v>
      </c>
      <c r="J813" s="117"/>
      <c r="K813" s="117"/>
      <c r="L813" s="117">
        <f t="shared" si="1391"/>
        <v>1.0999999999999943</v>
      </c>
      <c r="M813" s="109">
        <f t="shared" ref="M813:M839" si="1392">L818*C818</f>
        <v>2492.7459773146743</v>
      </c>
    </row>
    <row r="814" spans="1:13" s="100" customFormat="1" ht="14.25">
      <c r="A814" s="110">
        <v>43475</v>
      </c>
      <c r="B814" s="111" t="s">
        <v>638</v>
      </c>
      <c r="C814" s="115">
        <f t="shared" si="1389"/>
        <v>387.89759503491081</v>
      </c>
      <c r="D814" s="111" t="s">
        <v>14</v>
      </c>
      <c r="E814" s="111">
        <v>386.7</v>
      </c>
      <c r="F814" s="111">
        <v>387</v>
      </c>
      <c r="G814" s="111"/>
      <c r="H814" s="111"/>
      <c r="I814" s="116">
        <f t="shared" si="1390"/>
        <v>116.36927851047766</v>
      </c>
      <c r="J814" s="117"/>
      <c r="K814" s="117"/>
      <c r="L814" s="117">
        <f t="shared" si="1391"/>
        <v>0.30000000000001137</v>
      </c>
      <c r="M814" s="109">
        <f t="shared" si="1392"/>
        <v>-1351.3513513513401</v>
      </c>
    </row>
    <row r="815" spans="1:13" s="100" customFormat="1" ht="14.25">
      <c r="A815" s="110">
        <v>43474</v>
      </c>
      <c r="B815" s="111" t="s">
        <v>483</v>
      </c>
      <c r="C815" s="115">
        <f t="shared" si="1389"/>
        <v>462.96296296296299</v>
      </c>
      <c r="D815" s="111" t="s">
        <v>14</v>
      </c>
      <c r="E815" s="111">
        <v>324</v>
      </c>
      <c r="F815" s="111">
        <v>326.39999999999998</v>
      </c>
      <c r="G815" s="111"/>
      <c r="H815" s="111"/>
      <c r="I815" s="116">
        <f t="shared" si="1390"/>
        <v>1111.1111111111006</v>
      </c>
      <c r="J815" s="117"/>
      <c r="K815" s="117"/>
      <c r="L815" s="117">
        <f t="shared" si="1391"/>
        <v>2.3999999999999773</v>
      </c>
      <c r="M815" s="109">
        <f t="shared" si="1392"/>
        <v>-1449.2753623188464</v>
      </c>
    </row>
    <row r="816" spans="1:13" s="100" customFormat="1" ht="14.25">
      <c r="A816" s="110">
        <v>43474</v>
      </c>
      <c r="B816" s="111" t="s">
        <v>504</v>
      </c>
      <c r="C816" s="115">
        <f t="shared" si="1389"/>
        <v>493.50222075999346</v>
      </c>
      <c r="D816" s="111" t="s">
        <v>14</v>
      </c>
      <c r="E816" s="111">
        <v>303.95</v>
      </c>
      <c r="F816" s="111">
        <v>306.2</v>
      </c>
      <c r="G816" s="111"/>
      <c r="H816" s="111"/>
      <c r="I816" s="116">
        <f t="shared" si="1390"/>
        <v>1110.3799967099853</v>
      </c>
      <c r="J816" s="117"/>
      <c r="K816" s="117"/>
      <c r="L816" s="117">
        <f t="shared" si="1391"/>
        <v>2.25</v>
      </c>
      <c r="M816" s="109">
        <f t="shared" si="1392"/>
        <v>1121.231155778903</v>
      </c>
    </row>
    <row r="817" spans="1:13" s="100" customFormat="1" ht="14.25">
      <c r="A817" s="110">
        <v>43473</v>
      </c>
      <c r="B817" s="111" t="s">
        <v>592</v>
      </c>
      <c r="C817" s="115">
        <f t="shared" si="1389"/>
        <v>1651.9823788546255</v>
      </c>
      <c r="D817" s="111" t="s">
        <v>14</v>
      </c>
      <c r="E817" s="111">
        <v>90.8</v>
      </c>
      <c r="F817" s="111">
        <v>91.45</v>
      </c>
      <c r="G817" s="111"/>
      <c r="H817" s="111"/>
      <c r="I817" s="116">
        <f t="shared" si="1390"/>
        <v>1073.7885462555159</v>
      </c>
      <c r="J817" s="117"/>
      <c r="K817" s="117"/>
      <c r="L817" s="117">
        <f t="shared" si="1391"/>
        <v>0.65000000000000568</v>
      </c>
      <c r="M817" s="109">
        <f t="shared" si="1392"/>
        <v>1114.1516810007683</v>
      </c>
    </row>
    <row r="818" spans="1:13">
      <c r="A818" s="110">
        <v>43473</v>
      </c>
      <c r="B818" s="111" t="s">
        <v>388</v>
      </c>
      <c r="C818" s="115">
        <f t="shared" ref="C818:C844" si="1393">150000/E818</f>
        <v>791.34792930625156</v>
      </c>
      <c r="D818" s="111" t="s">
        <v>14</v>
      </c>
      <c r="E818" s="111">
        <v>189.55</v>
      </c>
      <c r="F818" s="111">
        <v>190.95</v>
      </c>
      <c r="G818" s="111">
        <v>192.7</v>
      </c>
      <c r="H818" s="111"/>
      <c r="I818" s="116">
        <f t="shared" ref="I818:I844" si="1394">(IF(D818="SHORT",E818-F818,IF(D818="LONG",F818-E818)))*C818</f>
        <v>1107.8871010287342</v>
      </c>
      <c r="J818" s="117">
        <f>(IF(D818="SHORT",IF(G818="",0,F818-G818),IF(D818="LONG",IF(G818="",0,G818-F818))))*C818</f>
        <v>1384.8588762859401</v>
      </c>
      <c r="K818" s="117"/>
      <c r="L818" s="117">
        <f t="shared" ref="L818:L844" si="1395">(J818+I818+K818)/C818</f>
        <v>3.1499999999999773</v>
      </c>
      <c r="M818" s="109">
        <f t="shared" si="1392"/>
        <v>362.98397863819565</v>
      </c>
    </row>
    <row r="819" spans="1:13">
      <c r="A819" s="110">
        <v>43473</v>
      </c>
      <c r="B819" s="111" t="s">
        <v>498</v>
      </c>
      <c r="C819" s="115">
        <f t="shared" si="1393"/>
        <v>164.79894528675015</v>
      </c>
      <c r="D819" s="111" t="s">
        <v>18</v>
      </c>
      <c r="E819" s="111">
        <v>910.2</v>
      </c>
      <c r="F819" s="111">
        <v>918.4</v>
      </c>
      <c r="G819" s="111"/>
      <c r="H819" s="111"/>
      <c r="I819" s="116">
        <f t="shared" si="1394"/>
        <v>-1351.3513513513401</v>
      </c>
      <c r="J819" s="117"/>
      <c r="K819" s="117"/>
      <c r="L819" s="117">
        <f t="shared" si="1395"/>
        <v>-8.1999999999999318</v>
      </c>
      <c r="M819" s="109">
        <f t="shared" si="1392"/>
        <v>-236.80505184109433</v>
      </c>
    </row>
    <row r="820" spans="1:13">
      <c r="A820" s="110">
        <v>43473</v>
      </c>
      <c r="B820" s="111" t="s">
        <v>500</v>
      </c>
      <c r="C820" s="115">
        <f t="shared" si="1393"/>
        <v>2070.3933747412007</v>
      </c>
      <c r="D820" s="111" t="s">
        <v>14</v>
      </c>
      <c r="E820" s="111">
        <v>72.45</v>
      </c>
      <c r="F820" s="111">
        <v>71.75</v>
      </c>
      <c r="G820" s="111"/>
      <c r="H820" s="111"/>
      <c r="I820" s="116">
        <f t="shared" si="1394"/>
        <v>-1449.2753623188464</v>
      </c>
      <c r="J820" s="117"/>
      <c r="K820" s="117"/>
      <c r="L820" s="117">
        <f t="shared" si="1395"/>
        <v>-0.70000000000000284</v>
      </c>
      <c r="M820" s="109">
        <f t="shared" si="1392"/>
        <v>-1350.7429085997298</v>
      </c>
    </row>
    <row r="821" spans="1:13">
      <c r="A821" s="110">
        <v>43473</v>
      </c>
      <c r="B821" s="111" t="s">
        <v>533</v>
      </c>
      <c r="C821" s="115">
        <f t="shared" si="1393"/>
        <v>94.221105527638187</v>
      </c>
      <c r="D821" s="111" t="s">
        <v>14</v>
      </c>
      <c r="E821" s="111">
        <v>1592</v>
      </c>
      <c r="F821" s="111">
        <v>1603.9</v>
      </c>
      <c r="G821" s="111"/>
      <c r="H821" s="111"/>
      <c r="I821" s="116">
        <f t="shared" si="1394"/>
        <v>1121.231155778903</v>
      </c>
      <c r="J821" s="117"/>
      <c r="K821" s="117"/>
      <c r="L821" s="117">
        <f t="shared" si="1395"/>
        <v>11.900000000000091</v>
      </c>
      <c r="M821" s="109">
        <f t="shared" si="1392"/>
        <v>350.46728971962619</v>
      </c>
    </row>
    <row r="822" spans="1:13">
      <c r="A822" s="110">
        <v>43473</v>
      </c>
      <c r="B822" s="111" t="s">
        <v>603</v>
      </c>
      <c r="C822" s="115">
        <f t="shared" si="1393"/>
        <v>293.19781078967941</v>
      </c>
      <c r="D822" s="111" t="s">
        <v>14</v>
      </c>
      <c r="E822" s="111">
        <v>511.6</v>
      </c>
      <c r="F822" s="111">
        <v>515.4</v>
      </c>
      <c r="G822" s="111"/>
      <c r="H822" s="111"/>
      <c r="I822" s="116">
        <f t="shared" si="1394"/>
        <v>1114.1516810007683</v>
      </c>
      <c r="J822" s="117"/>
      <c r="K822" s="117"/>
      <c r="L822" s="117">
        <f t="shared" si="1395"/>
        <v>3.7999999999999541</v>
      </c>
      <c r="M822" s="109">
        <f t="shared" si="1392"/>
        <v>1173.7089201877936</v>
      </c>
    </row>
    <row r="823" spans="1:13">
      <c r="A823" s="110">
        <v>43472</v>
      </c>
      <c r="B823" s="111" t="s">
        <v>496</v>
      </c>
      <c r="C823" s="115">
        <f t="shared" si="1393"/>
        <v>41.722296395193595</v>
      </c>
      <c r="D823" s="111" t="s">
        <v>14</v>
      </c>
      <c r="E823" s="111">
        <v>3595.2</v>
      </c>
      <c r="F823" s="111">
        <v>3603.9</v>
      </c>
      <c r="G823" s="111"/>
      <c r="H823" s="111"/>
      <c r="I823" s="116">
        <f t="shared" si="1394"/>
        <v>362.98397863819565</v>
      </c>
      <c r="J823" s="117"/>
      <c r="K823" s="117"/>
      <c r="L823" s="117">
        <f t="shared" si="1395"/>
        <v>8.7000000000002728</v>
      </c>
      <c r="M823" s="109">
        <f t="shared" si="1392"/>
        <v>1120.2389843166541</v>
      </c>
    </row>
    <row r="824" spans="1:13">
      <c r="A824" s="110">
        <v>43472</v>
      </c>
      <c r="B824" s="111" t="s">
        <v>419</v>
      </c>
      <c r="C824" s="115">
        <f t="shared" si="1393"/>
        <v>128.00273072492215</v>
      </c>
      <c r="D824" s="111" t="s">
        <v>14</v>
      </c>
      <c r="E824" s="111">
        <v>1171.8499999999999</v>
      </c>
      <c r="F824" s="111">
        <v>1170</v>
      </c>
      <c r="G824" s="111"/>
      <c r="H824" s="111"/>
      <c r="I824" s="116">
        <f t="shared" si="1394"/>
        <v>-236.80505184109433</v>
      </c>
      <c r="J824" s="117"/>
      <c r="K824" s="117"/>
      <c r="L824" s="117">
        <f t="shared" si="1395"/>
        <v>-1.8499999999999091</v>
      </c>
      <c r="M824" s="109">
        <f t="shared" si="1392"/>
        <v>1123.6623067776375</v>
      </c>
    </row>
    <row r="825" spans="1:13">
      <c r="A825" s="110">
        <v>43472</v>
      </c>
      <c r="B825" s="111" t="s">
        <v>470</v>
      </c>
      <c r="C825" s="115">
        <f t="shared" si="1393"/>
        <v>135.07429085997299</v>
      </c>
      <c r="D825" s="111" t="s">
        <v>14</v>
      </c>
      <c r="E825" s="111">
        <v>1110.5</v>
      </c>
      <c r="F825" s="111">
        <v>1100.5</v>
      </c>
      <c r="G825" s="111"/>
      <c r="H825" s="111"/>
      <c r="I825" s="116">
        <f t="shared" si="1394"/>
        <v>-1350.7429085997298</v>
      </c>
      <c r="J825" s="117"/>
      <c r="K825" s="117"/>
      <c r="L825" s="117">
        <f t="shared" si="1395"/>
        <v>-10</v>
      </c>
      <c r="M825" s="109">
        <f t="shared" si="1392"/>
        <v>-1355.4844988182956</v>
      </c>
    </row>
    <row r="826" spans="1:13">
      <c r="A826" s="110">
        <v>43469</v>
      </c>
      <c r="B826" s="111" t="s">
        <v>553</v>
      </c>
      <c r="C826" s="115">
        <f t="shared" si="1393"/>
        <v>700.93457943925239</v>
      </c>
      <c r="D826" s="111" t="s">
        <v>14</v>
      </c>
      <c r="E826" s="111">
        <v>214</v>
      </c>
      <c r="F826" s="111">
        <v>214.5</v>
      </c>
      <c r="G826" s="111"/>
      <c r="H826" s="111"/>
      <c r="I826" s="116">
        <f t="shared" si="1394"/>
        <v>350.46728971962619</v>
      </c>
      <c r="J826" s="117"/>
      <c r="K826" s="117"/>
      <c r="L826" s="117">
        <f t="shared" si="1395"/>
        <v>0.5</v>
      </c>
      <c r="M826" s="109">
        <f t="shared" si="1392"/>
        <v>-1353.5933959210211</v>
      </c>
    </row>
    <row r="827" spans="1:13">
      <c r="A827" s="110">
        <v>43469</v>
      </c>
      <c r="B827" s="111" t="s">
        <v>425</v>
      </c>
      <c r="C827" s="115">
        <f t="shared" si="1393"/>
        <v>1564.9452269170581</v>
      </c>
      <c r="D827" s="111" t="s">
        <v>14</v>
      </c>
      <c r="E827" s="111">
        <v>95.85</v>
      </c>
      <c r="F827" s="111">
        <v>96.6</v>
      </c>
      <c r="G827" s="111"/>
      <c r="H827" s="111"/>
      <c r="I827" s="116">
        <f t="shared" si="1394"/>
        <v>1173.7089201877936</v>
      </c>
      <c r="J827" s="117"/>
      <c r="K827" s="117"/>
      <c r="L827" s="117">
        <f t="shared" si="1395"/>
        <v>0.75</v>
      </c>
      <c r="M827" s="109">
        <f t="shared" si="1392"/>
        <v>1142.9852084267068</v>
      </c>
    </row>
    <row r="828" spans="1:13">
      <c r="A828" s="110">
        <v>43469</v>
      </c>
      <c r="B828" s="111" t="s">
        <v>417</v>
      </c>
      <c r="C828" s="115">
        <f t="shared" si="1393"/>
        <v>280.05974607916352</v>
      </c>
      <c r="D828" s="111" t="s">
        <v>14</v>
      </c>
      <c r="E828" s="111">
        <v>535.6</v>
      </c>
      <c r="F828" s="111">
        <v>539.6</v>
      </c>
      <c r="G828" s="111"/>
      <c r="H828" s="111"/>
      <c r="I828" s="116">
        <f t="shared" si="1394"/>
        <v>1120.2389843166541</v>
      </c>
      <c r="J828" s="117"/>
      <c r="K828" s="117"/>
      <c r="L828" s="117">
        <f t="shared" si="1395"/>
        <v>4</v>
      </c>
      <c r="M828" s="109">
        <f t="shared" si="1392"/>
        <v>1125.150421179291</v>
      </c>
    </row>
    <row r="829" spans="1:13">
      <c r="A829" s="110">
        <v>43469</v>
      </c>
      <c r="B829" s="111" t="s">
        <v>568</v>
      </c>
      <c r="C829" s="115">
        <f t="shared" si="1393"/>
        <v>356.71819262782401</v>
      </c>
      <c r="D829" s="111" t="s">
        <v>18</v>
      </c>
      <c r="E829" s="111">
        <v>420.5</v>
      </c>
      <c r="F829" s="111">
        <v>417.35</v>
      </c>
      <c r="G829" s="111"/>
      <c r="H829" s="111"/>
      <c r="I829" s="116">
        <f t="shared" si="1394"/>
        <v>1123.6623067776375</v>
      </c>
      <c r="J829" s="117"/>
      <c r="K829" s="117"/>
      <c r="L829" s="117">
        <f t="shared" si="1395"/>
        <v>3.1499999999999773</v>
      </c>
      <c r="M829" s="109">
        <f t="shared" si="1392"/>
        <v>1077.1992818671354</v>
      </c>
    </row>
    <row r="830" spans="1:13">
      <c r="A830" s="110">
        <v>43469</v>
      </c>
      <c r="B830" s="111" t="s">
        <v>402</v>
      </c>
      <c r="C830" s="115">
        <f t="shared" si="1393"/>
        <v>208.53607674127625</v>
      </c>
      <c r="D830" s="111" t="s">
        <v>18</v>
      </c>
      <c r="E830" s="111">
        <v>719.3</v>
      </c>
      <c r="F830" s="111">
        <v>725.8</v>
      </c>
      <c r="G830" s="111"/>
      <c r="H830" s="111"/>
      <c r="I830" s="116">
        <f t="shared" si="1394"/>
        <v>-1355.4844988182956</v>
      </c>
      <c r="J830" s="117"/>
      <c r="K830" s="117"/>
      <c r="L830" s="117">
        <f t="shared" si="1395"/>
        <v>-6.5</v>
      </c>
      <c r="M830" s="107">
        <f t="shared" si="1392"/>
        <v>3822.3140495867651</v>
      </c>
    </row>
    <row r="831" spans="1:13">
      <c r="A831" s="110">
        <v>43469</v>
      </c>
      <c r="B831" s="111" t="s">
        <v>509</v>
      </c>
      <c r="C831" s="115">
        <f t="shared" si="1393"/>
        <v>121.39851084493364</v>
      </c>
      <c r="D831" s="111" t="s">
        <v>18</v>
      </c>
      <c r="E831" s="111">
        <v>1235.5999999999999</v>
      </c>
      <c r="F831" s="111">
        <v>1246.75</v>
      </c>
      <c r="G831" s="111"/>
      <c r="H831" s="111"/>
      <c r="I831" s="116">
        <f t="shared" si="1394"/>
        <v>-1353.5933959210211</v>
      </c>
      <c r="J831" s="117"/>
      <c r="K831" s="117"/>
      <c r="L831" s="117">
        <f t="shared" si="1395"/>
        <v>-11.150000000000091</v>
      </c>
      <c r="M831" s="109">
        <f t="shared" si="1392"/>
        <v>2493.7655860349128</v>
      </c>
    </row>
    <row r="832" spans="1:13">
      <c r="A832" s="110">
        <v>43468</v>
      </c>
      <c r="B832" s="111" t="s">
        <v>486</v>
      </c>
      <c r="C832" s="115">
        <f t="shared" si="1393"/>
        <v>1344.688480502017</v>
      </c>
      <c r="D832" s="111" t="s">
        <v>18</v>
      </c>
      <c r="E832" s="111">
        <v>111.55</v>
      </c>
      <c r="F832" s="111">
        <v>110.7</v>
      </c>
      <c r="G832" s="111"/>
      <c r="H832" s="111"/>
      <c r="I832" s="116">
        <f t="shared" si="1394"/>
        <v>1142.9852084267068</v>
      </c>
      <c r="J832" s="117"/>
      <c r="K832" s="117"/>
      <c r="L832" s="117">
        <f t="shared" si="1395"/>
        <v>0.84999999999999432</v>
      </c>
      <c r="M832" s="109">
        <f t="shared" si="1392"/>
        <v>141.50943396226953</v>
      </c>
    </row>
    <row r="833" spans="1:13">
      <c r="A833" s="110">
        <v>43468</v>
      </c>
      <c r="B833" s="111" t="s">
        <v>247</v>
      </c>
      <c r="C833" s="115">
        <f t="shared" si="1393"/>
        <v>120.33694344163658</v>
      </c>
      <c r="D833" s="111" t="s">
        <v>18</v>
      </c>
      <c r="E833" s="111">
        <v>1246.5</v>
      </c>
      <c r="F833" s="111">
        <v>1237.1500000000001</v>
      </c>
      <c r="G833" s="111"/>
      <c r="H833" s="111"/>
      <c r="I833" s="116">
        <f t="shared" si="1394"/>
        <v>1125.150421179291</v>
      </c>
      <c r="J833" s="117"/>
      <c r="K833" s="117"/>
      <c r="L833" s="117">
        <f t="shared" si="1395"/>
        <v>9.3499999999999091</v>
      </c>
      <c r="M833" s="109">
        <f t="shared" si="1392"/>
        <v>2460.6569600878925</v>
      </c>
    </row>
    <row r="834" spans="1:13">
      <c r="A834" s="110">
        <v>43468</v>
      </c>
      <c r="B834" s="111" t="s">
        <v>476</v>
      </c>
      <c r="C834" s="115">
        <f t="shared" si="1393"/>
        <v>1795.3321364452424</v>
      </c>
      <c r="D834" s="111" t="s">
        <v>18</v>
      </c>
      <c r="E834" s="111">
        <v>83.55</v>
      </c>
      <c r="F834" s="111">
        <v>82.95</v>
      </c>
      <c r="G834" s="111"/>
      <c r="H834" s="111"/>
      <c r="I834" s="116">
        <f t="shared" si="1394"/>
        <v>1077.1992818671354</v>
      </c>
      <c r="J834" s="117"/>
      <c r="K834" s="117"/>
      <c r="L834" s="117">
        <f t="shared" si="1395"/>
        <v>0.59999999999999443</v>
      </c>
      <c r="M834" s="109">
        <f t="shared" si="1392"/>
        <v>1130.0402362811344</v>
      </c>
    </row>
    <row r="835" spans="1:13">
      <c r="A835" s="118">
        <v>43468</v>
      </c>
      <c r="B835" s="119" t="s">
        <v>642</v>
      </c>
      <c r="C835" s="120">
        <f t="shared" si="1393"/>
        <v>2066.1157024793388</v>
      </c>
      <c r="D835" s="119" t="s">
        <v>18</v>
      </c>
      <c r="E835" s="119">
        <v>72.599999999999994</v>
      </c>
      <c r="F835" s="119">
        <v>72.05</v>
      </c>
      <c r="G835" s="119">
        <v>71.400000000000006</v>
      </c>
      <c r="H835" s="119">
        <v>70.75</v>
      </c>
      <c r="I835" s="121">
        <f t="shared" si="1394"/>
        <v>1136.3636363636303</v>
      </c>
      <c r="J835" s="122">
        <f>(IF(D835="SHORT",IF(G835="",0,F835-G835),IF(D835="LONG",IF(G835="",0,G835-F835))))*C835</f>
        <v>1342.9752066115525</v>
      </c>
      <c r="K835" s="122">
        <f>(IF(D835="SHORT",IF(H835="",0,G835-H835),IF(D835="LONG",IF(H835="",0,(H835-G835)))))*C835</f>
        <v>1342.9752066115821</v>
      </c>
      <c r="L835" s="122">
        <f t="shared" si="1395"/>
        <v>1.8499999999999943</v>
      </c>
      <c r="M835" s="109">
        <f t="shared" si="1392"/>
        <v>-1353.996737357252</v>
      </c>
    </row>
    <row r="836" spans="1:13">
      <c r="A836" s="110">
        <v>43468</v>
      </c>
      <c r="B836" s="111" t="s">
        <v>384</v>
      </c>
      <c r="C836" s="115">
        <f t="shared" si="1393"/>
        <v>1246.8827930174564</v>
      </c>
      <c r="D836" s="111" t="s">
        <v>14</v>
      </c>
      <c r="E836" s="111">
        <v>120.3</v>
      </c>
      <c r="F836" s="111">
        <v>121.2</v>
      </c>
      <c r="G836" s="111">
        <v>122.3</v>
      </c>
      <c r="H836" s="111"/>
      <c r="I836" s="116">
        <f t="shared" si="1394"/>
        <v>1122.1945137157179</v>
      </c>
      <c r="J836" s="117">
        <f>(IF(D836="SHORT",IF(G836="",0,F836-G836),IF(D836="LONG",IF(G836="",0,G836-F836))))*C836</f>
        <v>1371.5710723191949</v>
      </c>
      <c r="K836" s="117"/>
      <c r="L836" s="117">
        <f t="shared" si="1395"/>
        <v>2</v>
      </c>
      <c r="M836" s="109">
        <f t="shared" si="1392"/>
        <v>-1354.2656626946564</v>
      </c>
    </row>
    <row r="837" spans="1:13">
      <c r="A837" s="110">
        <v>43467</v>
      </c>
      <c r="B837" s="111" t="s">
        <v>394</v>
      </c>
      <c r="C837" s="115">
        <f t="shared" si="1393"/>
        <v>943.39622641509436</v>
      </c>
      <c r="D837" s="111" t="s">
        <v>14</v>
      </c>
      <c r="E837" s="111">
        <v>159</v>
      </c>
      <c r="F837" s="111">
        <v>159.15</v>
      </c>
      <c r="G837" s="111"/>
      <c r="H837" s="111"/>
      <c r="I837" s="116">
        <f t="shared" si="1394"/>
        <v>141.50943396226953</v>
      </c>
      <c r="J837" s="117"/>
      <c r="K837" s="117"/>
      <c r="L837" s="117">
        <f t="shared" si="1395"/>
        <v>0.15000000000000568</v>
      </c>
      <c r="M837" s="109">
        <f t="shared" si="1392"/>
        <v>230.02215028113238</v>
      </c>
    </row>
    <row r="838" spans="1:13">
      <c r="A838" s="110">
        <v>43467</v>
      </c>
      <c r="B838" s="111" t="s">
        <v>559</v>
      </c>
      <c r="C838" s="115">
        <f t="shared" si="1393"/>
        <v>117.73478277932577</v>
      </c>
      <c r="D838" s="111" t="s">
        <v>18</v>
      </c>
      <c r="E838" s="111">
        <v>1274.05</v>
      </c>
      <c r="F838" s="111">
        <v>1264.5</v>
      </c>
      <c r="G838" s="111">
        <v>1253.1500000000001</v>
      </c>
      <c r="H838" s="111"/>
      <c r="I838" s="116">
        <f t="shared" si="1394"/>
        <v>1124.3671755425557</v>
      </c>
      <c r="J838" s="117">
        <f>(IF(D838="SHORT",IF(G838="",0,F838-G838),IF(D838="LONG",IF(G838="",0,G838-F838))))*C838</f>
        <v>1336.2897845453367</v>
      </c>
      <c r="K838" s="117"/>
      <c r="L838" s="117">
        <f t="shared" si="1395"/>
        <v>20.899999999999864</v>
      </c>
      <c r="M838" s="109">
        <f t="shared" si="1392"/>
        <v>1122.2444889779606</v>
      </c>
    </row>
    <row r="839" spans="1:13">
      <c r="A839" s="110">
        <v>43467</v>
      </c>
      <c r="B839" s="111" t="s">
        <v>459</v>
      </c>
      <c r="C839" s="115">
        <f t="shared" si="1393"/>
        <v>128.41366321376594</v>
      </c>
      <c r="D839" s="111" t="s">
        <v>18</v>
      </c>
      <c r="E839" s="111">
        <v>1168.0999999999999</v>
      </c>
      <c r="F839" s="111">
        <v>1159.3</v>
      </c>
      <c r="G839" s="111"/>
      <c r="H839" s="111"/>
      <c r="I839" s="116">
        <f t="shared" si="1394"/>
        <v>1130.0402362811344</v>
      </c>
      <c r="J839" s="117"/>
      <c r="K839" s="117"/>
      <c r="L839" s="117">
        <f t="shared" si="1395"/>
        <v>8.7999999999999545</v>
      </c>
      <c r="M839" s="109">
        <f t="shared" si="1392"/>
        <v>225.08038585208638</v>
      </c>
    </row>
    <row r="840" spans="1:13">
      <c r="A840" s="110">
        <v>43467</v>
      </c>
      <c r="B840" s="111" t="s">
        <v>493</v>
      </c>
      <c r="C840" s="115">
        <f t="shared" si="1393"/>
        <v>163.1321370309951</v>
      </c>
      <c r="D840" s="111" t="s">
        <v>14</v>
      </c>
      <c r="E840" s="111">
        <v>919.5</v>
      </c>
      <c r="F840" s="111">
        <v>911.2</v>
      </c>
      <c r="G840" s="111"/>
      <c r="H840" s="111"/>
      <c r="I840" s="116">
        <f t="shared" si="1394"/>
        <v>-1353.996737357252</v>
      </c>
      <c r="J840" s="117"/>
      <c r="K840" s="117"/>
      <c r="L840" s="117">
        <f t="shared" si="1395"/>
        <v>-8.2999999999999545</v>
      </c>
    </row>
    <row r="841" spans="1:13">
      <c r="A841" s="110">
        <v>43467</v>
      </c>
      <c r="B841" s="111" t="s">
        <v>569</v>
      </c>
      <c r="C841" s="115">
        <f t="shared" si="1393"/>
        <v>109.65713867972805</v>
      </c>
      <c r="D841" s="111" t="s">
        <v>14</v>
      </c>
      <c r="E841" s="111">
        <v>1367.9</v>
      </c>
      <c r="F841" s="111">
        <v>1355.55</v>
      </c>
      <c r="G841" s="111"/>
      <c r="H841" s="111"/>
      <c r="I841" s="116">
        <f t="shared" si="1394"/>
        <v>-1354.2656626946564</v>
      </c>
      <c r="J841" s="117"/>
      <c r="K841" s="117"/>
      <c r="L841" s="117">
        <f t="shared" si="1395"/>
        <v>-12.350000000000136</v>
      </c>
    </row>
    <row r="842" spans="1:13">
      <c r="A842" s="110">
        <v>43466</v>
      </c>
      <c r="B842" s="111" t="s">
        <v>459</v>
      </c>
      <c r="C842" s="115">
        <f t="shared" si="1393"/>
        <v>127.79008348952122</v>
      </c>
      <c r="D842" s="111" t="s">
        <v>18</v>
      </c>
      <c r="E842" s="111">
        <v>1173.8</v>
      </c>
      <c r="F842" s="111">
        <v>1172</v>
      </c>
      <c r="G842" s="111"/>
      <c r="H842" s="111"/>
      <c r="I842" s="116">
        <f t="shared" si="1394"/>
        <v>230.02215028113238</v>
      </c>
      <c r="J842" s="117"/>
      <c r="K842" s="117"/>
      <c r="L842" s="117">
        <f t="shared" si="1395"/>
        <v>1.7999999999999545</v>
      </c>
    </row>
    <row r="843" spans="1:13">
      <c r="A843" s="110">
        <v>43466</v>
      </c>
      <c r="B843" s="111" t="s">
        <v>638</v>
      </c>
      <c r="C843" s="115">
        <f t="shared" si="1393"/>
        <v>400.80160320641284</v>
      </c>
      <c r="D843" s="111" t="s">
        <v>18</v>
      </c>
      <c r="E843" s="111">
        <v>374.25</v>
      </c>
      <c r="F843" s="111">
        <v>371.45</v>
      </c>
      <c r="G843" s="111"/>
      <c r="H843" s="111"/>
      <c r="I843" s="116">
        <f t="shared" si="1394"/>
        <v>1122.2444889779606</v>
      </c>
      <c r="J843" s="117"/>
      <c r="K843" s="117"/>
      <c r="L843" s="117">
        <f t="shared" si="1395"/>
        <v>2.8000000000000118</v>
      </c>
    </row>
    <row r="844" spans="1:13">
      <c r="A844" s="110">
        <v>43466</v>
      </c>
      <c r="B844" s="111" t="s">
        <v>530</v>
      </c>
      <c r="C844" s="115">
        <f t="shared" si="1393"/>
        <v>321.54340836012864</v>
      </c>
      <c r="D844" s="111" t="s">
        <v>18</v>
      </c>
      <c r="E844" s="111">
        <v>466.5</v>
      </c>
      <c r="F844" s="111">
        <v>465.8</v>
      </c>
      <c r="G844" s="111"/>
      <c r="H844" s="111"/>
      <c r="I844" s="116">
        <f t="shared" si="1394"/>
        <v>225.08038585208638</v>
      </c>
      <c r="J844" s="117"/>
      <c r="K844" s="117"/>
      <c r="L844" s="117">
        <f t="shared" si="1395"/>
        <v>0.69999999999998863</v>
      </c>
    </row>
    <row r="845" spans="1:13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</row>
    <row r="846" spans="1:13">
      <c r="A846" s="132"/>
      <c r="B846" s="133"/>
      <c r="C846" s="133"/>
      <c r="D846" s="133"/>
      <c r="E846" s="133"/>
      <c r="F846" s="133"/>
      <c r="G846" s="114" t="s">
        <v>676</v>
      </c>
      <c r="H846" s="133"/>
      <c r="I846" s="134">
        <f>SUM(I754:I845)</f>
        <v>36928.583363958314</v>
      </c>
      <c r="J846" s="135"/>
      <c r="K846" s="123" t="s">
        <v>677</v>
      </c>
      <c r="L846" s="134"/>
    </row>
  </sheetData>
  <mergeCells count="9">
    <mergeCell ref="A6:L6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680 L607 L545 L468 L251 L405 L330 L184 L106 M745 M747 L752 L3:L4 L8">
    <cfRule type="cellIs" dxfId="1" priority="14" stopIfTrue="1" operator="lessThan">
      <formula>0</formula>
    </cfRule>
  </conditionalFormatting>
  <conditionalFormatting sqref="L3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7.7109375" customWidth="1"/>
    <col min="5" max="5" width="14.85546875" customWidth="1"/>
    <col min="6" max="6" width="18.28515625" customWidth="1"/>
    <col min="7" max="7" width="10.5703125" bestFit="1" customWidth="1"/>
    <col min="8" max="8" width="12.5703125" bestFit="1" customWidth="1"/>
  </cols>
  <sheetData>
    <row r="1" spans="1:6" ht="22.5">
      <c r="A1" s="144" t="s">
        <v>575</v>
      </c>
      <c r="B1" s="145"/>
      <c r="C1" s="145"/>
      <c r="D1" s="93"/>
      <c r="E1" s="93"/>
      <c r="F1" s="93"/>
    </row>
    <row r="2" spans="1:6" ht="15.75">
      <c r="A2" s="84" t="s">
        <v>576</v>
      </c>
      <c r="B2" s="84" t="s">
        <v>577</v>
      </c>
      <c r="C2" s="84" t="s">
        <v>578</v>
      </c>
      <c r="D2" s="84" t="s">
        <v>584</v>
      </c>
      <c r="E2" s="84" t="s">
        <v>576</v>
      </c>
      <c r="F2" s="84" t="s">
        <v>732</v>
      </c>
    </row>
    <row r="3" spans="1:6" s="83" customFormat="1" ht="15.75">
      <c r="A3" s="85" t="s">
        <v>579</v>
      </c>
      <c r="B3" s="86">
        <v>100000</v>
      </c>
      <c r="C3" s="85">
        <v>83275</v>
      </c>
      <c r="D3" s="87">
        <f t="shared" ref="D3:D6" si="0">C3/B3</f>
        <v>0.83274999999999999</v>
      </c>
      <c r="E3" s="91" t="s">
        <v>733</v>
      </c>
      <c r="F3" s="92">
        <v>0.72</v>
      </c>
    </row>
    <row r="4" spans="1:6" s="83" customFormat="1" ht="15.75">
      <c r="A4" s="85" t="s">
        <v>580</v>
      </c>
      <c r="B4" s="86">
        <v>100000</v>
      </c>
      <c r="C4" s="85">
        <v>91850</v>
      </c>
      <c r="D4" s="87">
        <f t="shared" si="0"/>
        <v>0.91849999999999998</v>
      </c>
      <c r="E4" s="91" t="s">
        <v>734</v>
      </c>
      <c r="F4" s="92">
        <v>0.81</v>
      </c>
    </row>
    <row r="5" spans="1:6" s="83" customFormat="1" ht="15.75">
      <c r="A5" s="85" t="s">
        <v>581</v>
      </c>
      <c r="B5" s="86">
        <v>100000</v>
      </c>
      <c r="C5" s="85">
        <v>92549</v>
      </c>
      <c r="D5" s="87">
        <f t="shared" si="0"/>
        <v>0.92549000000000003</v>
      </c>
      <c r="E5" s="91" t="s">
        <v>728</v>
      </c>
      <c r="F5" s="92">
        <v>0.84</v>
      </c>
    </row>
    <row r="6" spans="1:6" s="83" customFormat="1" ht="15.75">
      <c r="A6" s="85" t="s">
        <v>582</v>
      </c>
      <c r="B6" s="86">
        <v>100000</v>
      </c>
      <c r="C6" s="85">
        <v>87395</v>
      </c>
      <c r="D6" s="87">
        <f t="shared" si="0"/>
        <v>0.87395</v>
      </c>
      <c r="E6" s="91" t="s">
        <v>769</v>
      </c>
      <c r="F6" s="92">
        <v>0.90569999999999995</v>
      </c>
    </row>
    <row r="7" spans="1:6" s="83" customFormat="1" ht="15.75">
      <c r="A7" s="85" t="s">
        <v>594</v>
      </c>
      <c r="B7" s="86">
        <v>100000</v>
      </c>
      <c r="C7" s="85">
        <v>101179</v>
      </c>
      <c r="D7" s="87">
        <f t="shared" ref="D7:D9" si="1">C7/B7</f>
        <v>1.01179</v>
      </c>
      <c r="E7" s="91" t="s">
        <v>579</v>
      </c>
      <c r="F7" s="94">
        <v>0.82</v>
      </c>
    </row>
    <row r="8" spans="1:6" s="83" customFormat="1" ht="15.75">
      <c r="A8" s="85" t="s">
        <v>608</v>
      </c>
      <c r="B8" s="86">
        <v>100000</v>
      </c>
      <c r="C8" s="85">
        <v>117981</v>
      </c>
      <c r="D8" s="87">
        <f t="shared" si="1"/>
        <v>1.17981</v>
      </c>
    </row>
    <row r="9" spans="1:6" s="83" customFormat="1" ht="15.75">
      <c r="A9" s="85" t="s">
        <v>620</v>
      </c>
      <c r="B9" s="86">
        <v>100000</v>
      </c>
      <c r="C9" s="85">
        <v>72507</v>
      </c>
      <c r="D9" s="87">
        <f t="shared" si="1"/>
        <v>0.72506999999999999</v>
      </c>
    </row>
    <row r="10" spans="1:6" s="83" customFormat="1" ht="15.75">
      <c r="A10" s="85" t="s">
        <v>646</v>
      </c>
      <c r="B10" s="86">
        <v>100000</v>
      </c>
      <c r="C10" s="85">
        <v>85934</v>
      </c>
      <c r="D10" s="87">
        <f t="shared" ref="D10:D15" si="2">C10/B10</f>
        <v>0.85933999999999999</v>
      </c>
    </row>
    <row r="11" spans="1:6" ht="15.75">
      <c r="A11" s="85" t="s">
        <v>726</v>
      </c>
      <c r="B11" s="86">
        <v>100000</v>
      </c>
      <c r="C11" s="85">
        <v>63911</v>
      </c>
      <c r="D11" s="87">
        <f t="shared" si="2"/>
        <v>0.63910999999999996</v>
      </c>
    </row>
    <row r="12" spans="1:6" ht="15.75">
      <c r="A12" s="9" t="s">
        <v>727</v>
      </c>
      <c r="B12" s="86">
        <v>100000</v>
      </c>
      <c r="C12" s="85">
        <v>236590</v>
      </c>
      <c r="D12" s="87">
        <f t="shared" si="2"/>
        <v>2.3658999999999999</v>
      </c>
    </row>
    <row r="13" spans="1:6" ht="15.75">
      <c r="A13" s="85" t="s">
        <v>728</v>
      </c>
      <c r="B13" s="86">
        <v>100000</v>
      </c>
      <c r="C13" s="85">
        <v>282350</v>
      </c>
      <c r="D13" s="87">
        <f t="shared" si="2"/>
        <v>2.8235000000000001</v>
      </c>
    </row>
    <row r="14" spans="1:6" ht="15.75">
      <c r="A14" s="85" t="s">
        <v>769</v>
      </c>
      <c r="B14" s="86">
        <v>100000</v>
      </c>
      <c r="C14" s="85">
        <v>265150</v>
      </c>
      <c r="D14" s="87">
        <f t="shared" si="2"/>
        <v>2.6515</v>
      </c>
    </row>
    <row r="15" spans="1:6" ht="15.75">
      <c r="A15" s="9" t="s">
        <v>579</v>
      </c>
      <c r="B15" s="86">
        <v>100000</v>
      </c>
      <c r="C15" s="85">
        <v>369725</v>
      </c>
      <c r="D15" s="87">
        <f t="shared" si="2"/>
        <v>3.6972499999999999</v>
      </c>
    </row>
    <row r="31" spans="1:4" ht="22.5">
      <c r="A31" s="144" t="s">
        <v>748</v>
      </c>
      <c r="B31" s="146"/>
      <c r="C31" s="146"/>
      <c r="D31" s="146"/>
    </row>
    <row r="32" spans="1:4" ht="15.75">
      <c r="A32" s="84" t="s">
        <v>576</v>
      </c>
      <c r="B32" s="84" t="s">
        <v>577</v>
      </c>
      <c r="C32" s="84" t="s">
        <v>578</v>
      </c>
      <c r="D32" s="84" t="s">
        <v>584</v>
      </c>
    </row>
    <row r="33" spans="1:4" ht="15.75">
      <c r="A33" s="91" t="s">
        <v>726</v>
      </c>
      <c r="B33" s="86">
        <v>100000</v>
      </c>
      <c r="C33" s="85">
        <v>63911</v>
      </c>
      <c r="D33" s="87">
        <f t="shared" ref="D33:D36" si="3">C33/B33</f>
        <v>0.63910999999999996</v>
      </c>
    </row>
    <row r="34" spans="1:4" ht="15.75">
      <c r="A34" s="91" t="s">
        <v>727</v>
      </c>
      <c r="B34" s="86">
        <v>100000</v>
      </c>
      <c r="C34" s="85">
        <v>78315</v>
      </c>
      <c r="D34" s="87">
        <f t="shared" si="3"/>
        <v>0.78315000000000001</v>
      </c>
    </row>
    <row r="35" spans="1:4" ht="15.75">
      <c r="A35" s="91" t="s">
        <v>728</v>
      </c>
      <c r="B35" s="86">
        <v>100000</v>
      </c>
      <c r="C35" s="85">
        <v>125450</v>
      </c>
      <c r="D35" s="87">
        <f t="shared" si="3"/>
        <v>1.2544999999999999</v>
      </c>
    </row>
    <row r="36" spans="1:4" ht="15.75">
      <c r="A36" s="91" t="s">
        <v>769</v>
      </c>
      <c r="B36" s="86">
        <v>100000</v>
      </c>
      <c r="C36" s="85">
        <v>142950</v>
      </c>
      <c r="D36" s="87">
        <f t="shared" si="3"/>
        <v>1.4295</v>
      </c>
    </row>
    <row r="37" spans="1:4" ht="15.75">
      <c r="A37" s="91" t="s">
        <v>579</v>
      </c>
      <c r="B37" s="86">
        <v>100000</v>
      </c>
      <c r="C37" s="85">
        <v>154475</v>
      </c>
    </row>
  </sheetData>
  <mergeCells count="2">
    <mergeCell ref="A1:C1"/>
    <mergeCell ref="A31:D3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6"/>
  <sheetViews>
    <sheetView workbookViewId="0">
      <selection sqref="A1:M1"/>
    </sheetView>
  </sheetViews>
  <sheetFormatPr defaultRowHeight="15"/>
  <cols>
    <col min="1" max="1" width="15" customWidth="1"/>
    <col min="2" max="2" width="22.7109375" customWidth="1"/>
    <col min="3" max="3" width="8.7109375" customWidth="1"/>
    <col min="4" max="4" width="9.28515625" customWidth="1"/>
    <col min="5" max="11" width="13" customWidth="1"/>
    <col min="12" max="12" width="11.5703125" customWidth="1"/>
    <col min="13" max="13" width="14.7109375" style="9" customWidth="1"/>
  </cols>
  <sheetData>
    <row r="1" spans="1:13" ht="58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4.75" customHeight="1">
      <c r="A2" s="151" t="s">
        <v>404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405</v>
      </c>
      <c r="B3" s="154"/>
      <c r="C3" s="155" t="s">
        <v>634</v>
      </c>
      <c r="D3" s="156"/>
      <c r="E3" s="46"/>
      <c r="F3" s="46"/>
      <c r="G3" s="46"/>
      <c r="H3" s="46"/>
      <c r="I3" s="46"/>
      <c r="J3" s="47"/>
      <c r="K3" s="46"/>
      <c r="L3" s="46"/>
      <c r="M3" s="46"/>
    </row>
    <row r="4" spans="1:13" ht="18.75" customHeight="1">
      <c r="A4" s="48" t="s">
        <v>1</v>
      </c>
      <c r="B4" s="49" t="s">
        <v>406</v>
      </c>
      <c r="C4" s="49" t="s">
        <v>407</v>
      </c>
      <c r="D4" s="49" t="s">
        <v>408</v>
      </c>
      <c r="E4" s="49" t="s">
        <v>392</v>
      </c>
      <c r="F4" s="49" t="s">
        <v>409</v>
      </c>
      <c r="G4" s="49" t="s">
        <v>9</v>
      </c>
      <c r="H4" s="49" t="s">
        <v>10</v>
      </c>
      <c r="I4" s="147" t="s">
        <v>410</v>
      </c>
      <c r="J4" s="148"/>
      <c r="K4" s="149"/>
      <c r="L4" s="50" t="s">
        <v>411</v>
      </c>
      <c r="M4" s="49" t="s">
        <v>412</v>
      </c>
    </row>
    <row r="5" spans="1:13" s="57" customFormat="1">
      <c r="A5" s="51">
        <v>43465</v>
      </c>
      <c r="B5" s="52" t="s">
        <v>468</v>
      </c>
      <c r="C5" s="53">
        <f>150000/E5</f>
        <v>987.81692459664146</v>
      </c>
      <c r="D5" s="52" t="s">
        <v>18</v>
      </c>
      <c r="E5" s="52">
        <v>151.85</v>
      </c>
      <c r="F5" s="52">
        <v>150.75</v>
      </c>
      <c r="G5" s="52"/>
      <c r="H5" s="52"/>
      <c r="I5" s="54">
        <f t="shared" ref="I5:I7" si="0">(IF(D5="SHORT",E5-F5,IF(D5="LONG",F5-E5)))*C5</f>
        <v>1086.5986170563001</v>
      </c>
      <c r="J5" s="55"/>
      <c r="K5" s="55"/>
      <c r="L5" s="55">
        <f t="shared" ref="L5:L7" si="1">(J5+I5+K5)/C5</f>
        <v>1.0999999999999945</v>
      </c>
      <c r="M5" s="56">
        <f t="shared" ref="M5:M7" si="2">L5*C5</f>
        <v>1086.5986170563001</v>
      </c>
    </row>
    <row r="6" spans="1:13" s="57" customFormat="1">
      <c r="A6" s="51">
        <v>43465</v>
      </c>
      <c r="B6" s="52" t="s">
        <v>487</v>
      </c>
      <c r="C6" s="53">
        <f>150000/E6</f>
        <v>557.10306406685231</v>
      </c>
      <c r="D6" s="52" t="s">
        <v>14</v>
      </c>
      <c r="E6" s="52">
        <v>269.25</v>
      </c>
      <c r="F6" s="52">
        <v>271.25</v>
      </c>
      <c r="G6" s="52"/>
      <c r="H6" s="52"/>
      <c r="I6" s="54">
        <f t="shared" si="0"/>
        <v>1114.2061281337046</v>
      </c>
      <c r="J6" s="55"/>
      <c r="K6" s="55"/>
      <c r="L6" s="55">
        <f t="shared" si="1"/>
        <v>2</v>
      </c>
      <c r="M6" s="56">
        <f t="shared" si="2"/>
        <v>1114.2061281337046</v>
      </c>
    </row>
    <row r="7" spans="1:13" s="57" customFormat="1">
      <c r="A7" s="51">
        <v>43465</v>
      </c>
      <c r="B7" s="52" t="s">
        <v>462</v>
      </c>
      <c r="C7" s="53">
        <f>150000/E7</f>
        <v>227.80773027564734</v>
      </c>
      <c r="D7" s="52" t="s">
        <v>14</v>
      </c>
      <c r="E7" s="52">
        <v>658.45</v>
      </c>
      <c r="F7" s="52">
        <v>659.85</v>
      </c>
      <c r="G7" s="52"/>
      <c r="H7" s="52"/>
      <c r="I7" s="54">
        <f t="shared" si="0"/>
        <v>318.93082238590108</v>
      </c>
      <c r="J7" s="55"/>
      <c r="K7" s="55"/>
      <c r="L7" s="55">
        <f t="shared" si="1"/>
        <v>1.3999999999999773</v>
      </c>
      <c r="M7" s="56">
        <f t="shared" si="2"/>
        <v>318.93082238590108</v>
      </c>
    </row>
    <row r="8" spans="1:13" s="57" customFormat="1">
      <c r="A8" s="51">
        <v>43462</v>
      </c>
      <c r="B8" s="52" t="s">
        <v>483</v>
      </c>
      <c r="C8" s="53">
        <f t="shared" ref="C8:C10" si="3">150000/E8</f>
        <v>455.2352048558422</v>
      </c>
      <c r="D8" s="52" t="s">
        <v>14</v>
      </c>
      <c r="E8" s="52">
        <v>329.5</v>
      </c>
      <c r="F8" s="52">
        <v>332.5</v>
      </c>
      <c r="G8" s="52"/>
      <c r="H8" s="52"/>
      <c r="I8" s="54">
        <f t="shared" ref="I8:I10" si="4">(IF(D8="SHORT",E8-F8,IF(D8="LONG",F8-E8)))*C8</f>
        <v>1365.7056145675265</v>
      </c>
      <c r="J8" s="55"/>
      <c r="K8" s="55"/>
      <c r="L8" s="55">
        <f t="shared" ref="L8:L10" si="5">(J8+I8+K8)/C8</f>
        <v>2.9999999999999996</v>
      </c>
      <c r="M8" s="56">
        <f t="shared" ref="M8:M10" si="6">L8*C8</f>
        <v>1365.7056145675265</v>
      </c>
    </row>
    <row r="9" spans="1:13" s="57" customFormat="1">
      <c r="A9" s="51">
        <v>43462</v>
      </c>
      <c r="B9" s="52" t="s">
        <v>416</v>
      </c>
      <c r="C9" s="53">
        <f t="shared" si="3"/>
        <v>223.28073831497471</v>
      </c>
      <c r="D9" s="52" t="s">
        <v>14</v>
      </c>
      <c r="E9" s="52">
        <v>671.8</v>
      </c>
      <c r="F9" s="52">
        <v>669.9</v>
      </c>
      <c r="G9" s="52"/>
      <c r="H9" s="52"/>
      <c r="I9" s="54">
        <f t="shared" si="4"/>
        <v>-424.23340279844689</v>
      </c>
      <c r="J9" s="55"/>
      <c r="K9" s="55"/>
      <c r="L9" s="55">
        <f t="shared" si="5"/>
        <v>-1.8999999999999773</v>
      </c>
      <c r="M9" s="56">
        <f t="shared" si="6"/>
        <v>-424.23340279844689</v>
      </c>
    </row>
    <row r="10" spans="1:13" s="57" customFormat="1">
      <c r="A10" s="51">
        <v>43462</v>
      </c>
      <c r="B10" s="52" t="s">
        <v>382</v>
      </c>
      <c r="C10" s="53">
        <f t="shared" si="3"/>
        <v>519.93067590987869</v>
      </c>
      <c r="D10" s="52" t="s">
        <v>14</v>
      </c>
      <c r="E10" s="52">
        <v>288.5</v>
      </c>
      <c r="F10" s="52">
        <v>290.64999999999998</v>
      </c>
      <c r="G10" s="52">
        <v>293.3</v>
      </c>
      <c r="H10" s="52"/>
      <c r="I10" s="54">
        <f t="shared" si="4"/>
        <v>1117.8509532062274</v>
      </c>
      <c r="J10" s="55">
        <f t="shared" ref="J10" si="7">(IF(D10="SHORT",IF(G10="",0,F10-G10),IF(D10="LONG",IF(G10="",0,G10-F10))))*C10</f>
        <v>1377.8162911611962</v>
      </c>
      <c r="K10" s="55"/>
      <c r="L10" s="55">
        <f t="shared" si="5"/>
        <v>4.8000000000000105</v>
      </c>
      <c r="M10" s="56">
        <f t="shared" si="6"/>
        <v>2495.6672443674233</v>
      </c>
    </row>
    <row r="11" spans="1:13" s="66" customFormat="1">
      <c r="A11" s="60">
        <v>43461</v>
      </c>
      <c r="B11" s="61" t="s">
        <v>487</v>
      </c>
      <c r="C11" s="62">
        <f t="shared" ref="C11:C14" si="8">150000/E11</f>
        <v>573.06590257879657</v>
      </c>
      <c r="D11" s="61" t="s">
        <v>14</v>
      </c>
      <c r="E11" s="61">
        <v>261.75</v>
      </c>
      <c r="F11" s="61">
        <v>263.7</v>
      </c>
      <c r="G11" s="61">
        <v>266.10000000000002</v>
      </c>
      <c r="H11" s="61">
        <v>268.5</v>
      </c>
      <c r="I11" s="63">
        <f t="shared" ref="I11:I14" si="9">(IF(D11="SHORT",E11-F11,IF(D11="LONG",F11-E11)))*C11</f>
        <v>1117.4785100286467</v>
      </c>
      <c r="J11" s="64">
        <f t="shared" ref="J11:J14" si="10">(IF(D11="SHORT",IF(G11="",0,F11-G11),IF(D11="LONG",IF(G11="",0,G11-F11))))*C11</f>
        <v>1375.3581661891312</v>
      </c>
      <c r="K11" s="64">
        <f t="shared" ref="K11" si="11">(IF(D11="SHORT",IF(H11="",0,G11-H11),IF(D11="LONG",IF(H11="",0,(H11-G11)))))*C11</f>
        <v>1375.3581661890987</v>
      </c>
      <c r="L11" s="64">
        <f t="shared" ref="L11:L14" si="12">(J11+I11+K11)/C11</f>
        <v>6.75</v>
      </c>
      <c r="M11" s="65">
        <f t="shared" ref="M11:M14" si="13">L11*C11</f>
        <v>3868.1948424068769</v>
      </c>
    </row>
    <row r="12" spans="1:13" s="57" customFormat="1">
      <c r="A12" s="51">
        <v>43461</v>
      </c>
      <c r="B12" s="52" t="s">
        <v>469</v>
      </c>
      <c r="C12" s="53">
        <f t="shared" si="8"/>
        <v>168.36906499045909</v>
      </c>
      <c r="D12" s="52" t="s">
        <v>14</v>
      </c>
      <c r="E12" s="52">
        <v>890.9</v>
      </c>
      <c r="F12" s="52">
        <v>882.85</v>
      </c>
      <c r="G12" s="52"/>
      <c r="H12" s="52"/>
      <c r="I12" s="54">
        <f t="shared" si="9"/>
        <v>-1355.3709731731881</v>
      </c>
      <c r="J12" s="55"/>
      <c r="K12" s="55"/>
      <c r="L12" s="55">
        <f t="shared" si="12"/>
        <v>-8.0499999999999545</v>
      </c>
      <c r="M12" s="56">
        <f t="shared" si="13"/>
        <v>-1355.3709731731881</v>
      </c>
    </row>
    <row r="13" spans="1:13" s="57" customFormat="1">
      <c r="A13" s="51">
        <v>43461</v>
      </c>
      <c r="B13" s="52" t="s">
        <v>645</v>
      </c>
      <c r="C13" s="53">
        <f t="shared" si="8"/>
        <v>569.90881458966567</v>
      </c>
      <c r="D13" s="52" t="s">
        <v>14</v>
      </c>
      <c r="E13" s="52">
        <v>263.2</v>
      </c>
      <c r="F13" s="52">
        <v>265.14999999999998</v>
      </c>
      <c r="G13" s="52">
        <v>267.60000000000002</v>
      </c>
      <c r="H13" s="52"/>
      <c r="I13" s="54">
        <f t="shared" si="9"/>
        <v>1111.3221884498416</v>
      </c>
      <c r="J13" s="55">
        <f t="shared" si="10"/>
        <v>1396.2765957447068</v>
      </c>
      <c r="K13" s="55"/>
      <c r="L13" s="55">
        <f t="shared" si="12"/>
        <v>4.4000000000000341</v>
      </c>
      <c r="M13" s="56">
        <f t="shared" si="13"/>
        <v>2507.5987841945484</v>
      </c>
    </row>
    <row r="14" spans="1:13" s="57" customFormat="1">
      <c r="A14" s="51">
        <v>43461</v>
      </c>
      <c r="B14" s="52" t="s">
        <v>533</v>
      </c>
      <c r="C14" s="53">
        <f t="shared" si="8"/>
        <v>96.683747462051628</v>
      </c>
      <c r="D14" s="52" t="s">
        <v>14</v>
      </c>
      <c r="E14" s="52">
        <v>1551.45</v>
      </c>
      <c r="F14" s="52">
        <v>1563.05</v>
      </c>
      <c r="G14" s="52">
        <v>1577.15</v>
      </c>
      <c r="H14" s="52"/>
      <c r="I14" s="54">
        <f t="shared" si="9"/>
        <v>1121.53147055979</v>
      </c>
      <c r="J14" s="55">
        <f t="shared" si="10"/>
        <v>1363.2408392149412</v>
      </c>
      <c r="K14" s="55"/>
      <c r="L14" s="55">
        <f t="shared" si="12"/>
        <v>25.700000000000045</v>
      </c>
      <c r="M14" s="56">
        <f t="shared" si="13"/>
        <v>2484.7723097747312</v>
      </c>
    </row>
    <row r="15" spans="1:13" s="57" customFormat="1">
      <c r="A15" s="51">
        <v>43460</v>
      </c>
      <c r="B15" s="52" t="s">
        <v>436</v>
      </c>
      <c r="C15" s="53">
        <f t="shared" ref="C15:C21" si="14">150000/E15</f>
        <v>123.94133443503408</v>
      </c>
      <c r="D15" s="52" t="s">
        <v>14</v>
      </c>
      <c r="E15" s="52">
        <v>1210.25</v>
      </c>
      <c r="F15" s="52">
        <v>1219.3</v>
      </c>
      <c r="G15" s="52"/>
      <c r="H15" s="52"/>
      <c r="I15" s="54">
        <f t="shared" ref="I15:I21" si="15">(IF(D15="SHORT",E15-F15,IF(D15="LONG",F15-E15)))*C15</f>
        <v>1121.6690766370527</v>
      </c>
      <c r="J15" s="55"/>
      <c r="K15" s="55"/>
      <c r="L15" s="55">
        <f t="shared" ref="L15:L21" si="16">(J15+I15+K15)/C15</f>
        <v>9.0499999999999545</v>
      </c>
      <c r="M15" s="56">
        <f t="shared" ref="M15:M21" si="17">L15*C15</f>
        <v>1121.6690766370527</v>
      </c>
    </row>
    <row r="16" spans="1:13" s="57" customFormat="1">
      <c r="A16" s="51">
        <v>43460</v>
      </c>
      <c r="B16" s="52" t="s">
        <v>644</v>
      </c>
      <c r="C16" s="53">
        <f t="shared" si="14"/>
        <v>196.47652105573383</v>
      </c>
      <c r="D16" s="52" t="s">
        <v>14</v>
      </c>
      <c r="E16" s="52">
        <v>763.45</v>
      </c>
      <c r="F16" s="52">
        <v>769.15</v>
      </c>
      <c r="G16" s="52"/>
      <c r="H16" s="52"/>
      <c r="I16" s="54">
        <f t="shared" si="15"/>
        <v>1119.9161700176694</v>
      </c>
      <c r="J16" s="55"/>
      <c r="K16" s="55"/>
      <c r="L16" s="55">
        <f t="shared" si="16"/>
        <v>5.6999999999999318</v>
      </c>
      <c r="M16" s="56">
        <f t="shared" si="17"/>
        <v>1119.9161700176694</v>
      </c>
    </row>
    <row r="17" spans="1:13" s="57" customFormat="1">
      <c r="A17" s="51">
        <v>43460</v>
      </c>
      <c r="B17" s="52" t="s">
        <v>494</v>
      </c>
      <c r="C17" s="53">
        <f t="shared" si="14"/>
        <v>222.40343983986952</v>
      </c>
      <c r="D17" s="52" t="s">
        <v>14</v>
      </c>
      <c r="E17" s="52">
        <v>674.45</v>
      </c>
      <c r="F17" s="52">
        <v>679.5</v>
      </c>
      <c r="G17" s="52"/>
      <c r="H17" s="52"/>
      <c r="I17" s="54">
        <f t="shared" si="15"/>
        <v>1123.1373711913309</v>
      </c>
      <c r="J17" s="55"/>
      <c r="K17" s="55"/>
      <c r="L17" s="55">
        <f t="shared" si="16"/>
        <v>5.0499999999999545</v>
      </c>
      <c r="M17" s="56">
        <f t="shared" si="17"/>
        <v>1123.1373711913309</v>
      </c>
    </row>
    <row r="18" spans="1:13" s="57" customFormat="1">
      <c r="A18" s="51">
        <v>43460</v>
      </c>
      <c r="B18" s="52" t="s">
        <v>223</v>
      </c>
      <c r="C18" s="53">
        <f t="shared" si="14"/>
        <v>103.18497626745545</v>
      </c>
      <c r="D18" s="52" t="s">
        <v>14</v>
      </c>
      <c r="E18" s="52">
        <v>1453.7</v>
      </c>
      <c r="F18" s="52">
        <v>1464.6</v>
      </c>
      <c r="G18" s="52">
        <v>1477.75</v>
      </c>
      <c r="H18" s="52"/>
      <c r="I18" s="54">
        <f t="shared" si="15"/>
        <v>1124.7162413152503</v>
      </c>
      <c r="J18" s="55">
        <f t="shared" ref="J18" si="18">(IF(D18="SHORT",IF(G18="",0,F18-G18),IF(D18="LONG",IF(G18="",0,G18-F18))))*C18</f>
        <v>1356.8824379170485</v>
      </c>
      <c r="K18" s="55"/>
      <c r="L18" s="55">
        <f t="shared" si="16"/>
        <v>24.049999999999951</v>
      </c>
      <c r="M18" s="56">
        <f t="shared" si="17"/>
        <v>2481.5986792322988</v>
      </c>
    </row>
    <row r="19" spans="1:13" s="57" customFormat="1">
      <c r="A19" s="51">
        <v>43460</v>
      </c>
      <c r="B19" s="52" t="s">
        <v>430</v>
      </c>
      <c r="C19" s="53">
        <f t="shared" si="14"/>
        <v>180.81002892960461</v>
      </c>
      <c r="D19" s="52" t="s">
        <v>14</v>
      </c>
      <c r="E19" s="52">
        <v>829.6</v>
      </c>
      <c r="F19" s="52">
        <v>835.8</v>
      </c>
      <c r="G19" s="52"/>
      <c r="H19" s="52"/>
      <c r="I19" s="54">
        <f t="shared" si="15"/>
        <v>1121.0221793635362</v>
      </c>
      <c r="J19" s="55"/>
      <c r="K19" s="55"/>
      <c r="L19" s="55">
        <f t="shared" si="16"/>
        <v>6.1999999999999318</v>
      </c>
      <c r="M19" s="56">
        <f t="shared" si="17"/>
        <v>1121.0221793635362</v>
      </c>
    </row>
    <row r="20" spans="1:13" s="57" customFormat="1">
      <c r="A20" s="51">
        <v>43460</v>
      </c>
      <c r="B20" s="52" t="s">
        <v>599</v>
      </c>
      <c r="C20" s="53">
        <f t="shared" si="14"/>
        <v>301.47723846849561</v>
      </c>
      <c r="D20" s="52" t="s">
        <v>18</v>
      </c>
      <c r="E20" s="52">
        <v>497.55</v>
      </c>
      <c r="F20" s="52">
        <v>502.05</v>
      </c>
      <c r="G20" s="52"/>
      <c r="H20" s="52"/>
      <c r="I20" s="54">
        <f t="shared" si="15"/>
        <v>-1356.6475731082303</v>
      </c>
      <c r="J20" s="55"/>
      <c r="K20" s="55"/>
      <c r="L20" s="55">
        <f t="shared" si="16"/>
        <v>-4.5</v>
      </c>
      <c r="M20" s="56">
        <f t="shared" si="17"/>
        <v>-1356.6475731082303</v>
      </c>
    </row>
    <row r="21" spans="1:13" s="57" customFormat="1">
      <c r="A21" s="51">
        <v>43460</v>
      </c>
      <c r="B21" s="52" t="s">
        <v>519</v>
      </c>
      <c r="C21" s="53">
        <f t="shared" si="14"/>
        <v>543.57673491574565</v>
      </c>
      <c r="D21" s="52" t="s">
        <v>18</v>
      </c>
      <c r="E21" s="52">
        <v>275.95</v>
      </c>
      <c r="F21" s="52">
        <v>278.45</v>
      </c>
      <c r="G21" s="52"/>
      <c r="H21" s="52"/>
      <c r="I21" s="54">
        <f t="shared" si="15"/>
        <v>-1358.9418372893642</v>
      </c>
      <c r="J21" s="55"/>
      <c r="K21" s="55"/>
      <c r="L21" s="55">
        <f t="shared" si="16"/>
        <v>-2.5</v>
      </c>
      <c r="M21" s="56">
        <f t="shared" si="17"/>
        <v>-1358.9418372893642</v>
      </c>
    </row>
    <row r="22" spans="1:13" s="57" customFormat="1">
      <c r="A22" s="51">
        <v>43458</v>
      </c>
      <c r="B22" s="52" t="s">
        <v>397</v>
      </c>
      <c r="C22" s="53">
        <f t="shared" ref="C22:C25" si="19">150000/E22</f>
        <v>652.59952142701763</v>
      </c>
      <c r="D22" s="52" t="s">
        <v>14</v>
      </c>
      <c r="E22" s="52">
        <v>229.85</v>
      </c>
      <c r="F22" s="52">
        <v>231.55</v>
      </c>
      <c r="G22" s="52"/>
      <c r="H22" s="52"/>
      <c r="I22" s="54">
        <f t="shared" ref="I22:I25" si="20">(IF(D22="SHORT",E22-F22,IF(D22="LONG",F22-E22)))*C22</f>
        <v>1109.419186425941</v>
      </c>
      <c r="J22" s="55"/>
      <c r="K22" s="55"/>
      <c r="L22" s="55">
        <f t="shared" ref="L22:L25" si="21">(J22+I22+K22)/C22</f>
        <v>1.7000000000000168</v>
      </c>
      <c r="M22" s="56">
        <f t="shared" ref="M22:M25" si="22">L22*C22</f>
        <v>1109.419186425941</v>
      </c>
    </row>
    <row r="23" spans="1:13" s="57" customFormat="1">
      <c r="A23" s="51">
        <v>43458</v>
      </c>
      <c r="B23" s="52" t="s">
        <v>532</v>
      </c>
      <c r="C23" s="53">
        <f t="shared" si="19"/>
        <v>2729.75432211101</v>
      </c>
      <c r="D23" s="52" t="s">
        <v>14</v>
      </c>
      <c r="E23" s="52">
        <v>54.95</v>
      </c>
      <c r="F23" s="52">
        <v>55.35</v>
      </c>
      <c r="G23" s="52"/>
      <c r="H23" s="52"/>
      <c r="I23" s="54">
        <f t="shared" si="20"/>
        <v>1091.9017288444002</v>
      </c>
      <c r="J23" s="55"/>
      <c r="K23" s="55"/>
      <c r="L23" s="55">
        <f t="shared" si="21"/>
        <v>0.39999999999999858</v>
      </c>
      <c r="M23" s="56">
        <f t="shared" si="22"/>
        <v>1091.9017288444002</v>
      </c>
    </row>
    <row r="24" spans="1:13" s="57" customFormat="1">
      <c r="A24" s="51">
        <v>43458</v>
      </c>
      <c r="B24" s="52" t="s">
        <v>643</v>
      </c>
      <c r="C24" s="53">
        <f t="shared" si="19"/>
        <v>388.85288399222293</v>
      </c>
      <c r="D24" s="52" t="s">
        <v>18</v>
      </c>
      <c r="E24" s="52">
        <v>385.75</v>
      </c>
      <c r="F24" s="52">
        <v>384.7</v>
      </c>
      <c r="G24" s="52"/>
      <c r="H24" s="52"/>
      <c r="I24" s="54">
        <f t="shared" si="20"/>
        <v>408.29552819183851</v>
      </c>
      <c r="J24" s="55"/>
      <c r="K24" s="55"/>
      <c r="L24" s="55">
        <f t="shared" si="21"/>
        <v>1.0500000000000114</v>
      </c>
      <c r="M24" s="56">
        <f t="shared" si="22"/>
        <v>408.29552819183851</v>
      </c>
    </row>
    <row r="25" spans="1:13" s="57" customFormat="1">
      <c r="A25" s="51">
        <v>43458</v>
      </c>
      <c r="B25" s="52" t="s">
        <v>509</v>
      </c>
      <c r="C25" s="53">
        <f t="shared" si="19"/>
        <v>122.12000325653342</v>
      </c>
      <c r="D25" s="52" t="s">
        <v>18</v>
      </c>
      <c r="E25" s="52">
        <v>1228.3</v>
      </c>
      <c r="F25" s="52">
        <v>1239.3499999999999</v>
      </c>
      <c r="G25" s="52"/>
      <c r="H25" s="52"/>
      <c r="I25" s="54">
        <f t="shared" si="20"/>
        <v>-1349.4260359846887</v>
      </c>
      <c r="J25" s="55"/>
      <c r="K25" s="55"/>
      <c r="L25" s="55">
        <f t="shared" si="21"/>
        <v>-11.049999999999955</v>
      </c>
      <c r="M25" s="56">
        <f t="shared" si="22"/>
        <v>-1349.4260359846887</v>
      </c>
    </row>
    <row r="26" spans="1:13" s="57" customFormat="1">
      <c r="A26" s="51">
        <v>43455</v>
      </c>
      <c r="B26" s="52" t="s">
        <v>461</v>
      </c>
      <c r="C26" s="53">
        <f t="shared" ref="C26:C29" si="23">150000/E26</f>
        <v>1663.8935108153078</v>
      </c>
      <c r="D26" s="52" t="s">
        <v>18</v>
      </c>
      <c r="E26" s="52">
        <v>90.15</v>
      </c>
      <c r="F26" s="52">
        <v>89.45</v>
      </c>
      <c r="G26" s="52">
        <v>88.65</v>
      </c>
      <c r="H26" s="52"/>
      <c r="I26" s="54">
        <f t="shared" ref="I26:I29" si="24">(IF(D26="SHORT",E26-F26,IF(D26="LONG",F26-E26)))*C26</f>
        <v>1164.7254575707202</v>
      </c>
      <c r="J26" s="55">
        <f t="shared" ref="J26:J28" si="25">(IF(D26="SHORT",IF(G26="",0,F26-G26),IF(D26="LONG",IF(G26="",0,G26-F26))))*C26</f>
        <v>1331.1148086522414</v>
      </c>
      <c r="K26" s="55"/>
      <c r="L26" s="55">
        <f t="shared" ref="L26:L29" si="26">(J26+I26+K26)/C26</f>
        <v>1.5000000000000002</v>
      </c>
      <c r="M26" s="56">
        <f t="shared" ref="M26:M29" si="27">L26*C26</f>
        <v>2495.8402662229619</v>
      </c>
    </row>
    <row r="27" spans="1:13" s="57" customFormat="1">
      <c r="A27" s="51">
        <v>43455</v>
      </c>
      <c r="B27" s="52" t="s">
        <v>512</v>
      </c>
      <c r="C27" s="53">
        <f t="shared" si="23"/>
        <v>134.99527516536921</v>
      </c>
      <c r="D27" s="52" t="s">
        <v>18</v>
      </c>
      <c r="E27" s="52">
        <v>1111.1500000000001</v>
      </c>
      <c r="F27" s="52">
        <v>1121.1500000000001</v>
      </c>
      <c r="G27" s="52">
        <v>1239</v>
      </c>
      <c r="H27" s="52"/>
      <c r="I27" s="54">
        <f t="shared" si="24"/>
        <v>-1349.9527516536921</v>
      </c>
      <c r="J27" s="55"/>
      <c r="K27" s="55"/>
      <c r="L27" s="55">
        <f t="shared" si="26"/>
        <v>-10</v>
      </c>
      <c r="M27" s="56">
        <f t="shared" si="27"/>
        <v>-1349.9527516536921</v>
      </c>
    </row>
    <row r="28" spans="1:13" s="57" customFormat="1">
      <c r="A28" s="51">
        <v>43455</v>
      </c>
      <c r="B28" s="52" t="s">
        <v>540</v>
      </c>
      <c r="C28" s="53">
        <f t="shared" si="23"/>
        <v>213.03792074989349</v>
      </c>
      <c r="D28" s="52" t="s">
        <v>18</v>
      </c>
      <c r="E28" s="52">
        <v>704.1</v>
      </c>
      <c r="F28" s="52">
        <v>698.8</v>
      </c>
      <c r="G28" s="52">
        <v>692.5</v>
      </c>
      <c r="H28" s="52"/>
      <c r="I28" s="54">
        <f t="shared" si="24"/>
        <v>1129.10097997445</v>
      </c>
      <c r="J28" s="55">
        <f t="shared" si="25"/>
        <v>1342.1389007243192</v>
      </c>
      <c r="K28" s="55"/>
      <c r="L28" s="55">
        <f t="shared" si="26"/>
        <v>11.600000000000023</v>
      </c>
      <c r="M28" s="56">
        <f t="shared" si="27"/>
        <v>2471.2398806987694</v>
      </c>
    </row>
    <row r="29" spans="1:13" s="57" customFormat="1">
      <c r="A29" s="51">
        <v>43455</v>
      </c>
      <c r="B29" s="52" t="s">
        <v>474</v>
      </c>
      <c r="C29" s="53">
        <f t="shared" si="23"/>
        <v>382.79954064055119</v>
      </c>
      <c r="D29" s="52" t="s">
        <v>18</v>
      </c>
      <c r="E29" s="52">
        <v>391.85</v>
      </c>
      <c r="F29" s="52">
        <v>388.9</v>
      </c>
      <c r="G29" s="52"/>
      <c r="H29" s="52"/>
      <c r="I29" s="54">
        <f t="shared" si="24"/>
        <v>1129.2586448896434</v>
      </c>
      <c r="J29" s="55"/>
      <c r="K29" s="55"/>
      <c r="L29" s="55">
        <f t="shared" si="26"/>
        <v>2.9500000000000455</v>
      </c>
      <c r="M29" s="56">
        <f t="shared" si="27"/>
        <v>1129.2586448896434</v>
      </c>
    </row>
    <row r="30" spans="1:13" s="57" customFormat="1">
      <c r="A30" s="51">
        <v>43454</v>
      </c>
      <c r="B30" s="52" t="s">
        <v>630</v>
      </c>
      <c r="C30" s="53">
        <v>15</v>
      </c>
      <c r="D30" s="52" t="s">
        <v>14</v>
      </c>
      <c r="E30" s="52">
        <v>6384</v>
      </c>
      <c r="F30" s="52">
        <v>6390</v>
      </c>
      <c r="G30" s="52"/>
      <c r="H30" s="52"/>
      <c r="I30" s="54">
        <f t="shared" ref="I30:I34" si="28">(IF(D30="SHORT",E30-F30,IF(D30="LONG",F30-E30)))*C30</f>
        <v>90</v>
      </c>
      <c r="J30" s="55"/>
      <c r="K30" s="55"/>
      <c r="L30" s="55">
        <f t="shared" ref="L30:L34" si="29">(J30+I30+K30)/C30</f>
        <v>6</v>
      </c>
      <c r="M30" s="56">
        <f t="shared" ref="M30:M34" si="30">L30*C30</f>
        <v>90</v>
      </c>
    </row>
    <row r="31" spans="1:13" s="57" customFormat="1">
      <c r="A31" s="51">
        <v>43454</v>
      </c>
      <c r="B31" s="52" t="s">
        <v>449</v>
      </c>
      <c r="C31" s="53">
        <f t="shared" ref="C31:C34" si="31">150000/E31</f>
        <v>133.25634078088214</v>
      </c>
      <c r="D31" s="52" t="s">
        <v>14</v>
      </c>
      <c r="E31" s="52">
        <v>1125.6500000000001</v>
      </c>
      <c r="F31" s="52">
        <v>1126.1500000000001</v>
      </c>
      <c r="G31" s="52"/>
      <c r="H31" s="52"/>
      <c r="I31" s="54">
        <f t="shared" si="28"/>
        <v>66.62817039044107</v>
      </c>
      <c r="J31" s="55"/>
      <c r="K31" s="55"/>
      <c r="L31" s="55">
        <f t="shared" si="29"/>
        <v>0.5</v>
      </c>
      <c r="M31" s="56">
        <f t="shared" si="30"/>
        <v>66.62817039044107</v>
      </c>
    </row>
    <row r="32" spans="1:13" s="57" customFormat="1">
      <c r="A32" s="51">
        <v>43454</v>
      </c>
      <c r="B32" s="52" t="s">
        <v>558</v>
      </c>
      <c r="C32" s="53">
        <f t="shared" si="31"/>
        <v>764.13652572592969</v>
      </c>
      <c r="D32" s="52" t="s">
        <v>14</v>
      </c>
      <c r="E32" s="52">
        <v>196.3</v>
      </c>
      <c r="F32" s="52">
        <v>197.75</v>
      </c>
      <c r="G32" s="52"/>
      <c r="H32" s="52"/>
      <c r="I32" s="54">
        <f t="shared" si="28"/>
        <v>1107.9979623025893</v>
      </c>
      <c r="J32" s="55"/>
      <c r="K32" s="55"/>
      <c r="L32" s="55">
        <f t="shared" si="29"/>
        <v>1.4499999999999884</v>
      </c>
      <c r="M32" s="56">
        <f t="shared" si="30"/>
        <v>1107.9979623025893</v>
      </c>
    </row>
    <row r="33" spans="1:13" s="57" customFormat="1">
      <c r="A33" s="51">
        <v>43454</v>
      </c>
      <c r="B33" s="52" t="s">
        <v>509</v>
      </c>
      <c r="C33" s="53">
        <f t="shared" si="31"/>
        <v>122.98610257040953</v>
      </c>
      <c r="D33" s="52" t="s">
        <v>14</v>
      </c>
      <c r="E33" s="52">
        <v>1219.6500000000001</v>
      </c>
      <c r="F33" s="52">
        <v>1228.75</v>
      </c>
      <c r="G33" s="52">
        <v>1239</v>
      </c>
      <c r="H33" s="52"/>
      <c r="I33" s="54">
        <f t="shared" si="28"/>
        <v>1119.1735333907154</v>
      </c>
      <c r="J33" s="55">
        <f t="shared" ref="J33" si="32">(IF(D33="SHORT",IF(G33="",0,F33-G33),IF(D33="LONG",IF(G33="",0,G33-F33))))*C33</f>
        <v>1260.6075513466976</v>
      </c>
      <c r="K33" s="55"/>
      <c r="L33" s="55">
        <f t="shared" si="29"/>
        <v>19.349999999999909</v>
      </c>
      <c r="M33" s="56">
        <f t="shared" si="30"/>
        <v>2379.781084737413</v>
      </c>
    </row>
    <row r="34" spans="1:13" s="57" customFormat="1">
      <c r="A34" s="51">
        <v>43454</v>
      </c>
      <c r="B34" s="52" t="s">
        <v>616</v>
      </c>
      <c r="C34" s="53">
        <f t="shared" si="31"/>
        <v>788.02206461780929</v>
      </c>
      <c r="D34" s="52" t="s">
        <v>14</v>
      </c>
      <c r="E34" s="52">
        <v>190.35</v>
      </c>
      <c r="F34" s="52">
        <v>191.75</v>
      </c>
      <c r="G34" s="52"/>
      <c r="H34" s="52"/>
      <c r="I34" s="54">
        <f t="shared" si="28"/>
        <v>1103.2308904649376</v>
      </c>
      <c r="J34" s="55"/>
      <c r="K34" s="55"/>
      <c r="L34" s="55">
        <f t="shared" si="29"/>
        <v>1.4000000000000059</v>
      </c>
      <c r="M34" s="56">
        <f t="shared" si="30"/>
        <v>1103.2308904649376</v>
      </c>
    </row>
    <row r="35" spans="1:13" s="57" customFormat="1">
      <c r="A35" s="51">
        <v>43453</v>
      </c>
      <c r="B35" s="52" t="s">
        <v>615</v>
      </c>
      <c r="C35" s="53">
        <f t="shared" ref="C35:C39" si="33">150000/E35</f>
        <v>192.56691700365877</v>
      </c>
      <c r="D35" s="52" t="s">
        <v>14</v>
      </c>
      <c r="E35" s="52">
        <v>778.95</v>
      </c>
      <c r="F35" s="52">
        <v>781.25</v>
      </c>
      <c r="G35" s="52"/>
      <c r="H35" s="52"/>
      <c r="I35" s="54">
        <f t="shared" ref="I35:I39" si="34">(IF(D35="SHORT",E35-F35,IF(D35="LONG",F35-E35)))*C35</f>
        <v>442.90390910840642</v>
      </c>
      <c r="J35" s="55"/>
      <c r="K35" s="55"/>
      <c r="L35" s="55">
        <f t="shared" ref="L35:L39" si="35">(J35+I35+K35)/C35</f>
        <v>2.2999999999999545</v>
      </c>
      <c r="M35" s="56">
        <f t="shared" ref="M35:M39" si="36">L35*C35</f>
        <v>442.90390910840642</v>
      </c>
    </row>
    <row r="36" spans="1:13" s="57" customFormat="1">
      <c r="A36" s="51">
        <v>43453</v>
      </c>
      <c r="B36" s="52" t="s">
        <v>413</v>
      </c>
      <c r="C36" s="53">
        <f t="shared" si="33"/>
        <v>538.59964093357269</v>
      </c>
      <c r="D36" s="52" t="s">
        <v>14</v>
      </c>
      <c r="E36" s="52">
        <v>278.5</v>
      </c>
      <c r="F36" s="52">
        <v>280.60000000000002</v>
      </c>
      <c r="G36" s="52"/>
      <c r="H36" s="52"/>
      <c r="I36" s="54">
        <f t="shared" si="34"/>
        <v>1131.059245960515</v>
      </c>
      <c r="J36" s="55"/>
      <c r="K36" s="55"/>
      <c r="L36" s="55">
        <f t="shared" si="35"/>
        <v>2.1000000000000227</v>
      </c>
      <c r="M36" s="56">
        <f t="shared" si="36"/>
        <v>1131.059245960515</v>
      </c>
    </row>
    <row r="37" spans="1:13" s="57" customFormat="1">
      <c r="A37" s="51">
        <v>43453</v>
      </c>
      <c r="B37" s="52" t="s">
        <v>642</v>
      </c>
      <c r="C37" s="53">
        <f t="shared" si="33"/>
        <v>2144.3888491779844</v>
      </c>
      <c r="D37" s="52" t="s">
        <v>14</v>
      </c>
      <c r="E37" s="52">
        <v>69.95</v>
      </c>
      <c r="F37" s="52">
        <v>70.400000000000006</v>
      </c>
      <c r="G37" s="52"/>
      <c r="H37" s="52"/>
      <c r="I37" s="54">
        <f t="shared" si="34"/>
        <v>964.97498213009908</v>
      </c>
      <c r="J37" s="55"/>
      <c r="K37" s="55"/>
      <c r="L37" s="55">
        <f t="shared" si="35"/>
        <v>0.45000000000000284</v>
      </c>
      <c r="M37" s="56">
        <f t="shared" si="36"/>
        <v>964.97498213009908</v>
      </c>
    </row>
    <row r="38" spans="1:13" s="57" customFormat="1">
      <c r="A38" s="51">
        <v>43453</v>
      </c>
      <c r="B38" s="52" t="s">
        <v>535</v>
      </c>
      <c r="C38" s="53">
        <f t="shared" si="33"/>
        <v>1013.1712259371833</v>
      </c>
      <c r="D38" s="52" t="s">
        <v>14</v>
      </c>
      <c r="E38" s="52">
        <v>148.05000000000001</v>
      </c>
      <c r="F38" s="52">
        <v>149.15</v>
      </c>
      <c r="G38" s="52"/>
      <c r="H38" s="52"/>
      <c r="I38" s="54">
        <f t="shared" si="34"/>
        <v>1114.4883485308958</v>
      </c>
      <c r="J38" s="55"/>
      <c r="K38" s="55"/>
      <c r="L38" s="55">
        <f t="shared" si="35"/>
        <v>1.0999999999999943</v>
      </c>
      <c r="M38" s="56">
        <f t="shared" si="36"/>
        <v>1114.4883485308958</v>
      </c>
    </row>
    <row r="39" spans="1:13" s="57" customFormat="1">
      <c r="A39" s="51">
        <v>43453</v>
      </c>
      <c r="B39" s="52" t="s">
        <v>386</v>
      </c>
      <c r="C39" s="53">
        <f t="shared" si="33"/>
        <v>1572.3270440251572</v>
      </c>
      <c r="D39" s="52" t="s">
        <v>14</v>
      </c>
      <c r="E39" s="52">
        <v>95.4</v>
      </c>
      <c r="F39" s="52">
        <v>96.15</v>
      </c>
      <c r="G39" s="52"/>
      <c r="H39" s="52"/>
      <c r="I39" s="54">
        <f t="shared" si="34"/>
        <v>1179.2452830188679</v>
      </c>
      <c r="J39" s="55"/>
      <c r="K39" s="55"/>
      <c r="L39" s="55">
        <f t="shared" si="35"/>
        <v>0.75</v>
      </c>
      <c r="M39" s="56">
        <f t="shared" si="36"/>
        <v>1179.2452830188679</v>
      </c>
    </row>
    <row r="40" spans="1:13" s="57" customFormat="1">
      <c r="A40" s="51">
        <v>43452</v>
      </c>
      <c r="B40" s="52" t="s">
        <v>641</v>
      </c>
      <c r="C40" s="53">
        <f t="shared" ref="C40:C45" si="37">150000/E40</f>
        <v>313.77470975839344</v>
      </c>
      <c r="D40" s="52" t="s">
        <v>14</v>
      </c>
      <c r="E40" s="52">
        <v>478.05</v>
      </c>
      <c r="F40" s="52">
        <v>481.6</v>
      </c>
      <c r="G40" s="52"/>
      <c r="H40" s="52"/>
      <c r="I40" s="54">
        <f t="shared" ref="I40:I45" si="38">(IF(D40="SHORT",E40-F40,IF(D40="LONG",F40-E40)))*C40</f>
        <v>1113.9002196423003</v>
      </c>
      <c r="J40" s="55"/>
      <c r="K40" s="55"/>
      <c r="L40" s="55">
        <f t="shared" ref="L40:L45" si="39">(J40+I40+K40)/C40</f>
        <v>3.5500000000000114</v>
      </c>
      <c r="M40" s="56">
        <f t="shared" ref="M40:M45" si="40">L40*C40</f>
        <v>1113.9002196423003</v>
      </c>
    </row>
    <row r="41" spans="1:13" s="57" customFormat="1">
      <c r="A41" s="51">
        <v>43452</v>
      </c>
      <c r="B41" s="52" t="s">
        <v>395</v>
      </c>
      <c r="C41" s="53">
        <f t="shared" si="37"/>
        <v>260.93763590501868</v>
      </c>
      <c r="D41" s="52" t="s">
        <v>14</v>
      </c>
      <c r="E41" s="52">
        <v>574.85</v>
      </c>
      <c r="F41" s="52">
        <v>579.15</v>
      </c>
      <c r="G41" s="52"/>
      <c r="H41" s="52"/>
      <c r="I41" s="54">
        <f t="shared" si="38"/>
        <v>1122.0318343915685</v>
      </c>
      <c r="J41" s="55"/>
      <c r="K41" s="55"/>
      <c r="L41" s="55">
        <f t="shared" si="39"/>
        <v>4.2999999999999545</v>
      </c>
      <c r="M41" s="56">
        <f t="shared" si="40"/>
        <v>1122.0318343915685</v>
      </c>
    </row>
    <row r="42" spans="1:13" s="57" customFormat="1">
      <c r="A42" s="51">
        <v>43452</v>
      </c>
      <c r="B42" s="52" t="s">
        <v>424</v>
      </c>
      <c r="C42" s="53">
        <f t="shared" si="37"/>
        <v>97.024579560155246</v>
      </c>
      <c r="D42" s="52" t="s">
        <v>18</v>
      </c>
      <c r="E42" s="52">
        <v>1546</v>
      </c>
      <c r="F42" s="52">
        <v>1559.9</v>
      </c>
      <c r="G42" s="52"/>
      <c r="H42" s="52"/>
      <c r="I42" s="54">
        <f t="shared" si="38"/>
        <v>-1348.6416558861667</v>
      </c>
      <c r="J42" s="55"/>
      <c r="K42" s="55"/>
      <c r="L42" s="55">
        <f t="shared" si="39"/>
        <v>-13.900000000000091</v>
      </c>
      <c r="M42" s="56">
        <f t="shared" si="40"/>
        <v>-1348.6416558861667</v>
      </c>
    </row>
    <row r="43" spans="1:13" s="57" customFormat="1">
      <c r="A43" s="51">
        <v>43452</v>
      </c>
      <c r="B43" s="52" t="s">
        <v>385</v>
      </c>
      <c r="C43" s="53">
        <f t="shared" si="37"/>
        <v>77.441338186323861</v>
      </c>
      <c r="D43" s="52" t="s">
        <v>18</v>
      </c>
      <c r="E43" s="52">
        <v>1936.95</v>
      </c>
      <c r="F43" s="52">
        <v>1942.35</v>
      </c>
      <c r="G43" s="52"/>
      <c r="H43" s="52"/>
      <c r="I43" s="54">
        <f t="shared" si="38"/>
        <v>-418.18322620613827</v>
      </c>
      <c r="J43" s="55"/>
      <c r="K43" s="55"/>
      <c r="L43" s="55">
        <f t="shared" si="39"/>
        <v>-5.3999999999998636</v>
      </c>
      <c r="M43" s="56">
        <f t="shared" si="40"/>
        <v>-418.18322620613827</v>
      </c>
    </row>
    <row r="44" spans="1:13" s="57" customFormat="1">
      <c r="A44" s="51">
        <v>43452</v>
      </c>
      <c r="B44" s="52" t="s">
        <v>561</v>
      </c>
      <c r="C44" s="53">
        <f t="shared" si="37"/>
        <v>212.20909669661171</v>
      </c>
      <c r="D44" s="52" t="s">
        <v>18</v>
      </c>
      <c r="E44" s="52">
        <v>706.85</v>
      </c>
      <c r="F44" s="52">
        <v>704.75</v>
      </c>
      <c r="G44" s="52"/>
      <c r="H44" s="52"/>
      <c r="I44" s="54">
        <f t="shared" si="38"/>
        <v>445.63910306288943</v>
      </c>
      <c r="J44" s="55"/>
      <c r="K44" s="55"/>
      <c r="L44" s="55">
        <f t="shared" si="39"/>
        <v>2.1000000000000227</v>
      </c>
      <c r="M44" s="56">
        <f t="shared" si="40"/>
        <v>445.63910306288943</v>
      </c>
    </row>
    <row r="45" spans="1:13" s="57" customFormat="1">
      <c r="A45" s="51">
        <v>43452</v>
      </c>
      <c r="B45" s="52" t="s">
        <v>386</v>
      </c>
      <c r="C45" s="53">
        <f t="shared" si="37"/>
        <v>1576.4582238570677</v>
      </c>
      <c r="D45" s="52" t="s">
        <v>18</v>
      </c>
      <c r="E45" s="52">
        <v>95.15</v>
      </c>
      <c r="F45" s="52">
        <v>94.8</v>
      </c>
      <c r="G45" s="52"/>
      <c r="H45" s="52"/>
      <c r="I45" s="54">
        <f t="shared" si="38"/>
        <v>551.76037834998715</v>
      </c>
      <c r="J45" s="55"/>
      <c r="K45" s="55"/>
      <c r="L45" s="55">
        <f t="shared" si="39"/>
        <v>0.35000000000000853</v>
      </c>
      <c r="M45" s="56">
        <f t="shared" si="40"/>
        <v>551.76037834998715</v>
      </c>
    </row>
    <row r="46" spans="1:13" s="57" customFormat="1">
      <c r="A46" s="51">
        <v>43451</v>
      </c>
      <c r="B46" s="52" t="s">
        <v>640</v>
      </c>
      <c r="C46" s="53">
        <f t="shared" ref="C46:C50" si="41">150000/E46</f>
        <v>2064.6937370956639</v>
      </c>
      <c r="D46" s="52" t="s">
        <v>14</v>
      </c>
      <c r="E46" s="52">
        <v>72.650000000000006</v>
      </c>
      <c r="F46" s="52">
        <v>72.900000000000006</v>
      </c>
      <c r="G46" s="52"/>
      <c r="H46" s="52"/>
      <c r="I46" s="54">
        <f t="shared" ref="I46:I50" si="42">(IF(D46="SHORT",E46-F46,IF(D46="LONG",F46-E46)))*C46</f>
        <v>516.17343427391597</v>
      </c>
      <c r="J46" s="55"/>
      <c r="K46" s="55"/>
      <c r="L46" s="55">
        <f t="shared" ref="L46:L50" si="43">(J46+I46+K46)/C46</f>
        <v>0.25</v>
      </c>
      <c r="M46" s="56">
        <f t="shared" ref="M46:M50" si="44">L46*C46</f>
        <v>516.17343427391597</v>
      </c>
    </row>
    <row r="47" spans="1:13" s="57" customFormat="1">
      <c r="A47" s="51">
        <v>43451</v>
      </c>
      <c r="B47" s="52" t="s">
        <v>513</v>
      </c>
      <c r="C47" s="53">
        <f t="shared" si="41"/>
        <v>2259.0361445783133</v>
      </c>
      <c r="D47" s="52" t="s">
        <v>14</v>
      </c>
      <c r="E47" s="52">
        <v>66.400000000000006</v>
      </c>
      <c r="F47" s="52">
        <v>66.599999999999994</v>
      </c>
      <c r="G47" s="52"/>
      <c r="H47" s="52"/>
      <c r="I47" s="54">
        <f t="shared" si="42"/>
        <v>451.80722891563698</v>
      </c>
      <c r="J47" s="55"/>
      <c r="K47" s="55"/>
      <c r="L47" s="55">
        <f t="shared" si="43"/>
        <v>0.19999999999998863</v>
      </c>
      <c r="M47" s="56">
        <f t="shared" si="44"/>
        <v>451.80722891563698</v>
      </c>
    </row>
    <row r="48" spans="1:13" s="57" customFormat="1">
      <c r="A48" s="51">
        <v>43451</v>
      </c>
      <c r="B48" s="52" t="s">
        <v>472</v>
      </c>
      <c r="C48" s="53">
        <f t="shared" si="41"/>
        <v>153.11590874291841</v>
      </c>
      <c r="D48" s="52" t="s">
        <v>14</v>
      </c>
      <c r="E48" s="52">
        <v>979.65</v>
      </c>
      <c r="F48" s="52">
        <v>975.4</v>
      </c>
      <c r="G48" s="52"/>
      <c r="H48" s="52"/>
      <c r="I48" s="54">
        <f t="shared" si="42"/>
        <v>-650.74261215740319</v>
      </c>
      <c r="J48" s="55"/>
      <c r="K48" s="55"/>
      <c r="L48" s="55">
        <f t="shared" si="43"/>
        <v>-4.25</v>
      </c>
      <c r="M48" s="56">
        <f t="shared" si="44"/>
        <v>-650.74261215740319</v>
      </c>
    </row>
    <row r="49" spans="1:13" s="57" customFormat="1">
      <c r="A49" s="51">
        <v>43451</v>
      </c>
      <c r="B49" s="52" t="s">
        <v>491</v>
      </c>
      <c r="C49" s="53">
        <f t="shared" si="41"/>
        <v>75.291755552766972</v>
      </c>
      <c r="D49" s="52" t="s">
        <v>14</v>
      </c>
      <c r="E49" s="52">
        <v>1992.25</v>
      </c>
      <c r="F49" s="52">
        <v>1998.5</v>
      </c>
      <c r="G49" s="52"/>
      <c r="H49" s="52"/>
      <c r="I49" s="54">
        <f t="shared" si="42"/>
        <v>470.57347220479357</v>
      </c>
      <c r="J49" s="55"/>
      <c r="K49" s="55"/>
      <c r="L49" s="55">
        <f t="shared" si="43"/>
        <v>6.25</v>
      </c>
      <c r="M49" s="56">
        <f t="shared" si="44"/>
        <v>470.57347220479357</v>
      </c>
    </row>
    <row r="50" spans="1:13" s="57" customFormat="1">
      <c r="A50" s="51">
        <v>43451</v>
      </c>
      <c r="B50" s="52" t="s">
        <v>437</v>
      </c>
      <c r="C50" s="53">
        <f t="shared" si="41"/>
        <v>257.42234425948169</v>
      </c>
      <c r="D50" s="52" t="s">
        <v>14</v>
      </c>
      <c r="E50" s="52">
        <v>582.70000000000005</v>
      </c>
      <c r="F50" s="52">
        <v>577.45000000000005</v>
      </c>
      <c r="G50" s="52"/>
      <c r="H50" s="52"/>
      <c r="I50" s="54">
        <f t="shared" si="42"/>
        <v>-1351.4673073622789</v>
      </c>
      <c r="J50" s="55"/>
      <c r="K50" s="55"/>
      <c r="L50" s="55">
        <f t="shared" si="43"/>
        <v>-5.25</v>
      </c>
      <c r="M50" s="56">
        <f t="shared" si="44"/>
        <v>-1351.4673073622789</v>
      </c>
    </row>
    <row r="51" spans="1:13" s="57" customFormat="1">
      <c r="A51" s="51">
        <v>43448</v>
      </c>
      <c r="B51" s="52" t="s">
        <v>639</v>
      </c>
      <c r="C51" s="53">
        <f t="shared" ref="C51:C55" si="45">150000/E51</f>
        <v>53.304904051172706</v>
      </c>
      <c r="D51" s="52" t="s">
        <v>14</v>
      </c>
      <c r="E51" s="52">
        <v>2814</v>
      </c>
      <c r="F51" s="52">
        <v>2830</v>
      </c>
      <c r="G51" s="52"/>
      <c r="H51" s="52"/>
      <c r="I51" s="54">
        <f t="shared" ref="I51:I55" si="46">(IF(D51="SHORT",E51-F51,IF(D51="LONG",F51-E51)))*C51</f>
        <v>852.87846481876329</v>
      </c>
      <c r="J51" s="55"/>
      <c r="K51" s="55"/>
      <c r="L51" s="55">
        <f t="shared" ref="L51:L55" si="47">(J51+I51+K51)/C51</f>
        <v>16</v>
      </c>
      <c r="M51" s="56">
        <f t="shared" ref="M51:M55" si="48">L51*C51</f>
        <v>852.87846481876329</v>
      </c>
    </row>
    <row r="52" spans="1:13" s="57" customFormat="1">
      <c r="A52" s="51">
        <v>43448</v>
      </c>
      <c r="B52" s="52" t="s">
        <v>524</v>
      </c>
      <c r="C52" s="53">
        <f t="shared" si="45"/>
        <v>2332.8149300155524</v>
      </c>
      <c r="D52" s="52" t="s">
        <v>18</v>
      </c>
      <c r="E52" s="52">
        <v>64.3</v>
      </c>
      <c r="F52" s="52">
        <v>63.8</v>
      </c>
      <c r="G52" s="52"/>
      <c r="H52" s="52"/>
      <c r="I52" s="54">
        <f t="shared" si="46"/>
        <v>1166.4074650077762</v>
      </c>
      <c r="J52" s="55"/>
      <c r="K52" s="55"/>
      <c r="L52" s="55">
        <f t="shared" si="47"/>
        <v>0.5</v>
      </c>
      <c r="M52" s="56">
        <f t="shared" si="48"/>
        <v>1166.4074650077762</v>
      </c>
    </row>
    <row r="53" spans="1:13" s="57" customFormat="1">
      <c r="A53" s="51">
        <v>43448</v>
      </c>
      <c r="B53" s="52" t="s">
        <v>555</v>
      </c>
      <c r="C53" s="53">
        <f t="shared" si="45"/>
        <v>854.70085470085473</v>
      </c>
      <c r="D53" s="52" t="s">
        <v>14</v>
      </c>
      <c r="E53" s="52">
        <v>175.5</v>
      </c>
      <c r="F53" s="52">
        <v>176.8</v>
      </c>
      <c r="G53" s="52"/>
      <c r="H53" s="52"/>
      <c r="I53" s="54">
        <f t="shared" si="46"/>
        <v>1111.1111111111209</v>
      </c>
      <c r="J53" s="55"/>
      <c r="K53" s="55"/>
      <c r="L53" s="55">
        <f t="shared" si="47"/>
        <v>1.3000000000000114</v>
      </c>
      <c r="M53" s="56">
        <f t="shared" si="48"/>
        <v>1111.1111111111209</v>
      </c>
    </row>
    <row r="54" spans="1:13" s="57" customFormat="1">
      <c r="A54" s="51">
        <v>43448</v>
      </c>
      <c r="B54" s="52" t="s">
        <v>638</v>
      </c>
      <c r="C54" s="53">
        <f t="shared" si="45"/>
        <v>400.42712226374795</v>
      </c>
      <c r="D54" s="52" t="s">
        <v>14</v>
      </c>
      <c r="E54" s="52">
        <v>374.6</v>
      </c>
      <c r="F54" s="52">
        <v>371.2</v>
      </c>
      <c r="G54" s="52"/>
      <c r="H54" s="52"/>
      <c r="I54" s="54">
        <f t="shared" si="46"/>
        <v>-1361.4522156967566</v>
      </c>
      <c r="J54" s="55"/>
      <c r="K54" s="55"/>
      <c r="L54" s="55">
        <f t="shared" si="47"/>
        <v>-3.4000000000000341</v>
      </c>
      <c r="M54" s="56">
        <f t="shared" si="48"/>
        <v>-1361.4522156967566</v>
      </c>
    </row>
    <row r="55" spans="1:13" s="57" customFormat="1">
      <c r="A55" s="51">
        <v>43448</v>
      </c>
      <c r="B55" s="52" t="s">
        <v>587</v>
      </c>
      <c r="C55" s="53">
        <f t="shared" si="45"/>
        <v>569.47608200455591</v>
      </c>
      <c r="D55" s="52" t="s">
        <v>14</v>
      </c>
      <c r="E55" s="52">
        <v>263.39999999999998</v>
      </c>
      <c r="F55" s="52">
        <v>261</v>
      </c>
      <c r="G55" s="52"/>
      <c r="H55" s="52"/>
      <c r="I55" s="54">
        <f t="shared" si="46"/>
        <v>-1366.7425968109212</v>
      </c>
      <c r="J55" s="55"/>
      <c r="K55" s="55"/>
      <c r="L55" s="55">
        <f t="shared" si="47"/>
        <v>-2.3999999999999773</v>
      </c>
      <c r="M55" s="56">
        <f t="shared" si="48"/>
        <v>-1366.7425968109212</v>
      </c>
    </row>
    <row r="56" spans="1:13" s="57" customFormat="1">
      <c r="A56" s="51">
        <v>43447</v>
      </c>
      <c r="B56" s="52" t="s">
        <v>544</v>
      </c>
      <c r="C56" s="53">
        <f t="shared" ref="C56:C59" si="49">150000/E56</f>
        <v>611.12242819311473</v>
      </c>
      <c r="D56" s="52" t="s">
        <v>18</v>
      </c>
      <c r="E56" s="52">
        <v>245.45</v>
      </c>
      <c r="F56" s="52">
        <v>243.6</v>
      </c>
      <c r="G56" s="52"/>
      <c r="H56" s="52"/>
      <c r="I56" s="54">
        <f t="shared" ref="I56:I59" si="50">(IF(D56="SHORT",E56-F56,IF(D56="LONG",F56-E56)))*C56</f>
        <v>1130.5764921572588</v>
      </c>
      <c r="J56" s="55"/>
      <c r="K56" s="55"/>
      <c r="L56" s="55">
        <f t="shared" ref="L56:L59" si="51">(J56+I56+K56)/C56</f>
        <v>1.8499999999999943</v>
      </c>
      <c r="M56" s="56">
        <f t="shared" ref="M56:M59" si="52">L56*C56</f>
        <v>1130.5764921572588</v>
      </c>
    </row>
    <row r="57" spans="1:13" s="57" customFormat="1">
      <c r="A57" s="51">
        <v>43447</v>
      </c>
      <c r="B57" s="52" t="s">
        <v>637</v>
      </c>
      <c r="C57" s="53">
        <f t="shared" si="49"/>
        <v>680.73519400953035</v>
      </c>
      <c r="D57" s="52" t="s">
        <v>18</v>
      </c>
      <c r="E57" s="52">
        <v>220.35</v>
      </c>
      <c r="F57" s="52">
        <v>219.5</v>
      </c>
      <c r="G57" s="52"/>
      <c r="H57" s="52"/>
      <c r="I57" s="54">
        <f t="shared" si="50"/>
        <v>578.62491490809691</v>
      </c>
      <c r="J57" s="55"/>
      <c r="K57" s="55"/>
      <c r="L57" s="55">
        <f t="shared" si="51"/>
        <v>0.84999999999999432</v>
      </c>
      <c r="M57" s="56">
        <f t="shared" si="52"/>
        <v>578.62491490809691</v>
      </c>
    </row>
    <row r="58" spans="1:13" s="57" customFormat="1">
      <c r="A58" s="51">
        <v>43447</v>
      </c>
      <c r="B58" s="52" t="s">
        <v>418</v>
      </c>
      <c r="C58" s="53">
        <f t="shared" si="49"/>
        <v>1317.5230566534915</v>
      </c>
      <c r="D58" s="52" t="s">
        <v>18</v>
      </c>
      <c r="E58" s="52">
        <v>113.85</v>
      </c>
      <c r="F58" s="52">
        <v>112.95</v>
      </c>
      <c r="G58" s="52">
        <v>111.95</v>
      </c>
      <c r="H58" s="52"/>
      <c r="I58" s="54">
        <f t="shared" si="50"/>
        <v>1185.7707509881311</v>
      </c>
      <c r="J58" s="55">
        <f t="shared" ref="J58" si="53">(IF(D58="SHORT",IF(G58="",0,F58-G58),IF(D58="LONG",IF(G58="",0,G58-F58))))*C58</f>
        <v>1317.5230566534915</v>
      </c>
      <c r="K58" s="55"/>
      <c r="L58" s="55">
        <f t="shared" si="51"/>
        <v>1.8999999999999915</v>
      </c>
      <c r="M58" s="56">
        <f t="shared" si="52"/>
        <v>2503.2938076416226</v>
      </c>
    </row>
    <row r="59" spans="1:13" s="57" customFormat="1">
      <c r="A59" s="51">
        <v>43447</v>
      </c>
      <c r="B59" s="52" t="s">
        <v>593</v>
      </c>
      <c r="C59" s="53">
        <f t="shared" si="49"/>
        <v>263.82903878286874</v>
      </c>
      <c r="D59" s="52" t="s">
        <v>14</v>
      </c>
      <c r="E59" s="52">
        <v>568.54999999999995</v>
      </c>
      <c r="F59" s="52">
        <v>563.4</v>
      </c>
      <c r="G59" s="52"/>
      <c r="H59" s="52"/>
      <c r="I59" s="54">
        <f t="shared" si="50"/>
        <v>-1358.719549731768</v>
      </c>
      <c r="J59" s="55"/>
      <c r="K59" s="55"/>
      <c r="L59" s="55">
        <f t="shared" si="51"/>
        <v>-5.1499999999999773</v>
      </c>
      <c r="M59" s="56">
        <f t="shared" si="52"/>
        <v>-1358.719549731768</v>
      </c>
    </row>
    <row r="60" spans="1:13" s="57" customFormat="1">
      <c r="A60" s="51">
        <v>43446</v>
      </c>
      <c r="B60" s="52" t="s">
        <v>636</v>
      </c>
      <c r="C60" s="53">
        <f t="shared" ref="C60:C66" si="54">150000/E60</f>
        <v>128.562245553889</v>
      </c>
      <c r="D60" s="52" t="s">
        <v>14</v>
      </c>
      <c r="E60" s="52">
        <v>1166.75</v>
      </c>
      <c r="F60" s="52">
        <v>1174</v>
      </c>
      <c r="G60" s="52"/>
      <c r="H60" s="52"/>
      <c r="I60" s="54">
        <f t="shared" ref="I60:I66" si="55">(IF(D60="SHORT",E60-F60,IF(D60="LONG",F60-E60)))*C60</f>
        <v>932.07628026569523</v>
      </c>
      <c r="J60" s="55"/>
      <c r="K60" s="55"/>
      <c r="L60" s="55">
        <f t="shared" ref="L60:L66" si="56">(J60+I60+K60)/C60</f>
        <v>7.25</v>
      </c>
      <c r="M60" s="56">
        <f t="shared" ref="M60:M66" si="57">L60*C60</f>
        <v>932.07628026569523</v>
      </c>
    </row>
    <row r="61" spans="1:13" s="57" customFormat="1">
      <c r="A61" s="51">
        <v>43446</v>
      </c>
      <c r="B61" s="52" t="s">
        <v>555</v>
      </c>
      <c r="C61" s="53">
        <f t="shared" si="54"/>
        <v>858.86057829945605</v>
      </c>
      <c r="D61" s="52" t="s">
        <v>14</v>
      </c>
      <c r="E61" s="52">
        <v>174.65</v>
      </c>
      <c r="F61" s="52">
        <v>174.75</v>
      </c>
      <c r="G61" s="52"/>
      <c r="H61" s="52"/>
      <c r="I61" s="54">
        <f t="shared" si="55"/>
        <v>85.886057829940725</v>
      </c>
      <c r="J61" s="55"/>
      <c r="K61" s="55"/>
      <c r="L61" s="55">
        <f t="shared" si="56"/>
        <v>9.9999999999994316E-2</v>
      </c>
      <c r="M61" s="56">
        <f t="shared" si="57"/>
        <v>85.886057829940725</v>
      </c>
    </row>
    <row r="62" spans="1:13" s="66" customFormat="1">
      <c r="A62" s="60">
        <v>43446</v>
      </c>
      <c r="B62" s="61" t="s">
        <v>76</v>
      </c>
      <c r="C62" s="62">
        <f t="shared" si="54"/>
        <v>241.54589371980677</v>
      </c>
      <c r="D62" s="61" t="s">
        <v>14</v>
      </c>
      <c r="E62" s="61">
        <v>621</v>
      </c>
      <c r="F62" s="61">
        <v>625.65</v>
      </c>
      <c r="G62" s="61">
        <v>631.29999999999995</v>
      </c>
      <c r="H62" s="61">
        <v>637</v>
      </c>
      <c r="I62" s="63">
        <f t="shared" si="55"/>
        <v>1123.188405797096</v>
      </c>
      <c r="J62" s="64">
        <f t="shared" ref="J62:J66" si="58">(IF(D62="SHORT",IF(G62="",0,F62-G62),IF(D62="LONG",IF(G62="",0,G62-F62))))*C62</f>
        <v>1364.7342995169029</v>
      </c>
      <c r="K62" s="64">
        <f t="shared" ref="K62:K66" si="59">(IF(D62="SHORT",IF(H62="",0,G62-H62),IF(D62="LONG",IF(H62="",0,(H62-G62)))))*C62</f>
        <v>1376.8115942029096</v>
      </c>
      <c r="L62" s="64">
        <f t="shared" si="56"/>
        <v>16</v>
      </c>
      <c r="M62" s="65">
        <f t="shared" si="57"/>
        <v>3864.7342995169083</v>
      </c>
    </row>
    <row r="63" spans="1:13" s="57" customFormat="1">
      <c r="A63" s="51">
        <v>43446</v>
      </c>
      <c r="B63" s="52" t="s">
        <v>635</v>
      </c>
      <c r="C63" s="53">
        <f t="shared" si="54"/>
        <v>329.12781130005487</v>
      </c>
      <c r="D63" s="52" t="s">
        <v>14</v>
      </c>
      <c r="E63" s="52">
        <v>455.75</v>
      </c>
      <c r="F63" s="52">
        <v>451.6</v>
      </c>
      <c r="G63" s="52"/>
      <c r="H63" s="52"/>
      <c r="I63" s="54">
        <f t="shared" si="55"/>
        <v>-1365.8804168952202</v>
      </c>
      <c r="J63" s="55"/>
      <c r="K63" s="55"/>
      <c r="L63" s="55">
        <f t="shared" si="56"/>
        <v>-4.1499999999999773</v>
      </c>
      <c r="M63" s="56">
        <f t="shared" si="57"/>
        <v>-1365.8804168952202</v>
      </c>
    </row>
    <row r="64" spans="1:13" s="57" customFormat="1">
      <c r="A64" s="51">
        <v>43446</v>
      </c>
      <c r="B64" s="52" t="s">
        <v>381</v>
      </c>
      <c r="C64" s="53">
        <f t="shared" si="54"/>
        <v>346.86090877558098</v>
      </c>
      <c r="D64" s="52" t="s">
        <v>14</v>
      </c>
      <c r="E64" s="52">
        <v>432.45</v>
      </c>
      <c r="F64" s="52">
        <v>428.55</v>
      </c>
      <c r="G64" s="52"/>
      <c r="H64" s="52"/>
      <c r="I64" s="54">
        <f t="shared" si="55"/>
        <v>-1352.757544224758</v>
      </c>
      <c r="J64" s="55"/>
      <c r="K64" s="55"/>
      <c r="L64" s="55">
        <f t="shared" si="56"/>
        <v>-3.8999999999999777</v>
      </c>
      <c r="M64" s="56">
        <f t="shared" si="57"/>
        <v>-1352.757544224758</v>
      </c>
    </row>
    <row r="65" spans="1:13" s="57" customFormat="1">
      <c r="A65" s="51">
        <v>43446</v>
      </c>
      <c r="B65" s="52" t="s">
        <v>500</v>
      </c>
      <c r="C65" s="53">
        <f t="shared" si="54"/>
        <v>2068.9655172413795</v>
      </c>
      <c r="D65" s="52" t="s">
        <v>14</v>
      </c>
      <c r="E65" s="52">
        <v>72.5</v>
      </c>
      <c r="F65" s="52">
        <v>73.05</v>
      </c>
      <c r="G65" s="52">
        <v>73.7</v>
      </c>
      <c r="H65" s="52"/>
      <c r="I65" s="54">
        <f t="shared" si="55"/>
        <v>1137.9310344827529</v>
      </c>
      <c r="J65" s="55">
        <f t="shared" si="58"/>
        <v>1344.8275862069086</v>
      </c>
      <c r="K65" s="55"/>
      <c r="L65" s="55">
        <f t="shared" si="56"/>
        <v>1.2000000000000028</v>
      </c>
      <c r="M65" s="56">
        <f t="shared" si="57"/>
        <v>2482.7586206896613</v>
      </c>
    </row>
    <row r="66" spans="1:13" s="66" customFormat="1">
      <c r="A66" s="60">
        <v>43446</v>
      </c>
      <c r="B66" s="61" t="s">
        <v>531</v>
      </c>
      <c r="C66" s="62">
        <f t="shared" si="54"/>
        <v>117.78563015312132</v>
      </c>
      <c r="D66" s="61" t="s">
        <v>14</v>
      </c>
      <c r="E66" s="61">
        <v>1273.5</v>
      </c>
      <c r="F66" s="61">
        <v>1283.05</v>
      </c>
      <c r="G66" s="61">
        <v>1294.5999999999999</v>
      </c>
      <c r="H66" s="61">
        <v>1306.25</v>
      </c>
      <c r="I66" s="63">
        <f t="shared" si="55"/>
        <v>1124.8527679623032</v>
      </c>
      <c r="J66" s="64">
        <f t="shared" si="58"/>
        <v>1360.424028268546</v>
      </c>
      <c r="K66" s="64">
        <f t="shared" si="59"/>
        <v>1372.202591283874</v>
      </c>
      <c r="L66" s="64">
        <f t="shared" si="56"/>
        <v>32.75</v>
      </c>
      <c r="M66" s="65">
        <f t="shared" si="57"/>
        <v>3857.4793875147229</v>
      </c>
    </row>
    <row r="67" spans="1:13" s="57" customFormat="1">
      <c r="A67" s="51">
        <v>43445</v>
      </c>
      <c r="B67" s="52" t="s">
        <v>464</v>
      </c>
      <c r="C67" s="53">
        <f t="shared" ref="C67:C71" si="60">150000/E67</f>
        <v>1485.1485148514851</v>
      </c>
      <c r="D67" s="52" t="s">
        <v>14</v>
      </c>
      <c r="E67" s="52">
        <v>101</v>
      </c>
      <c r="F67" s="52">
        <v>101.75</v>
      </c>
      <c r="G67" s="52">
        <v>102.7</v>
      </c>
      <c r="H67" s="52"/>
      <c r="I67" s="54">
        <f t="shared" ref="I67:I71" si="61">(IF(D67="SHORT",E67-F67,IF(D67="LONG",F67-E67)))*C67</f>
        <v>1113.8613861386139</v>
      </c>
      <c r="J67" s="55">
        <f t="shared" ref="J67:J70" si="62">(IF(D67="SHORT",IF(G67="",0,F67-G67),IF(D67="LONG",IF(G67="",0,G67-F67))))*C67</f>
        <v>1410.8910891089151</v>
      </c>
      <c r="K67" s="55"/>
      <c r="L67" s="55">
        <f t="shared" ref="L67:L71" si="63">(J67+I67+K67)/C67</f>
        <v>1.7000000000000031</v>
      </c>
      <c r="M67" s="56">
        <f t="shared" ref="M67:M71" si="64">L67*C67</f>
        <v>2524.7524752475292</v>
      </c>
    </row>
    <row r="68" spans="1:13" s="57" customFormat="1">
      <c r="A68" s="51">
        <v>43445</v>
      </c>
      <c r="B68" s="52" t="s">
        <v>588</v>
      </c>
      <c r="C68" s="53">
        <f t="shared" si="60"/>
        <v>99.933377748167885</v>
      </c>
      <c r="D68" s="52" t="s">
        <v>14</v>
      </c>
      <c r="E68" s="52">
        <v>1501</v>
      </c>
      <c r="F68" s="52">
        <v>1512.25</v>
      </c>
      <c r="G68" s="52"/>
      <c r="H68" s="52"/>
      <c r="I68" s="54">
        <f t="shared" si="61"/>
        <v>1124.2504996668888</v>
      </c>
      <c r="J68" s="55"/>
      <c r="K68" s="55"/>
      <c r="L68" s="55">
        <f t="shared" si="63"/>
        <v>11.250000000000002</v>
      </c>
      <c r="M68" s="56">
        <f t="shared" si="64"/>
        <v>1124.2504996668888</v>
      </c>
    </row>
    <row r="69" spans="1:13" s="57" customFormat="1">
      <c r="A69" s="51">
        <v>43445</v>
      </c>
      <c r="B69" s="52" t="s">
        <v>481</v>
      </c>
      <c r="C69" s="53">
        <f t="shared" si="60"/>
        <v>300.60120240480961</v>
      </c>
      <c r="D69" s="52" t="s">
        <v>14</v>
      </c>
      <c r="E69" s="52">
        <v>499</v>
      </c>
      <c r="F69" s="52">
        <v>502.75</v>
      </c>
      <c r="G69" s="52"/>
      <c r="H69" s="52"/>
      <c r="I69" s="54">
        <f t="shared" si="61"/>
        <v>1127.2545090180361</v>
      </c>
      <c r="J69" s="55"/>
      <c r="K69" s="55"/>
      <c r="L69" s="55">
        <f t="shared" si="63"/>
        <v>3.75</v>
      </c>
      <c r="M69" s="56">
        <f t="shared" si="64"/>
        <v>1127.2545090180361</v>
      </c>
    </row>
    <row r="70" spans="1:13" s="57" customFormat="1">
      <c r="A70" s="51">
        <v>43445</v>
      </c>
      <c r="B70" s="52" t="s">
        <v>533</v>
      </c>
      <c r="C70" s="53">
        <f t="shared" si="60"/>
        <v>101.81225819588678</v>
      </c>
      <c r="D70" s="52" t="s">
        <v>14</v>
      </c>
      <c r="E70" s="52">
        <v>1473.3</v>
      </c>
      <c r="F70" s="52">
        <v>1484.3</v>
      </c>
      <c r="G70" s="52">
        <v>1497.7</v>
      </c>
      <c r="H70" s="52"/>
      <c r="I70" s="54">
        <f t="shared" si="61"/>
        <v>1119.9348401547545</v>
      </c>
      <c r="J70" s="55">
        <f t="shared" si="62"/>
        <v>1364.2842598248922</v>
      </c>
      <c r="K70" s="55"/>
      <c r="L70" s="55">
        <f t="shared" si="63"/>
        <v>24.400000000000091</v>
      </c>
      <c r="M70" s="56">
        <f t="shared" si="64"/>
        <v>2484.2190999796467</v>
      </c>
    </row>
    <row r="71" spans="1:13" s="57" customFormat="1">
      <c r="A71" s="51">
        <v>43445</v>
      </c>
      <c r="B71" s="52" t="s">
        <v>615</v>
      </c>
      <c r="C71" s="53">
        <f t="shared" si="60"/>
        <v>210.14289717007566</v>
      </c>
      <c r="D71" s="52" t="s">
        <v>14</v>
      </c>
      <c r="E71" s="52">
        <v>713.8</v>
      </c>
      <c r="F71" s="52">
        <v>707.35</v>
      </c>
      <c r="G71" s="52"/>
      <c r="H71" s="52"/>
      <c r="I71" s="54">
        <f t="shared" si="61"/>
        <v>-1355.4216867469736</v>
      </c>
      <c r="J71" s="55"/>
      <c r="K71" s="55"/>
      <c r="L71" s="55">
        <f t="shared" si="63"/>
        <v>-6.4499999999999318</v>
      </c>
      <c r="M71" s="56">
        <f t="shared" si="64"/>
        <v>-1355.4216867469736</v>
      </c>
    </row>
    <row r="72" spans="1:13" s="57" customFormat="1">
      <c r="A72" s="51">
        <v>43444</v>
      </c>
      <c r="B72" s="52" t="s">
        <v>525</v>
      </c>
      <c r="C72" s="53">
        <f t="shared" ref="C72:C76" si="65">150000/E72</f>
        <v>239.98080153587713</v>
      </c>
      <c r="D72" s="52" t="s">
        <v>18</v>
      </c>
      <c r="E72" s="52">
        <v>625.04999999999995</v>
      </c>
      <c r="F72" s="52">
        <v>620.35</v>
      </c>
      <c r="G72" s="52"/>
      <c r="H72" s="52"/>
      <c r="I72" s="54">
        <f t="shared" ref="I72:I76" si="66">(IF(D72="SHORT",E72-F72,IF(D72="LONG",F72-E72)))*C72</f>
        <v>1127.9097672186062</v>
      </c>
      <c r="J72" s="55"/>
      <c r="K72" s="55"/>
      <c r="L72" s="55">
        <f t="shared" ref="L72:L76" si="67">(J72+I72+K72)/C72</f>
        <v>4.6999999999999318</v>
      </c>
      <c r="M72" s="56">
        <f t="shared" ref="M72:M76" si="68">L72*C72</f>
        <v>1127.9097672186062</v>
      </c>
    </row>
    <row r="73" spans="1:13" s="57" customFormat="1">
      <c r="A73" s="51">
        <v>43444</v>
      </c>
      <c r="B73" s="52" t="s">
        <v>537</v>
      </c>
      <c r="C73" s="53">
        <f t="shared" si="65"/>
        <v>718.21881733301416</v>
      </c>
      <c r="D73" s="52" t="s">
        <v>18</v>
      </c>
      <c r="E73" s="52">
        <v>208.85</v>
      </c>
      <c r="F73" s="52">
        <v>207.3</v>
      </c>
      <c r="G73" s="52"/>
      <c r="H73" s="52"/>
      <c r="I73" s="54">
        <f t="shared" si="66"/>
        <v>1113.2391668661596</v>
      </c>
      <c r="J73" s="55"/>
      <c r="K73" s="55"/>
      <c r="L73" s="55">
        <f t="shared" si="67"/>
        <v>1.5499999999999829</v>
      </c>
      <c r="M73" s="56">
        <f t="shared" si="68"/>
        <v>1113.2391668661596</v>
      </c>
    </row>
    <row r="74" spans="1:13" s="57" customFormat="1">
      <c r="A74" s="51">
        <v>43444</v>
      </c>
      <c r="B74" s="52" t="s">
        <v>487</v>
      </c>
      <c r="C74" s="53">
        <f t="shared" si="65"/>
        <v>605.69351907934583</v>
      </c>
      <c r="D74" s="52" t="s">
        <v>14</v>
      </c>
      <c r="E74" s="52">
        <v>247.65</v>
      </c>
      <c r="F74" s="52">
        <v>246.4</v>
      </c>
      <c r="G74" s="52"/>
      <c r="H74" s="52"/>
      <c r="I74" s="54">
        <f t="shared" si="66"/>
        <v>-757.11689884918223</v>
      </c>
      <c r="J74" s="55"/>
      <c r="K74" s="55"/>
      <c r="L74" s="55">
        <f t="shared" si="67"/>
        <v>-1.25</v>
      </c>
      <c r="M74" s="56">
        <f t="shared" si="68"/>
        <v>-757.11689884918223</v>
      </c>
    </row>
    <row r="75" spans="1:13" s="66" customFormat="1">
      <c r="A75" s="60">
        <v>43444</v>
      </c>
      <c r="B75" s="61" t="s">
        <v>553</v>
      </c>
      <c r="C75" s="62">
        <f t="shared" si="65"/>
        <v>732.421875</v>
      </c>
      <c r="D75" s="61" t="s">
        <v>18</v>
      </c>
      <c r="E75" s="61">
        <v>204.8</v>
      </c>
      <c r="F75" s="61">
        <v>203.25</v>
      </c>
      <c r="G75" s="61">
        <v>201.4</v>
      </c>
      <c r="H75" s="61">
        <v>199.6</v>
      </c>
      <c r="I75" s="63">
        <f t="shared" si="66"/>
        <v>1135.2539062500084</v>
      </c>
      <c r="J75" s="64">
        <f t="shared" ref="J75" si="69">(IF(D75="SHORT",IF(G75="",0,F75-G75),IF(D75="LONG",IF(G75="",0,G75-F75))))*C75</f>
        <v>1354.9804687499959</v>
      </c>
      <c r="K75" s="64">
        <f t="shared" ref="K75" si="70">(IF(D75="SHORT",IF(H75="",0,G75-H75),IF(D75="LONG",IF(H75="",0,(H75-G75)))))*C75</f>
        <v>1318.3593750000084</v>
      </c>
      <c r="L75" s="64">
        <f t="shared" si="67"/>
        <v>5.2000000000000171</v>
      </c>
      <c r="M75" s="65">
        <f t="shared" si="68"/>
        <v>3808.5937500000123</v>
      </c>
    </row>
    <row r="76" spans="1:13" s="57" customFormat="1">
      <c r="A76" s="51">
        <v>43444</v>
      </c>
      <c r="B76" s="52" t="s">
        <v>511</v>
      </c>
      <c r="C76" s="53">
        <f t="shared" si="65"/>
        <v>216.10718916582624</v>
      </c>
      <c r="D76" s="52" t="s">
        <v>18</v>
      </c>
      <c r="E76" s="52">
        <v>694.1</v>
      </c>
      <c r="F76" s="52">
        <v>688.85</v>
      </c>
      <c r="G76" s="52"/>
      <c r="H76" s="52"/>
      <c r="I76" s="54">
        <f t="shared" si="66"/>
        <v>1134.5627431205878</v>
      </c>
      <c r="J76" s="55"/>
      <c r="K76" s="55"/>
      <c r="L76" s="55">
        <f t="shared" si="67"/>
        <v>5.25</v>
      </c>
      <c r="M76" s="56">
        <f t="shared" si="68"/>
        <v>1134.5627431205878</v>
      </c>
    </row>
    <row r="77" spans="1:13" s="57" customFormat="1">
      <c r="A77" s="51">
        <v>43441</v>
      </c>
      <c r="B77" s="52" t="s">
        <v>516</v>
      </c>
      <c r="C77" s="53">
        <f t="shared" ref="C77:C80" si="71">150000/E77</f>
        <v>187.52344043005377</v>
      </c>
      <c r="D77" s="52" t="s">
        <v>18</v>
      </c>
      <c r="E77" s="52">
        <v>799.9</v>
      </c>
      <c r="F77" s="52">
        <v>796.65</v>
      </c>
      <c r="G77" s="52"/>
      <c r="H77" s="52"/>
      <c r="I77" s="54">
        <f t="shared" ref="I77:I80" si="72">(IF(D77="SHORT",E77-F77,IF(D77="LONG",F77-E77)))*C77</f>
        <v>609.45118139767476</v>
      </c>
      <c r="J77" s="55"/>
      <c r="K77" s="55"/>
      <c r="L77" s="55">
        <f t="shared" ref="L77:L80" si="73">(J77+I77+K77)/C77</f>
        <v>3.25</v>
      </c>
      <c r="M77" s="56">
        <f t="shared" ref="M77:M80" si="74">L77*C77</f>
        <v>609.45118139767476</v>
      </c>
    </row>
    <row r="78" spans="1:13" s="57" customFormat="1">
      <c r="A78" s="51">
        <v>43441</v>
      </c>
      <c r="B78" s="52" t="s">
        <v>533</v>
      </c>
      <c r="C78" s="53">
        <f t="shared" si="71"/>
        <v>101.13609547247412</v>
      </c>
      <c r="D78" s="52" t="s">
        <v>18</v>
      </c>
      <c r="E78" s="52">
        <v>1483.15</v>
      </c>
      <c r="F78" s="52">
        <v>1477.4</v>
      </c>
      <c r="G78" s="52"/>
      <c r="H78" s="52"/>
      <c r="I78" s="54">
        <f t="shared" si="72"/>
        <v>581.53254896672627</v>
      </c>
      <c r="J78" s="55"/>
      <c r="K78" s="55"/>
      <c r="L78" s="55">
        <f t="shared" si="73"/>
        <v>5.7500000000000009</v>
      </c>
      <c r="M78" s="56">
        <f t="shared" si="74"/>
        <v>581.53254896672627</v>
      </c>
    </row>
    <row r="79" spans="1:13" s="57" customFormat="1">
      <c r="A79" s="51">
        <v>43441</v>
      </c>
      <c r="B79" s="52" t="s">
        <v>498</v>
      </c>
      <c r="C79" s="53">
        <f t="shared" si="71"/>
        <v>213.05305020950217</v>
      </c>
      <c r="D79" s="52" t="s">
        <v>18</v>
      </c>
      <c r="E79" s="52">
        <v>704.05</v>
      </c>
      <c r="F79" s="52">
        <v>698.75</v>
      </c>
      <c r="G79" s="52">
        <v>692.45</v>
      </c>
      <c r="H79" s="52"/>
      <c r="I79" s="54">
        <f t="shared" si="72"/>
        <v>1129.1811661103518</v>
      </c>
      <c r="J79" s="55">
        <f t="shared" ref="J79:J80" si="75">(IF(D79="SHORT",IF(G79="",0,F79-G79),IF(D79="LONG",IF(G79="",0,G79-F79))))*C79</f>
        <v>1342.2342163198541</v>
      </c>
      <c r="K79" s="55"/>
      <c r="L79" s="55">
        <f t="shared" si="73"/>
        <v>11.599999999999909</v>
      </c>
      <c r="M79" s="56">
        <f t="shared" si="74"/>
        <v>2471.4153824302057</v>
      </c>
    </row>
    <row r="80" spans="1:13" s="66" customFormat="1">
      <c r="A80" s="60">
        <v>43441</v>
      </c>
      <c r="B80" s="61" t="s">
        <v>525</v>
      </c>
      <c r="C80" s="62">
        <f t="shared" si="71"/>
        <v>951.7766497461929</v>
      </c>
      <c r="D80" s="61" t="s">
        <v>18</v>
      </c>
      <c r="E80" s="61">
        <v>157.6</v>
      </c>
      <c r="F80" s="61">
        <v>156.4</v>
      </c>
      <c r="G80" s="61">
        <v>155</v>
      </c>
      <c r="H80" s="61">
        <v>153.65</v>
      </c>
      <c r="I80" s="63">
        <f t="shared" si="72"/>
        <v>1142.1319796954206</v>
      </c>
      <c r="J80" s="64">
        <f t="shared" si="75"/>
        <v>1332.4873096446754</v>
      </c>
      <c r="K80" s="64">
        <f t="shared" ref="K80" si="76">(IF(D80="SHORT",IF(H80="",0,G80-H80),IF(D80="LONG",IF(H80="",0,(H80-G80)))))*C80</f>
        <v>1284.898477157355</v>
      </c>
      <c r="L80" s="64">
        <f t="shared" si="73"/>
        <v>3.9499999999999882</v>
      </c>
      <c r="M80" s="65">
        <f t="shared" si="74"/>
        <v>3759.5177664974508</v>
      </c>
    </row>
    <row r="81" spans="1:13" s="57" customFormat="1">
      <c r="A81" s="51">
        <v>43440</v>
      </c>
      <c r="B81" s="52" t="s">
        <v>552</v>
      </c>
      <c r="C81" s="53">
        <f t="shared" ref="C81:C84" si="77">150000/E81</f>
        <v>346.98126301179735</v>
      </c>
      <c r="D81" s="52" t="s">
        <v>18</v>
      </c>
      <c r="E81" s="52">
        <v>432.3</v>
      </c>
      <c r="F81" s="52">
        <v>430.7</v>
      </c>
      <c r="G81" s="52"/>
      <c r="H81" s="52"/>
      <c r="I81" s="54">
        <f t="shared" ref="I81:I84" si="78">(IF(D81="SHORT",E81-F81,IF(D81="LONG",F81-E81)))*C81</f>
        <v>555.1700208188837</v>
      </c>
      <c r="J81" s="55"/>
      <c r="K81" s="55"/>
      <c r="L81" s="55">
        <f t="shared" ref="L81:L84" si="79">(J81+I81+K81)/C81</f>
        <v>1.600000000000023</v>
      </c>
      <c r="M81" s="56">
        <f t="shared" ref="M81:M84" si="80">L81*C81</f>
        <v>555.1700208188837</v>
      </c>
    </row>
    <row r="82" spans="1:13" s="57" customFormat="1">
      <c r="A82" s="51">
        <v>43440</v>
      </c>
      <c r="B82" s="52" t="s">
        <v>633</v>
      </c>
      <c r="C82" s="53">
        <f t="shared" si="77"/>
        <v>146.15609470914939</v>
      </c>
      <c r="D82" s="52" t="s">
        <v>18</v>
      </c>
      <c r="E82" s="52">
        <v>1026.3</v>
      </c>
      <c r="F82" s="52">
        <v>1018.6</v>
      </c>
      <c r="G82" s="52">
        <v>1009.4</v>
      </c>
      <c r="H82" s="52"/>
      <c r="I82" s="54">
        <f t="shared" si="78"/>
        <v>1125.4019292604403</v>
      </c>
      <c r="J82" s="55">
        <f t="shared" ref="J82" si="81">(IF(D82="SHORT",IF(G82="",0,F82-G82),IF(D82="LONG",IF(G82="",0,G82-F82))))*C82</f>
        <v>1344.6360713241811</v>
      </c>
      <c r="K82" s="55"/>
      <c r="L82" s="55">
        <f t="shared" si="79"/>
        <v>16.899999999999977</v>
      </c>
      <c r="M82" s="56">
        <f t="shared" si="80"/>
        <v>2470.0380005846214</v>
      </c>
    </row>
    <row r="83" spans="1:13" s="57" customFormat="1">
      <c r="A83" s="51">
        <v>43440</v>
      </c>
      <c r="B83" s="52" t="s">
        <v>461</v>
      </c>
      <c r="C83" s="53">
        <f t="shared" si="77"/>
        <v>1830.3843807199512</v>
      </c>
      <c r="D83" s="52" t="s">
        <v>18</v>
      </c>
      <c r="E83" s="52">
        <v>81.95</v>
      </c>
      <c r="F83" s="52">
        <v>82.7</v>
      </c>
      <c r="G83" s="52"/>
      <c r="H83" s="52"/>
      <c r="I83" s="54">
        <f t="shared" si="78"/>
        <v>-1372.7882855399635</v>
      </c>
      <c r="J83" s="55"/>
      <c r="K83" s="55"/>
      <c r="L83" s="55">
        <f t="shared" si="79"/>
        <v>-0.75</v>
      </c>
      <c r="M83" s="56">
        <f t="shared" si="80"/>
        <v>-1372.7882855399635</v>
      </c>
    </row>
    <row r="84" spans="1:13" s="57" customFormat="1">
      <c r="A84" s="51">
        <v>43440</v>
      </c>
      <c r="B84" s="52" t="s">
        <v>554</v>
      </c>
      <c r="C84" s="53">
        <f t="shared" si="77"/>
        <v>200.96463022508038</v>
      </c>
      <c r="D84" s="52" t="s">
        <v>18</v>
      </c>
      <c r="E84" s="52">
        <v>746.4</v>
      </c>
      <c r="F84" s="52">
        <v>740.8</v>
      </c>
      <c r="G84" s="52"/>
      <c r="H84" s="52"/>
      <c r="I84" s="54">
        <f t="shared" si="78"/>
        <v>1125.4019292604546</v>
      </c>
      <c r="J84" s="55"/>
      <c r="K84" s="55"/>
      <c r="L84" s="55">
        <f t="shared" si="79"/>
        <v>5.6000000000000218</v>
      </c>
      <c r="M84" s="56">
        <f t="shared" si="80"/>
        <v>1125.4019292604546</v>
      </c>
    </row>
    <row r="85" spans="1:13" s="57" customFormat="1">
      <c r="A85" s="51">
        <v>43439</v>
      </c>
      <c r="B85" s="52" t="s">
        <v>475</v>
      </c>
      <c r="C85" s="53">
        <f t="shared" ref="C85:C89" si="82">150000/E85</f>
        <v>477.09923664122141</v>
      </c>
      <c r="D85" s="52" t="s">
        <v>18</v>
      </c>
      <c r="E85" s="52">
        <v>314.39999999999998</v>
      </c>
      <c r="F85" s="52">
        <v>312</v>
      </c>
      <c r="G85" s="52"/>
      <c r="H85" s="52"/>
      <c r="I85" s="54">
        <f t="shared" ref="I85:I90" si="83">(IF(D85="SHORT",E85-F85,IF(D85="LONG",F85-E85)))*C85</f>
        <v>1145.0381679389204</v>
      </c>
      <c r="J85" s="55"/>
      <c r="K85" s="55"/>
      <c r="L85" s="55">
        <f t="shared" ref="L85:L90" si="84">(J85+I85+K85)/C85</f>
        <v>2.3999999999999768</v>
      </c>
      <c r="M85" s="56">
        <f t="shared" ref="M85:M90" si="85">L85*C85</f>
        <v>1145.0381679389204</v>
      </c>
    </row>
    <row r="86" spans="1:13" s="57" customFormat="1">
      <c r="A86" s="51">
        <v>43439</v>
      </c>
      <c r="B86" s="52" t="s">
        <v>508</v>
      </c>
      <c r="C86" s="53">
        <f t="shared" si="82"/>
        <v>451.94335643266049</v>
      </c>
      <c r="D86" s="52" t="s">
        <v>18</v>
      </c>
      <c r="E86" s="52">
        <v>331.9</v>
      </c>
      <c r="F86" s="52">
        <v>329.4</v>
      </c>
      <c r="G86" s="52"/>
      <c r="H86" s="52"/>
      <c r="I86" s="54">
        <f t="shared" si="83"/>
        <v>1129.8583910816512</v>
      </c>
      <c r="J86" s="55"/>
      <c r="K86" s="55"/>
      <c r="L86" s="55">
        <f t="shared" si="84"/>
        <v>2.5</v>
      </c>
      <c r="M86" s="56">
        <f t="shared" si="85"/>
        <v>1129.8583910816512</v>
      </c>
    </row>
    <row r="87" spans="1:13" s="66" customFormat="1">
      <c r="A87" s="60">
        <v>43439</v>
      </c>
      <c r="B87" s="61" t="s">
        <v>544</v>
      </c>
      <c r="C87" s="62">
        <f t="shared" si="82"/>
        <v>655.16488316226253</v>
      </c>
      <c r="D87" s="61" t="s">
        <v>18</v>
      </c>
      <c r="E87" s="61">
        <v>228.95</v>
      </c>
      <c r="F87" s="61">
        <v>227.25</v>
      </c>
      <c r="G87" s="61">
        <v>225.15</v>
      </c>
      <c r="H87" s="61">
        <v>223.15</v>
      </c>
      <c r="I87" s="63">
        <f t="shared" si="83"/>
        <v>1113.7803013758389</v>
      </c>
      <c r="J87" s="64">
        <f t="shared" ref="J87:J89" si="86">(IF(D87="SHORT",IF(G87="",0,F87-G87),IF(D87="LONG",IF(G87="",0,G87-F87))))*C87</f>
        <v>1375.8462546407475</v>
      </c>
      <c r="K87" s="64">
        <f t="shared" ref="K87:K89" si="87">(IF(D87="SHORT",IF(H87="",0,G87-H87),IF(D87="LONG",IF(H87="",0,(H87-G87)))))*C87</f>
        <v>1310.3297663245251</v>
      </c>
      <c r="L87" s="64">
        <f t="shared" si="84"/>
        <v>5.7999999999999829</v>
      </c>
      <c r="M87" s="65">
        <f t="shared" si="85"/>
        <v>3799.9563223411114</v>
      </c>
    </row>
    <row r="88" spans="1:13" s="66" customFormat="1">
      <c r="A88" s="60">
        <v>43439</v>
      </c>
      <c r="B88" s="61" t="s">
        <v>605</v>
      </c>
      <c r="C88" s="62">
        <f t="shared" si="82"/>
        <v>183.43014368694588</v>
      </c>
      <c r="D88" s="61" t="s">
        <v>18</v>
      </c>
      <c r="E88" s="61">
        <v>817.75</v>
      </c>
      <c r="F88" s="61">
        <v>811.6</v>
      </c>
      <c r="G88" s="61">
        <v>804.3</v>
      </c>
      <c r="H88" s="61">
        <v>797.05</v>
      </c>
      <c r="I88" s="63">
        <f t="shared" si="83"/>
        <v>1128.095383674713</v>
      </c>
      <c r="J88" s="64">
        <f t="shared" si="86"/>
        <v>1339.0400489147175</v>
      </c>
      <c r="K88" s="64">
        <f t="shared" si="87"/>
        <v>1329.8685417303577</v>
      </c>
      <c r="L88" s="64">
        <f t="shared" si="84"/>
        <v>20.700000000000049</v>
      </c>
      <c r="M88" s="65">
        <f t="shared" si="85"/>
        <v>3797.0039743197885</v>
      </c>
    </row>
    <row r="89" spans="1:13" s="66" customFormat="1">
      <c r="A89" s="60">
        <v>43439</v>
      </c>
      <c r="B89" s="61" t="s">
        <v>632</v>
      </c>
      <c r="C89" s="62">
        <f t="shared" si="82"/>
        <v>1688.2386043894205</v>
      </c>
      <c r="D89" s="61" t="s">
        <v>18</v>
      </c>
      <c r="E89" s="61">
        <v>88.85</v>
      </c>
      <c r="F89" s="61">
        <v>88.15</v>
      </c>
      <c r="G89" s="61">
        <v>87.35</v>
      </c>
      <c r="H89" s="61">
        <v>86.6</v>
      </c>
      <c r="I89" s="63">
        <f t="shared" si="83"/>
        <v>1181.7670230725751</v>
      </c>
      <c r="J89" s="64">
        <f t="shared" si="86"/>
        <v>1350.5908835115556</v>
      </c>
      <c r="K89" s="64">
        <f t="shared" si="87"/>
        <v>1266.1789532920654</v>
      </c>
      <c r="L89" s="64">
        <f t="shared" si="84"/>
        <v>2.25</v>
      </c>
      <c r="M89" s="65">
        <f t="shared" si="85"/>
        <v>3798.5368598761961</v>
      </c>
    </row>
    <row r="90" spans="1:13" s="57" customFormat="1">
      <c r="A90" s="51">
        <v>43438</v>
      </c>
      <c r="B90" s="52" t="s">
        <v>614</v>
      </c>
      <c r="C90" s="53">
        <f t="shared" ref="C90:C93" si="88">150000/E90</f>
        <v>1764.7058823529412</v>
      </c>
      <c r="D90" s="52" t="s">
        <v>18</v>
      </c>
      <c r="E90" s="52">
        <v>85</v>
      </c>
      <c r="F90" s="52">
        <v>84.35</v>
      </c>
      <c r="G90" s="52"/>
      <c r="H90" s="52"/>
      <c r="I90" s="54">
        <f t="shared" si="83"/>
        <v>1147.0588235294217</v>
      </c>
      <c r="J90" s="55"/>
      <c r="K90" s="55"/>
      <c r="L90" s="55">
        <f t="shared" si="84"/>
        <v>0.65000000000000557</v>
      </c>
      <c r="M90" s="56">
        <f t="shared" si="85"/>
        <v>1147.0588235294217</v>
      </c>
    </row>
    <row r="91" spans="1:13" s="57" customFormat="1">
      <c r="A91" s="51">
        <v>43438</v>
      </c>
      <c r="B91" s="52" t="s">
        <v>403</v>
      </c>
      <c r="C91" s="53">
        <f t="shared" si="88"/>
        <v>69.487874365923147</v>
      </c>
      <c r="D91" s="52" t="s">
        <v>14</v>
      </c>
      <c r="E91" s="52">
        <v>2158.65</v>
      </c>
      <c r="F91" s="52">
        <v>2150.75</v>
      </c>
      <c r="G91" s="52"/>
      <c r="H91" s="52"/>
      <c r="I91" s="54">
        <f t="shared" ref="I91:I93" si="89">(IF(D91="SHORT",E91-F91,IF(D91="LONG",F91-E91)))*C91</f>
        <v>-548.95420749079915</v>
      </c>
      <c r="J91" s="55"/>
      <c r="K91" s="55"/>
      <c r="L91" s="55">
        <f t="shared" ref="L91:L93" si="90">(J91+I91+K91)/C91</f>
        <v>-7.9000000000000901</v>
      </c>
      <c r="M91" s="56">
        <f t="shared" ref="M91:M93" si="91">L91*C91</f>
        <v>-548.95420749079915</v>
      </c>
    </row>
    <row r="92" spans="1:13" s="57" customFormat="1">
      <c r="A92" s="51">
        <v>43438</v>
      </c>
      <c r="B92" s="52" t="s">
        <v>469</v>
      </c>
      <c r="C92" s="53">
        <f t="shared" si="88"/>
        <v>161.13438607798903</v>
      </c>
      <c r="D92" s="52" t="s">
        <v>18</v>
      </c>
      <c r="E92" s="52">
        <v>930.9</v>
      </c>
      <c r="F92" s="52">
        <v>923.9</v>
      </c>
      <c r="G92" s="52"/>
      <c r="H92" s="52"/>
      <c r="I92" s="54">
        <f t="shared" si="89"/>
        <v>1127.9407025459232</v>
      </c>
      <c r="J92" s="55"/>
      <c r="K92" s="55"/>
      <c r="L92" s="55">
        <f t="shared" si="90"/>
        <v>6.9999999999999991</v>
      </c>
      <c r="M92" s="56">
        <f t="shared" si="91"/>
        <v>1127.9407025459232</v>
      </c>
    </row>
    <row r="93" spans="1:13" s="57" customFormat="1">
      <c r="A93" s="51">
        <v>43438</v>
      </c>
      <c r="B93" s="52" t="s">
        <v>558</v>
      </c>
      <c r="C93" s="53">
        <f t="shared" si="88"/>
        <v>819.44823818628788</v>
      </c>
      <c r="D93" s="52" t="s">
        <v>18</v>
      </c>
      <c r="E93" s="52">
        <v>183.05</v>
      </c>
      <c r="F93" s="52">
        <v>184.7</v>
      </c>
      <c r="G93" s="52"/>
      <c r="H93" s="52"/>
      <c r="I93" s="54">
        <f t="shared" si="89"/>
        <v>-1352.0895930073564</v>
      </c>
      <c r="J93" s="55"/>
      <c r="K93" s="55"/>
      <c r="L93" s="55">
        <f t="shared" si="90"/>
        <v>-1.6499999999999773</v>
      </c>
      <c r="M93" s="56">
        <f t="shared" si="91"/>
        <v>-1352.0895930073564</v>
      </c>
    </row>
    <row r="94" spans="1:13" s="57" customFormat="1">
      <c r="A94" s="51">
        <v>43437</v>
      </c>
      <c r="B94" s="52" t="s">
        <v>567</v>
      </c>
      <c r="C94" s="53">
        <f t="shared" ref="C94:C97" si="92">150000/E94</f>
        <v>186.92753442582091</v>
      </c>
      <c r="D94" s="52" t="s">
        <v>14</v>
      </c>
      <c r="E94" s="52">
        <v>802.45</v>
      </c>
      <c r="F94" s="52">
        <v>808.5</v>
      </c>
      <c r="G94" s="52"/>
      <c r="H94" s="52"/>
      <c r="I94" s="54">
        <f t="shared" ref="I94:I97" si="93">(IF(D94="SHORT",E94-F94,IF(D94="LONG",F94-E94)))*C94</f>
        <v>1130.9115832762079</v>
      </c>
      <c r="J94" s="55"/>
      <c r="K94" s="55"/>
      <c r="L94" s="55">
        <f t="shared" ref="L94:L97" si="94">(J94+I94+K94)/C94</f>
        <v>6.0499999999999545</v>
      </c>
      <c r="M94" s="56">
        <f t="shared" ref="M94:M97" si="95">L94*C94</f>
        <v>1130.9115832762079</v>
      </c>
    </row>
    <row r="95" spans="1:13" s="57" customFormat="1">
      <c r="A95" s="51">
        <v>43437</v>
      </c>
      <c r="B95" s="52" t="s">
        <v>622</v>
      </c>
      <c r="C95" s="53">
        <f t="shared" si="92"/>
        <v>655.30799475753599</v>
      </c>
      <c r="D95" s="52" t="s">
        <v>14</v>
      </c>
      <c r="E95" s="52">
        <v>228.9</v>
      </c>
      <c r="F95" s="52">
        <v>230.6</v>
      </c>
      <c r="G95" s="52">
        <v>232.7</v>
      </c>
      <c r="H95" s="52"/>
      <c r="I95" s="54">
        <f t="shared" si="93"/>
        <v>1114.0235910878037</v>
      </c>
      <c r="J95" s="55">
        <f t="shared" ref="J95" si="96">(IF(D95="SHORT",IF(G95="",0,F95-G95),IF(D95="LONG",IF(G95="",0,G95-F95))))*C95</f>
        <v>1376.146788990822</v>
      </c>
      <c r="K95" s="55"/>
      <c r="L95" s="55">
        <f t="shared" si="94"/>
        <v>3.7999999999999825</v>
      </c>
      <c r="M95" s="56">
        <f t="shared" si="95"/>
        <v>2490.1703800786254</v>
      </c>
    </row>
    <row r="96" spans="1:13" s="57" customFormat="1">
      <c r="A96" s="51">
        <v>43437</v>
      </c>
      <c r="B96" s="52" t="s">
        <v>495</v>
      </c>
      <c r="C96" s="53">
        <f t="shared" si="92"/>
        <v>739.46265713581465</v>
      </c>
      <c r="D96" s="52" t="s">
        <v>18</v>
      </c>
      <c r="E96" s="52">
        <v>202.85</v>
      </c>
      <c r="F96" s="52">
        <v>204.7</v>
      </c>
      <c r="G96" s="52"/>
      <c r="H96" s="52"/>
      <c r="I96" s="54">
        <f t="shared" si="93"/>
        <v>-1368.0059157012529</v>
      </c>
      <c r="J96" s="55"/>
      <c r="K96" s="55"/>
      <c r="L96" s="55">
        <f t="shared" si="94"/>
        <v>-1.8499999999999943</v>
      </c>
      <c r="M96" s="56">
        <f t="shared" si="95"/>
        <v>-1368.0059157012529</v>
      </c>
    </row>
    <row r="97" spans="1:13" s="57" customFormat="1">
      <c r="A97" s="51">
        <v>43437</v>
      </c>
      <c r="B97" s="52" t="s">
        <v>381</v>
      </c>
      <c r="C97" s="53">
        <f t="shared" si="92"/>
        <v>340.79291150744064</v>
      </c>
      <c r="D97" s="52" t="s">
        <v>18</v>
      </c>
      <c r="E97" s="52">
        <v>440.15</v>
      </c>
      <c r="F97" s="52">
        <v>436.8</v>
      </c>
      <c r="G97" s="52"/>
      <c r="H97" s="52"/>
      <c r="I97" s="54">
        <f t="shared" si="93"/>
        <v>1141.6562535499145</v>
      </c>
      <c r="J97" s="55"/>
      <c r="K97" s="55"/>
      <c r="L97" s="55">
        <f t="shared" si="94"/>
        <v>3.3499999999999659</v>
      </c>
      <c r="M97" s="56">
        <f t="shared" si="95"/>
        <v>1141.6562535499145</v>
      </c>
    </row>
    <row r="98" spans="1:13" ht="15.75">
      <c r="A98" s="77"/>
      <c r="B98" s="78"/>
      <c r="C98" s="78"/>
      <c r="D98" s="78"/>
      <c r="E98" s="78"/>
      <c r="F98" s="78"/>
      <c r="G98" s="78"/>
      <c r="H98" s="78"/>
      <c r="I98" s="79"/>
      <c r="J98" s="80"/>
      <c r="K98" s="81"/>
      <c r="L98" s="82"/>
      <c r="M98" s="78"/>
    </row>
    <row r="99" spans="1:13" s="57" customFormat="1">
      <c r="A99" s="51">
        <v>43434</v>
      </c>
      <c r="B99" s="52" t="s">
        <v>523</v>
      </c>
      <c r="C99" s="53">
        <f t="shared" ref="C99:C102" si="97">150000/E99</f>
        <v>59.456566977822703</v>
      </c>
      <c r="D99" s="52" t="s">
        <v>18</v>
      </c>
      <c r="E99" s="52">
        <v>2522.85</v>
      </c>
      <c r="F99" s="52">
        <v>2545.5500000000002</v>
      </c>
      <c r="G99" s="52"/>
      <c r="H99" s="52"/>
      <c r="I99" s="54">
        <f t="shared" ref="I99:I102" si="98">(IF(D99="SHORT",E99-F99,IF(D99="LONG",F99-E99)))*C99</f>
        <v>-1349.6640703965916</v>
      </c>
      <c r="J99" s="55"/>
      <c r="K99" s="55"/>
      <c r="L99" s="55">
        <f t="shared" ref="L99:L102" si="99">(J99+I99+K99)/C99</f>
        <v>-22.700000000000273</v>
      </c>
      <c r="M99" s="56">
        <f t="shared" ref="M99:M102" si="100">L99*C99</f>
        <v>-1349.6640703965916</v>
      </c>
    </row>
    <row r="100" spans="1:13" s="57" customFormat="1">
      <c r="A100" s="51">
        <v>43434</v>
      </c>
      <c r="B100" s="52" t="s">
        <v>593</v>
      </c>
      <c r="C100" s="53">
        <f t="shared" si="97"/>
        <v>268.74496103198067</v>
      </c>
      <c r="D100" s="52" t="s">
        <v>14</v>
      </c>
      <c r="E100" s="52">
        <v>558.15</v>
      </c>
      <c r="F100" s="52">
        <v>553.1</v>
      </c>
      <c r="G100" s="52"/>
      <c r="H100" s="52"/>
      <c r="I100" s="54">
        <f t="shared" si="98"/>
        <v>-1357.16205321149</v>
      </c>
      <c r="J100" s="55"/>
      <c r="K100" s="55"/>
      <c r="L100" s="55">
        <f t="shared" si="99"/>
        <v>-5.0499999999999545</v>
      </c>
      <c r="M100" s="56">
        <f t="shared" si="100"/>
        <v>-1357.16205321149</v>
      </c>
    </row>
    <row r="101" spans="1:13" s="57" customFormat="1">
      <c r="A101" s="51">
        <v>43434</v>
      </c>
      <c r="B101" s="52" t="s">
        <v>631</v>
      </c>
      <c r="C101" s="53">
        <f t="shared" si="97"/>
        <v>137.36263736263737</v>
      </c>
      <c r="D101" s="52" t="s">
        <v>14</v>
      </c>
      <c r="E101" s="52">
        <v>1092</v>
      </c>
      <c r="F101" s="52">
        <v>1100.2</v>
      </c>
      <c r="G101" s="52"/>
      <c r="H101" s="52"/>
      <c r="I101" s="54">
        <f t="shared" si="98"/>
        <v>1126.3736263736328</v>
      </c>
      <c r="J101" s="55"/>
      <c r="K101" s="55"/>
      <c r="L101" s="55">
        <f t="shared" si="99"/>
        <v>8.2000000000000455</v>
      </c>
      <c r="M101" s="56">
        <f t="shared" si="100"/>
        <v>1126.3736263736328</v>
      </c>
    </row>
    <row r="102" spans="1:13" s="57" customFormat="1">
      <c r="A102" s="51">
        <v>43434</v>
      </c>
      <c r="B102" s="52" t="s">
        <v>515</v>
      </c>
      <c r="C102" s="53">
        <f t="shared" si="97"/>
        <v>188.32391713747646</v>
      </c>
      <c r="D102" s="52" t="s">
        <v>14</v>
      </c>
      <c r="E102" s="52">
        <v>796.5</v>
      </c>
      <c r="F102" s="52">
        <v>802.45</v>
      </c>
      <c r="G102" s="52">
        <v>809.7</v>
      </c>
      <c r="H102" s="52"/>
      <c r="I102" s="54">
        <f t="shared" si="98"/>
        <v>1120.5273069679936</v>
      </c>
      <c r="J102" s="55">
        <f t="shared" ref="J102" si="101">(IF(D102="SHORT",IF(G102="",0,F102-G102),IF(D102="LONG",IF(G102="",0,G102-F102))))*C102</f>
        <v>1365.3483992467043</v>
      </c>
      <c r="K102" s="55"/>
      <c r="L102" s="55">
        <f t="shared" si="99"/>
        <v>13.200000000000045</v>
      </c>
      <c r="M102" s="56">
        <f t="shared" si="100"/>
        <v>2485.8757062146979</v>
      </c>
    </row>
    <row r="103" spans="1:13" s="57" customFormat="1">
      <c r="A103" s="51">
        <v>43433</v>
      </c>
      <c r="B103" s="52" t="s">
        <v>497</v>
      </c>
      <c r="C103" s="53">
        <f t="shared" ref="C103" si="102">150000/E103</f>
        <v>282.51247763442882</v>
      </c>
      <c r="D103" s="52" t="s">
        <v>14</v>
      </c>
      <c r="E103" s="52">
        <v>530.95000000000005</v>
      </c>
      <c r="F103" s="52">
        <v>534.5</v>
      </c>
      <c r="G103" s="52"/>
      <c r="H103" s="52"/>
      <c r="I103" s="54">
        <f t="shared" ref="I103" si="103">(IF(D103="SHORT",E103-F103,IF(D103="LONG",F103-E103)))*C103</f>
        <v>1002.9192956022094</v>
      </c>
      <c r="J103" s="55"/>
      <c r="K103" s="55"/>
      <c r="L103" s="55">
        <f t="shared" ref="L103" si="104">(J103+I103+K103)/C103</f>
        <v>3.5499999999999545</v>
      </c>
      <c r="M103" s="56">
        <f t="shared" ref="M103" si="105">L103*C103</f>
        <v>1002.9192956022094</v>
      </c>
    </row>
    <row r="104" spans="1:13" s="57" customFormat="1">
      <c r="A104" s="51">
        <v>43433</v>
      </c>
      <c r="B104" s="52" t="s">
        <v>472</v>
      </c>
      <c r="C104" s="53">
        <f t="shared" ref="C104:C106" si="106">150000/E104</f>
        <v>163.9344262295082</v>
      </c>
      <c r="D104" s="52" t="s">
        <v>14</v>
      </c>
      <c r="E104" s="52">
        <v>915</v>
      </c>
      <c r="F104" s="52">
        <v>921.4</v>
      </c>
      <c r="G104" s="52"/>
      <c r="H104" s="52"/>
      <c r="I104" s="54">
        <f t="shared" ref="I104:I106" si="107">(IF(D104="SHORT",E104-F104,IF(D104="LONG",F104-E104)))*C104</f>
        <v>1049.1803278688487</v>
      </c>
      <c r="J104" s="55"/>
      <c r="K104" s="55"/>
      <c r="L104" s="55">
        <f t="shared" ref="L104:L106" si="108">(J104+I104+K104)/C104</f>
        <v>6.3999999999999773</v>
      </c>
      <c r="M104" s="56">
        <f t="shared" ref="M104:M106" si="109">L104*C104</f>
        <v>1049.1803278688487</v>
      </c>
    </row>
    <row r="105" spans="1:13" s="57" customFormat="1">
      <c r="A105" s="51">
        <v>43433</v>
      </c>
      <c r="B105" s="52" t="s">
        <v>585</v>
      </c>
      <c r="C105" s="53">
        <f t="shared" si="106"/>
        <v>1458.4346135148276</v>
      </c>
      <c r="D105" s="52" t="s">
        <v>14</v>
      </c>
      <c r="E105" s="52">
        <v>102.85</v>
      </c>
      <c r="F105" s="52">
        <v>103.6</v>
      </c>
      <c r="G105" s="52">
        <v>104.55</v>
      </c>
      <c r="H105" s="52"/>
      <c r="I105" s="54">
        <f t="shared" si="107"/>
        <v>1093.8259601361206</v>
      </c>
      <c r="J105" s="55">
        <f t="shared" ref="J105:J106" si="110">(IF(D105="SHORT",IF(G105="",0,F105-G105),IF(D105="LONG",IF(G105="",0,G105-F105))))*C105</f>
        <v>1385.5128828390903</v>
      </c>
      <c r="K105" s="55"/>
      <c r="L105" s="55">
        <f t="shared" si="108"/>
        <v>1.7000000000000026</v>
      </c>
      <c r="M105" s="56">
        <f t="shared" si="109"/>
        <v>2479.3388429752108</v>
      </c>
    </row>
    <row r="106" spans="1:13" s="66" customFormat="1">
      <c r="A106" s="60">
        <v>43433</v>
      </c>
      <c r="B106" s="61" t="s">
        <v>514</v>
      </c>
      <c r="C106" s="62">
        <f t="shared" si="106"/>
        <v>557.51719011336183</v>
      </c>
      <c r="D106" s="61" t="s">
        <v>14</v>
      </c>
      <c r="E106" s="61">
        <v>269.05</v>
      </c>
      <c r="F106" s="61">
        <v>271.10000000000002</v>
      </c>
      <c r="G106" s="61">
        <v>273.5</v>
      </c>
      <c r="H106" s="61">
        <v>276</v>
      </c>
      <c r="I106" s="63">
        <f t="shared" si="107"/>
        <v>1142.9102397323982</v>
      </c>
      <c r="J106" s="64">
        <f t="shared" si="110"/>
        <v>1338.0412562720558</v>
      </c>
      <c r="K106" s="64">
        <f t="shared" ref="K106" si="111">(IF(D106="SHORT",IF(H106="",0,G106-H106),IF(D106="LONG",IF(H106="",0,(H106-G106)))))*C106</f>
        <v>1393.7929752834045</v>
      </c>
      <c r="L106" s="64">
        <f t="shared" si="108"/>
        <v>6.9499999999999895</v>
      </c>
      <c r="M106" s="65">
        <f t="shared" si="109"/>
        <v>3874.7444712878587</v>
      </c>
    </row>
    <row r="107" spans="1:13" s="66" customFormat="1">
      <c r="A107" s="60">
        <v>43432</v>
      </c>
      <c r="B107" s="61" t="s">
        <v>425</v>
      </c>
      <c r="C107" s="62">
        <f t="shared" ref="C107:C110" si="112">150000/E107</f>
        <v>1312.9102844638949</v>
      </c>
      <c r="D107" s="61" t="s">
        <v>14</v>
      </c>
      <c r="E107" s="61">
        <v>114.25</v>
      </c>
      <c r="F107" s="61">
        <v>115.4</v>
      </c>
      <c r="G107" s="61">
        <v>116.85</v>
      </c>
      <c r="H107" s="61">
        <v>118.2</v>
      </c>
      <c r="I107" s="63">
        <f t="shared" ref="I107:I110" si="113">(IF(D107="SHORT",E107-F107,IF(D107="LONG",F107-E107)))*C107</f>
        <v>1509.8468271334866</v>
      </c>
      <c r="J107" s="64">
        <f t="shared" ref="J107:J108" si="114">(IF(D107="SHORT",IF(G107="",0,F107-G107),IF(D107="LONG",IF(G107="",0,G107-F107))))*C107</f>
        <v>1903.7199124726326</v>
      </c>
      <c r="K107" s="64">
        <f t="shared" ref="K107" si="115">(IF(D107="SHORT",IF(H107="",0,G107-H107),IF(D107="LONG",IF(H107="",0,(H107-G107)))))*C107</f>
        <v>1772.4288840262693</v>
      </c>
      <c r="L107" s="64">
        <f t="shared" ref="L107:L110" si="116">(J107+I107+K107)/C107</f>
        <v>3.9500000000000028</v>
      </c>
      <c r="M107" s="65">
        <f t="shared" ref="M107:M110" si="117">L107*C107</f>
        <v>5185.9956236323887</v>
      </c>
    </row>
    <row r="108" spans="1:13" s="57" customFormat="1">
      <c r="A108" s="51">
        <v>43432</v>
      </c>
      <c r="B108" s="52" t="s">
        <v>451</v>
      </c>
      <c r="C108" s="53">
        <f t="shared" si="112"/>
        <v>355.02958579881658</v>
      </c>
      <c r="D108" s="52" t="s">
        <v>14</v>
      </c>
      <c r="E108" s="52">
        <v>422.5</v>
      </c>
      <c r="F108" s="52">
        <v>425.65</v>
      </c>
      <c r="G108" s="52">
        <v>429.5</v>
      </c>
      <c r="H108" s="52"/>
      <c r="I108" s="54">
        <f t="shared" si="113"/>
        <v>1118.3431952662643</v>
      </c>
      <c r="J108" s="55">
        <f t="shared" si="114"/>
        <v>1366.8639053254519</v>
      </c>
      <c r="K108" s="55"/>
      <c r="L108" s="55">
        <f t="shared" si="116"/>
        <v>7</v>
      </c>
      <c r="M108" s="56">
        <f t="shared" si="117"/>
        <v>2485.207100591716</v>
      </c>
    </row>
    <row r="109" spans="1:13" s="57" customFormat="1">
      <c r="A109" s="51">
        <v>43432</v>
      </c>
      <c r="B109" s="52" t="s">
        <v>621</v>
      </c>
      <c r="C109" s="53">
        <f t="shared" si="112"/>
        <v>967.74193548387098</v>
      </c>
      <c r="D109" s="52" t="s">
        <v>14</v>
      </c>
      <c r="E109" s="52">
        <v>155</v>
      </c>
      <c r="F109" s="52">
        <v>156.15</v>
      </c>
      <c r="G109" s="52"/>
      <c r="H109" s="52"/>
      <c r="I109" s="54">
        <f t="shared" si="113"/>
        <v>1112.9032258064572</v>
      </c>
      <c r="J109" s="55"/>
      <c r="K109" s="55"/>
      <c r="L109" s="55">
        <f t="shared" si="116"/>
        <v>1.1500000000000057</v>
      </c>
      <c r="M109" s="56">
        <f t="shared" si="117"/>
        <v>1112.9032258064572</v>
      </c>
    </row>
    <row r="110" spans="1:13" s="57" customFormat="1">
      <c r="A110" s="51">
        <v>43432</v>
      </c>
      <c r="B110" s="52" t="s">
        <v>413</v>
      </c>
      <c r="C110" s="53">
        <f t="shared" si="112"/>
        <v>569.47608200455591</v>
      </c>
      <c r="D110" s="52" t="s">
        <v>14</v>
      </c>
      <c r="E110" s="52">
        <v>263.39999999999998</v>
      </c>
      <c r="F110" s="52">
        <v>262</v>
      </c>
      <c r="G110" s="52"/>
      <c r="H110" s="52"/>
      <c r="I110" s="54">
        <f t="shared" si="113"/>
        <v>-797.26651480636531</v>
      </c>
      <c r="J110" s="55"/>
      <c r="K110" s="55"/>
      <c r="L110" s="55">
        <f t="shared" si="116"/>
        <v>-1.3999999999999773</v>
      </c>
      <c r="M110" s="56">
        <f t="shared" si="117"/>
        <v>-797.26651480636531</v>
      </c>
    </row>
    <row r="111" spans="1:13" s="57" customFormat="1">
      <c r="A111" s="51">
        <v>43431</v>
      </c>
      <c r="B111" s="52" t="s">
        <v>475</v>
      </c>
      <c r="C111" s="53">
        <f t="shared" ref="C111:C115" si="118">150000/E111</f>
        <v>455.71927692541396</v>
      </c>
      <c r="D111" s="52" t="s">
        <v>14</v>
      </c>
      <c r="E111" s="52">
        <v>329.15</v>
      </c>
      <c r="F111" s="52">
        <v>329.5</v>
      </c>
      <c r="G111" s="52"/>
      <c r="H111" s="52"/>
      <c r="I111" s="54">
        <f t="shared" ref="I111:I115" si="119">(IF(D111="SHORT",E111-F111,IF(D111="LONG",F111-E111)))*C111</f>
        <v>159.50174692390524</v>
      </c>
      <c r="J111" s="55"/>
      <c r="K111" s="55"/>
      <c r="L111" s="55">
        <f t="shared" ref="L111:L115" si="120">(J111+I111+K111)/C111</f>
        <v>0.35000000000002274</v>
      </c>
      <c r="M111" s="56">
        <f t="shared" ref="M111:M115" si="121">L111*C111</f>
        <v>159.50174692390524</v>
      </c>
    </row>
    <row r="112" spans="1:13" s="57" customFormat="1">
      <c r="A112" s="51">
        <v>43431</v>
      </c>
      <c r="B112" s="52" t="s">
        <v>630</v>
      </c>
      <c r="C112" s="53">
        <f t="shared" si="118"/>
        <v>25.832450724600246</v>
      </c>
      <c r="D112" s="52" t="s">
        <v>14</v>
      </c>
      <c r="E112" s="52">
        <v>5806.65</v>
      </c>
      <c r="F112" s="52">
        <v>5850.15</v>
      </c>
      <c r="G112" s="52"/>
      <c r="H112" s="52"/>
      <c r="I112" s="54">
        <f t="shared" si="119"/>
        <v>1123.7116065201108</v>
      </c>
      <c r="J112" s="55"/>
      <c r="K112" s="55"/>
      <c r="L112" s="55">
        <f t="shared" si="120"/>
        <v>43.5</v>
      </c>
      <c r="M112" s="56">
        <f t="shared" si="121"/>
        <v>1123.7116065201108</v>
      </c>
    </row>
    <row r="113" spans="1:13" s="57" customFormat="1">
      <c r="A113" s="51">
        <v>43431</v>
      </c>
      <c r="B113" s="52" t="s">
        <v>464</v>
      </c>
      <c r="C113" s="53">
        <f t="shared" si="118"/>
        <v>1371.7421124828534</v>
      </c>
      <c r="D113" s="52" t="s">
        <v>14</v>
      </c>
      <c r="E113" s="52">
        <v>109.35</v>
      </c>
      <c r="F113" s="52">
        <v>110.15</v>
      </c>
      <c r="G113" s="52"/>
      <c r="H113" s="52"/>
      <c r="I113" s="54">
        <f t="shared" si="119"/>
        <v>1097.3936899862983</v>
      </c>
      <c r="J113" s="55"/>
      <c r="K113" s="55"/>
      <c r="L113" s="55">
        <f t="shared" si="120"/>
        <v>0.80000000000001137</v>
      </c>
      <c r="M113" s="56">
        <f t="shared" si="121"/>
        <v>1097.3936899862983</v>
      </c>
    </row>
    <row r="114" spans="1:13" s="66" customFormat="1">
      <c r="A114" s="60">
        <v>43431</v>
      </c>
      <c r="B114" s="61" t="s">
        <v>544</v>
      </c>
      <c r="C114" s="62">
        <f t="shared" si="118"/>
        <v>689.49666743277407</v>
      </c>
      <c r="D114" s="61" t="s">
        <v>14</v>
      </c>
      <c r="E114" s="61">
        <v>217.55</v>
      </c>
      <c r="F114" s="61">
        <v>219.15</v>
      </c>
      <c r="G114" s="61">
        <v>221.15</v>
      </c>
      <c r="H114" s="61">
        <v>223.15</v>
      </c>
      <c r="I114" s="63">
        <f t="shared" si="119"/>
        <v>1103.1946678924346</v>
      </c>
      <c r="J114" s="64">
        <f t="shared" ref="J114" si="122">(IF(D114="SHORT",IF(G114="",0,F114-G114),IF(D114="LONG",IF(G114="",0,G114-F114))))*C114</f>
        <v>1378.9933348655481</v>
      </c>
      <c r="K114" s="64">
        <f t="shared" ref="K114" si="123">(IF(D114="SHORT",IF(H114="",0,G114-H114),IF(D114="LONG",IF(H114="",0,(H114-G114)))))*C114</f>
        <v>1378.9933348655481</v>
      </c>
      <c r="L114" s="64">
        <f t="shared" si="120"/>
        <v>5.5999999999999943</v>
      </c>
      <c r="M114" s="65">
        <f t="shared" si="121"/>
        <v>3861.1813376235309</v>
      </c>
    </row>
    <row r="115" spans="1:13" s="57" customFormat="1">
      <c r="A115" s="51">
        <v>43431</v>
      </c>
      <c r="B115" s="52" t="s">
        <v>382</v>
      </c>
      <c r="C115" s="53">
        <f t="shared" si="118"/>
        <v>589.8545025560361</v>
      </c>
      <c r="D115" s="52" t="s">
        <v>14</v>
      </c>
      <c r="E115" s="52">
        <v>254.3</v>
      </c>
      <c r="F115" s="52">
        <v>252</v>
      </c>
      <c r="G115" s="52"/>
      <c r="H115" s="52"/>
      <c r="I115" s="54">
        <f t="shared" si="119"/>
        <v>-1356.6653558788896</v>
      </c>
      <c r="J115" s="55"/>
      <c r="K115" s="55"/>
      <c r="L115" s="55">
        <f t="shared" si="120"/>
        <v>-2.3000000000000114</v>
      </c>
      <c r="M115" s="56">
        <f t="shared" si="121"/>
        <v>-1356.6653558788896</v>
      </c>
    </row>
    <row r="116" spans="1:13" s="57" customFormat="1">
      <c r="A116" s="51">
        <v>43430</v>
      </c>
      <c r="B116" s="52" t="s">
        <v>247</v>
      </c>
      <c r="C116" s="53">
        <f t="shared" ref="C116:C119" si="124">150000/E116</f>
        <v>123.16282124969209</v>
      </c>
      <c r="D116" s="52" t="s">
        <v>18</v>
      </c>
      <c r="E116" s="52">
        <v>1217.9000000000001</v>
      </c>
      <c r="F116" s="52">
        <v>1228.8499999999999</v>
      </c>
      <c r="G116" s="52"/>
      <c r="H116" s="52"/>
      <c r="I116" s="54">
        <f t="shared" ref="I116:I119" si="125">(IF(D116="SHORT",E116-F116,IF(D116="LONG",F116-E116)))*C116</f>
        <v>-1348.6328926841059</v>
      </c>
      <c r="J116" s="55"/>
      <c r="K116" s="55"/>
      <c r="L116" s="55">
        <f t="shared" ref="L116:L119" si="126">(J116+I116+K116)/C116</f>
        <v>-10.949999999999818</v>
      </c>
      <c r="M116" s="56">
        <f t="shared" ref="M116:M119" si="127">L116*C116</f>
        <v>-1348.6328926841059</v>
      </c>
    </row>
    <row r="117" spans="1:13" s="57" customFormat="1">
      <c r="A117" s="51">
        <v>43430</v>
      </c>
      <c r="B117" s="52" t="s">
        <v>426</v>
      </c>
      <c r="C117" s="53">
        <f t="shared" si="124"/>
        <v>324.04406999351914</v>
      </c>
      <c r="D117" s="52" t="s">
        <v>18</v>
      </c>
      <c r="E117" s="52">
        <v>462.9</v>
      </c>
      <c r="F117" s="52">
        <v>459.4</v>
      </c>
      <c r="G117" s="52"/>
      <c r="H117" s="52"/>
      <c r="I117" s="54">
        <f t="shared" si="125"/>
        <v>1134.1542449773169</v>
      </c>
      <c r="J117" s="55"/>
      <c r="K117" s="55"/>
      <c r="L117" s="55">
        <f t="shared" si="126"/>
        <v>3.4999999999999996</v>
      </c>
      <c r="M117" s="56">
        <f t="shared" si="127"/>
        <v>1134.1542449773169</v>
      </c>
    </row>
    <row r="118" spans="1:13" s="57" customFormat="1">
      <c r="A118" s="51">
        <v>43430</v>
      </c>
      <c r="B118" s="52" t="s">
        <v>416</v>
      </c>
      <c r="C118" s="53">
        <f t="shared" si="124"/>
        <v>222.81639928698752</v>
      </c>
      <c r="D118" s="52" t="s">
        <v>18</v>
      </c>
      <c r="E118" s="52">
        <v>673.2</v>
      </c>
      <c r="F118" s="52">
        <v>668.15</v>
      </c>
      <c r="G118" s="52"/>
      <c r="H118" s="52"/>
      <c r="I118" s="54">
        <f t="shared" si="125"/>
        <v>1125.2228163993022</v>
      </c>
      <c r="J118" s="55"/>
      <c r="K118" s="55"/>
      <c r="L118" s="55">
        <f t="shared" si="126"/>
        <v>5.0500000000000682</v>
      </c>
      <c r="M118" s="56">
        <f t="shared" si="127"/>
        <v>1125.2228163993022</v>
      </c>
    </row>
    <row r="119" spans="1:13" s="57" customFormat="1">
      <c r="A119" s="51">
        <v>43430</v>
      </c>
      <c r="B119" s="52" t="s">
        <v>458</v>
      </c>
      <c r="C119" s="53">
        <f t="shared" si="124"/>
        <v>208.55057351407717</v>
      </c>
      <c r="D119" s="52" t="s">
        <v>18</v>
      </c>
      <c r="E119" s="52">
        <v>719.25</v>
      </c>
      <c r="F119" s="52">
        <v>713.85</v>
      </c>
      <c r="G119" s="52"/>
      <c r="H119" s="52"/>
      <c r="I119" s="54">
        <f t="shared" si="125"/>
        <v>1126.1730969760119</v>
      </c>
      <c r="J119" s="55"/>
      <c r="K119" s="55"/>
      <c r="L119" s="55">
        <f t="shared" si="126"/>
        <v>5.3999999999999773</v>
      </c>
      <c r="M119" s="56">
        <f t="shared" si="127"/>
        <v>1126.1730969760119</v>
      </c>
    </row>
    <row r="120" spans="1:13" s="57" customFormat="1">
      <c r="A120" s="51">
        <v>43426</v>
      </c>
      <c r="B120" s="52" t="s">
        <v>419</v>
      </c>
      <c r="C120" s="53">
        <f t="shared" ref="C120:C125" si="128">150000/E120</f>
        <v>125.53351744915892</v>
      </c>
      <c r="D120" s="52" t="s">
        <v>14</v>
      </c>
      <c r="E120" s="52">
        <v>1194.9000000000001</v>
      </c>
      <c r="F120" s="52">
        <v>1184.0999999999999</v>
      </c>
      <c r="G120" s="52"/>
      <c r="H120" s="52"/>
      <c r="I120" s="54">
        <f t="shared" ref="I120:I125" si="129">(IF(D120="SHORT",E120-F120,IF(D120="LONG",F120-E120)))*C120</f>
        <v>-1355.7619884509393</v>
      </c>
      <c r="J120" s="55"/>
      <c r="K120" s="55"/>
      <c r="L120" s="55">
        <f t="shared" ref="L120:L125" si="130">(J120+I120+K120)/C120</f>
        <v>-10.800000000000182</v>
      </c>
      <c r="M120" s="56">
        <f t="shared" ref="M120:M125" si="131">L120*C120</f>
        <v>-1355.7619884509393</v>
      </c>
    </row>
    <row r="121" spans="1:13" s="57" customFormat="1">
      <c r="A121" s="51">
        <v>43426</v>
      </c>
      <c r="B121" s="52" t="s">
        <v>497</v>
      </c>
      <c r="C121" s="53">
        <f t="shared" si="128"/>
        <v>279.43368107302535</v>
      </c>
      <c r="D121" s="52" t="s">
        <v>18</v>
      </c>
      <c r="E121" s="52">
        <v>536.79999999999995</v>
      </c>
      <c r="F121" s="52">
        <v>532.75</v>
      </c>
      <c r="G121" s="52">
        <v>527.95000000000005</v>
      </c>
      <c r="H121" s="52"/>
      <c r="I121" s="54">
        <f t="shared" si="129"/>
        <v>1131.7064083457399</v>
      </c>
      <c r="J121" s="55">
        <f t="shared" ref="J121" si="132">(IF(D121="SHORT",IF(G121="",0,F121-G121),IF(D121="LONG",IF(G121="",0,G121-F121))))*C121</f>
        <v>1341.2816691505091</v>
      </c>
      <c r="K121" s="55"/>
      <c r="L121" s="55">
        <f t="shared" si="130"/>
        <v>8.8499999999999091</v>
      </c>
      <c r="M121" s="56">
        <f t="shared" si="131"/>
        <v>2472.9880774962489</v>
      </c>
    </row>
    <row r="122" spans="1:13" s="57" customFormat="1">
      <c r="A122" s="51">
        <v>43426</v>
      </c>
      <c r="B122" s="52" t="s">
        <v>629</v>
      </c>
      <c r="C122" s="53">
        <f t="shared" si="128"/>
        <v>447.76119402985074</v>
      </c>
      <c r="D122" s="52" t="s">
        <v>18</v>
      </c>
      <c r="E122" s="52">
        <v>335</v>
      </c>
      <c r="F122" s="52">
        <v>332.45</v>
      </c>
      <c r="G122" s="52"/>
      <c r="H122" s="52"/>
      <c r="I122" s="54">
        <f t="shared" si="129"/>
        <v>1141.7910447761244</v>
      </c>
      <c r="J122" s="55"/>
      <c r="K122" s="55"/>
      <c r="L122" s="55">
        <f t="shared" si="130"/>
        <v>2.5500000000000114</v>
      </c>
      <c r="M122" s="56">
        <f t="shared" si="131"/>
        <v>1141.7910447761244</v>
      </c>
    </row>
    <row r="123" spans="1:13" s="57" customFormat="1">
      <c r="A123" s="51">
        <v>43426</v>
      </c>
      <c r="B123" s="52" t="s">
        <v>425</v>
      </c>
      <c r="C123" s="53">
        <f t="shared" si="128"/>
        <v>464.39628482972137</v>
      </c>
      <c r="D123" s="52" t="s">
        <v>18</v>
      </c>
      <c r="E123" s="52">
        <v>323</v>
      </c>
      <c r="F123" s="52">
        <v>320.55</v>
      </c>
      <c r="G123" s="52"/>
      <c r="H123" s="52"/>
      <c r="I123" s="54">
        <f t="shared" si="129"/>
        <v>1137.7708978328121</v>
      </c>
      <c r="J123" s="55"/>
      <c r="K123" s="55"/>
      <c r="L123" s="55">
        <f t="shared" si="130"/>
        <v>2.4499999999999886</v>
      </c>
      <c r="M123" s="56">
        <f t="shared" si="131"/>
        <v>1137.7708978328121</v>
      </c>
    </row>
    <row r="124" spans="1:13" s="57" customFormat="1">
      <c r="A124" s="51">
        <v>43426</v>
      </c>
      <c r="B124" s="52" t="s">
        <v>432</v>
      </c>
      <c r="C124" s="53">
        <f t="shared" si="128"/>
        <v>488.36073579684199</v>
      </c>
      <c r="D124" s="52" t="s">
        <v>14</v>
      </c>
      <c r="E124" s="52">
        <v>307.14999999999998</v>
      </c>
      <c r="F124" s="52">
        <v>304.35000000000002</v>
      </c>
      <c r="G124" s="52"/>
      <c r="H124" s="52"/>
      <c r="I124" s="54">
        <f t="shared" si="129"/>
        <v>-1367.4100602311353</v>
      </c>
      <c r="J124" s="55"/>
      <c r="K124" s="55"/>
      <c r="L124" s="55">
        <f t="shared" si="130"/>
        <v>-2.7999999999999545</v>
      </c>
      <c r="M124" s="56">
        <f t="shared" si="131"/>
        <v>-1367.4100602311353</v>
      </c>
    </row>
    <row r="125" spans="1:13" s="57" customFormat="1">
      <c r="A125" s="51">
        <v>43426</v>
      </c>
      <c r="B125" s="52" t="s">
        <v>628</v>
      </c>
      <c r="C125" s="53">
        <f t="shared" si="128"/>
        <v>216.76300578034682</v>
      </c>
      <c r="D125" s="52" t="s">
        <v>14</v>
      </c>
      <c r="E125" s="52">
        <v>692</v>
      </c>
      <c r="F125" s="52">
        <v>685.75</v>
      </c>
      <c r="G125" s="52"/>
      <c r="H125" s="52"/>
      <c r="I125" s="54">
        <f t="shared" si="129"/>
        <v>-1354.7687861271677</v>
      </c>
      <c r="J125" s="55"/>
      <c r="K125" s="55"/>
      <c r="L125" s="55">
        <f t="shared" si="130"/>
        <v>-6.25</v>
      </c>
      <c r="M125" s="56">
        <f t="shared" si="131"/>
        <v>-1354.7687861271677</v>
      </c>
    </row>
    <row r="126" spans="1:13" s="66" customFormat="1">
      <c r="A126" s="60">
        <v>43425</v>
      </c>
      <c r="B126" s="61" t="s">
        <v>627</v>
      </c>
      <c r="C126" s="62">
        <f t="shared" ref="C126:C129" si="133">150000/E126</f>
        <v>137.61467889908258</v>
      </c>
      <c r="D126" s="61" t="s">
        <v>14</v>
      </c>
      <c r="E126" s="61">
        <v>1090</v>
      </c>
      <c r="F126" s="61">
        <v>1098.1500000000001</v>
      </c>
      <c r="G126" s="61">
        <v>1108.05</v>
      </c>
      <c r="H126" s="61">
        <v>1118</v>
      </c>
      <c r="I126" s="63">
        <f t="shared" ref="I126:I129" si="134">(IF(D126="SHORT",E126-F126,IF(D126="LONG",F126-E126)))*C126</f>
        <v>1121.5596330275355</v>
      </c>
      <c r="J126" s="64">
        <f t="shared" ref="J126:J129" si="135">(IF(D126="SHORT",IF(G126="",0,F126-G126),IF(D126="LONG",IF(G126="",0,G126-F126))))*C126</f>
        <v>1362.3853211008986</v>
      </c>
      <c r="K126" s="64">
        <f t="shared" ref="K126:K129" si="136">(IF(D126="SHORT",IF(H126="",0,G126-H126),IF(D126="LONG",IF(H126="",0,(H126-G126)))))*C126</f>
        <v>1369.2660550458779</v>
      </c>
      <c r="L126" s="64">
        <f t="shared" ref="L126:L129" si="137">(J126+I126+K126)/C126</f>
        <v>27.999999999999996</v>
      </c>
      <c r="M126" s="65">
        <f t="shared" ref="M126:M129" si="138">L126*C126</f>
        <v>3853.2110091743116</v>
      </c>
    </row>
    <row r="127" spans="1:13" s="57" customFormat="1">
      <c r="A127" s="51">
        <v>43425</v>
      </c>
      <c r="B127" s="52" t="s">
        <v>473</v>
      </c>
      <c r="C127" s="53">
        <f t="shared" si="133"/>
        <v>175.67488434736779</v>
      </c>
      <c r="D127" s="52" t="s">
        <v>18</v>
      </c>
      <c r="E127" s="52">
        <v>853.85</v>
      </c>
      <c r="F127" s="52">
        <v>847.4</v>
      </c>
      <c r="G127" s="52"/>
      <c r="H127" s="52"/>
      <c r="I127" s="54">
        <f t="shared" si="134"/>
        <v>1133.1030040405303</v>
      </c>
      <c r="J127" s="55"/>
      <c r="K127" s="55"/>
      <c r="L127" s="55">
        <f t="shared" si="137"/>
        <v>6.4500000000000455</v>
      </c>
      <c r="M127" s="56">
        <f t="shared" si="138"/>
        <v>1133.1030040405303</v>
      </c>
    </row>
    <row r="128" spans="1:13" s="57" customFormat="1">
      <c r="A128" s="51">
        <v>43425</v>
      </c>
      <c r="B128" s="52" t="s">
        <v>626</v>
      </c>
      <c r="C128" s="53">
        <f t="shared" si="133"/>
        <v>606.18306728632047</v>
      </c>
      <c r="D128" s="52" t="s">
        <v>18</v>
      </c>
      <c r="E128" s="52">
        <v>247.45</v>
      </c>
      <c r="F128" s="52">
        <v>249.7</v>
      </c>
      <c r="G128" s="52"/>
      <c r="H128" s="52"/>
      <c r="I128" s="54">
        <f t="shared" si="134"/>
        <v>-1363.9119013942211</v>
      </c>
      <c r="J128" s="55"/>
      <c r="K128" s="55"/>
      <c r="L128" s="55">
        <f t="shared" si="137"/>
        <v>-2.25</v>
      </c>
      <c r="M128" s="56">
        <f t="shared" si="138"/>
        <v>-1363.9119013942211</v>
      </c>
    </row>
    <row r="129" spans="1:13" s="66" customFormat="1">
      <c r="A129" s="60">
        <v>43425</v>
      </c>
      <c r="B129" s="61" t="s">
        <v>625</v>
      </c>
      <c r="C129" s="62">
        <f t="shared" si="133"/>
        <v>1621.6216216216217</v>
      </c>
      <c r="D129" s="61" t="s">
        <v>14</v>
      </c>
      <c r="E129" s="61">
        <v>92.5</v>
      </c>
      <c r="F129" s="61">
        <v>93.35</v>
      </c>
      <c r="G129" s="61">
        <v>94.5</v>
      </c>
      <c r="H129" s="61">
        <v>95.75</v>
      </c>
      <c r="I129" s="63">
        <f t="shared" si="134"/>
        <v>1378.3783783783692</v>
      </c>
      <c r="J129" s="64">
        <f t="shared" si="135"/>
        <v>1864.8648648648741</v>
      </c>
      <c r="K129" s="64">
        <f t="shared" si="136"/>
        <v>2027.0270270270271</v>
      </c>
      <c r="L129" s="64">
        <f t="shared" si="137"/>
        <v>3.2499999999999996</v>
      </c>
      <c r="M129" s="65">
        <f t="shared" si="138"/>
        <v>5270.27027027027</v>
      </c>
    </row>
    <row r="130" spans="1:13" s="57" customFormat="1">
      <c r="A130" s="51">
        <v>43424</v>
      </c>
      <c r="B130" s="52" t="s">
        <v>590</v>
      </c>
      <c r="C130" s="53">
        <f t="shared" ref="C130:C134" si="139">150000/E130</f>
        <v>424.14816909373678</v>
      </c>
      <c r="D130" s="52" t="s">
        <v>18</v>
      </c>
      <c r="E130" s="52">
        <v>353.65</v>
      </c>
      <c r="F130" s="52">
        <v>354.2</v>
      </c>
      <c r="G130" s="52"/>
      <c r="H130" s="52"/>
      <c r="I130" s="54">
        <f t="shared" ref="I130:I134" si="140">(IF(D130="SHORT",E130-F130,IF(D130="LONG",F130-E130)))*C130</f>
        <v>-233.28149300156005</v>
      </c>
      <c r="J130" s="55"/>
      <c r="K130" s="55"/>
      <c r="L130" s="55">
        <f t="shared" ref="L130:L134" si="141">(J130+I130+K130)/C130</f>
        <v>-0.55000000000001137</v>
      </c>
      <c r="M130" s="56">
        <f t="shared" ref="M130:M134" si="142">L130*C130</f>
        <v>-233.28149300156005</v>
      </c>
    </row>
    <row r="131" spans="1:13" s="57" customFormat="1">
      <c r="A131" s="51">
        <v>43424</v>
      </c>
      <c r="B131" s="52" t="s">
        <v>529</v>
      </c>
      <c r="C131" s="53">
        <f t="shared" si="139"/>
        <v>971.50259067357513</v>
      </c>
      <c r="D131" s="52" t="s">
        <v>18</v>
      </c>
      <c r="E131" s="52">
        <v>154.4</v>
      </c>
      <c r="F131" s="52">
        <v>153.19999999999999</v>
      </c>
      <c r="G131" s="52"/>
      <c r="H131" s="52"/>
      <c r="I131" s="54">
        <f t="shared" si="140"/>
        <v>1165.8031088083067</v>
      </c>
      <c r="J131" s="55"/>
      <c r="K131" s="55"/>
      <c r="L131" s="55">
        <f t="shared" si="141"/>
        <v>1.2000000000000171</v>
      </c>
      <c r="M131" s="56">
        <f t="shared" si="142"/>
        <v>1165.8031088083067</v>
      </c>
    </row>
    <row r="132" spans="1:13" s="57" customFormat="1">
      <c r="A132" s="51">
        <v>43424</v>
      </c>
      <c r="B132" s="52" t="s">
        <v>512</v>
      </c>
      <c r="C132" s="53">
        <f t="shared" si="139"/>
        <v>151.40809528616128</v>
      </c>
      <c r="D132" s="52" t="s">
        <v>18</v>
      </c>
      <c r="E132" s="52">
        <v>990.7</v>
      </c>
      <c r="F132" s="52">
        <v>983.25</v>
      </c>
      <c r="G132" s="52"/>
      <c r="H132" s="52"/>
      <c r="I132" s="54">
        <f t="shared" si="140"/>
        <v>1127.9903098819084</v>
      </c>
      <c r="J132" s="55"/>
      <c r="K132" s="55"/>
      <c r="L132" s="55">
        <f t="shared" si="141"/>
        <v>7.4500000000000455</v>
      </c>
      <c r="M132" s="56">
        <f t="shared" si="142"/>
        <v>1127.9903098819084</v>
      </c>
    </row>
    <row r="133" spans="1:13" s="57" customFormat="1">
      <c r="A133" s="51">
        <v>43424</v>
      </c>
      <c r="B133" s="52" t="s">
        <v>532</v>
      </c>
      <c r="C133" s="53">
        <f t="shared" si="139"/>
        <v>2512.5628140703516</v>
      </c>
      <c r="D133" s="52" t="s">
        <v>18</v>
      </c>
      <c r="E133" s="52">
        <v>59.7</v>
      </c>
      <c r="F133" s="52">
        <v>59.25</v>
      </c>
      <c r="G133" s="52"/>
      <c r="H133" s="52"/>
      <c r="I133" s="54">
        <f t="shared" si="140"/>
        <v>1130.6532663316655</v>
      </c>
      <c r="J133" s="55"/>
      <c r="K133" s="55"/>
      <c r="L133" s="55">
        <f t="shared" si="141"/>
        <v>0.4500000000000029</v>
      </c>
      <c r="M133" s="56">
        <f t="shared" si="142"/>
        <v>1130.6532663316655</v>
      </c>
    </row>
    <row r="134" spans="1:13" s="57" customFormat="1">
      <c r="A134" s="51">
        <v>43424</v>
      </c>
      <c r="B134" s="52" t="s">
        <v>551</v>
      </c>
      <c r="C134" s="53">
        <f t="shared" si="139"/>
        <v>210.37868162692848</v>
      </c>
      <c r="D134" s="52" t="s">
        <v>18</v>
      </c>
      <c r="E134" s="52">
        <v>713</v>
      </c>
      <c r="F134" s="52">
        <v>719.45</v>
      </c>
      <c r="G134" s="52"/>
      <c r="H134" s="52"/>
      <c r="I134" s="54">
        <f t="shared" si="140"/>
        <v>-1356.9424964936982</v>
      </c>
      <c r="J134" s="55"/>
      <c r="K134" s="55"/>
      <c r="L134" s="55">
        <f t="shared" si="141"/>
        <v>-6.4500000000000446</v>
      </c>
      <c r="M134" s="56">
        <f t="shared" si="142"/>
        <v>-1356.9424964936982</v>
      </c>
    </row>
    <row r="135" spans="1:13" s="57" customFormat="1">
      <c r="A135" s="51">
        <v>43423</v>
      </c>
      <c r="B135" s="52" t="s">
        <v>624</v>
      </c>
      <c r="C135" s="53">
        <f t="shared" ref="C135:C138" si="143">150000/E135</f>
        <v>179.21146953405017</v>
      </c>
      <c r="D135" s="52" t="s">
        <v>14</v>
      </c>
      <c r="E135" s="52">
        <v>837</v>
      </c>
      <c r="F135" s="52">
        <v>843.25</v>
      </c>
      <c r="G135" s="52"/>
      <c r="H135" s="52"/>
      <c r="I135" s="54">
        <f t="shared" ref="I135:I138" si="144">(IF(D135="SHORT",E135-F135,IF(D135="LONG",F135-E135)))*C135</f>
        <v>1120.0716845878135</v>
      </c>
      <c r="J135" s="55"/>
      <c r="K135" s="55"/>
      <c r="L135" s="55">
        <f t="shared" ref="L135:L138" si="145">(J135+I135+K135)/C135</f>
        <v>6.25</v>
      </c>
      <c r="M135" s="56">
        <f t="shared" ref="M135:M138" si="146">L135*C135</f>
        <v>1120.0716845878135</v>
      </c>
    </row>
    <row r="136" spans="1:13" s="57" customFormat="1">
      <c r="A136" s="51">
        <v>43423</v>
      </c>
      <c r="B136" s="52" t="s">
        <v>470</v>
      </c>
      <c r="C136" s="53">
        <f>150000/E136</f>
        <v>134.40860215053763</v>
      </c>
      <c r="D136" s="52" t="s">
        <v>14</v>
      </c>
      <c r="E136" s="52">
        <v>1116</v>
      </c>
      <c r="F136" s="52">
        <v>1124.3499999999999</v>
      </c>
      <c r="G136" s="52"/>
      <c r="H136" s="52"/>
      <c r="I136" s="54">
        <f t="shared" si="144"/>
        <v>1122.3118279569769</v>
      </c>
      <c r="J136" s="55"/>
      <c r="K136" s="55"/>
      <c r="L136" s="55">
        <f t="shared" si="145"/>
        <v>8.3499999999999091</v>
      </c>
      <c r="M136" s="56">
        <f t="shared" si="146"/>
        <v>1122.3118279569769</v>
      </c>
    </row>
    <row r="137" spans="1:13" s="66" customFormat="1">
      <c r="A137" s="60">
        <v>43423</v>
      </c>
      <c r="B137" s="61" t="s">
        <v>623</v>
      </c>
      <c r="C137" s="62">
        <f t="shared" si="143"/>
        <v>568.18181818181813</v>
      </c>
      <c r="D137" s="61" t="s">
        <v>14</v>
      </c>
      <c r="E137" s="61">
        <v>264</v>
      </c>
      <c r="F137" s="61">
        <v>265.95</v>
      </c>
      <c r="G137" s="61">
        <v>268.39999999999998</v>
      </c>
      <c r="H137" s="61">
        <v>270.8</v>
      </c>
      <c r="I137" s="63">
        <f t="shared" si="144"/>
        <v>1107.9545454545389</v>
      </c>
      <c r="J137" s="64">
        <f t="shared" ref="J137:J138" si="147">(IF(D137="SHORT",IF(G137="",0,F137-G137),IF(D137="LONG",IF(G137="",0,G137-F137))))*C137</f>
        <v>1392.0454545454479</v>
      </c>
      <c r="K137" s="64">
        <f t="shared" ref="K137" si="148">(IF(D137="SHORT",IF(H137="",0,G137-H137),IF(D137="LONG",IF(H137="",0,(H137-G137)))))*C137</f>
        <v>1363.6363636363828</v>
      </c>
      <c r="L137" s="64">
        <f t="shared" si="145"/>
        <v>6.8000000000000105</v>
      </c>
      <c r="M137" s="65">
        <f t="shared" si="146"/>
        <v>3863.6363636363694</v>
      </c>
    </row>
    <row r="138" spans="1:13" s="57" customFormat="1">
      <c r="A138" s="51">
        <v>43423</v>
      </c>
      <c r="B138" s="52" t="s">
        <v>473</v>
      </c>
      <c r="C138" s="53">
        <f t="shared" si="143"/>
        <v>176.0356765637836</v>
      </c>
      <c r="D138" s="52" t="s">
        <v>14</v>
      </c>
      <c r="E138" s="52">
        <v>852.1</v>
      </c>
      <c r="F138" s="52">
        <v>858.45</v>
      </c>
      <c r="G138" s="52">
        <v>866.25</v>
      </c>
      <c r="H138" s="52"/>
      <c r="I138" s="54">
        <f t="shared" si="144"/>
        <v>1117.8265461800299</v>
      </c>
      <c r="J138" s="55">
        <f t="shared" si="147"/>
        <v>1373.0782771975041</v>
      </c>
      <c r="K138" s="55"/>
      <c r="L138" s="55">
        <f t="shared" si="145"/>
        <v>14.149999999999977</v>
      </c>
      <c r="M138" s="56">
        <f t="shared" si="146"/>
        <v>2490.9048233775338</v>
      </c>
    </row>
    <row r="139" spans="1:13" s="57" customFormat="1">
      <c r="A139" s="51">
        <v>43420</v>
      </c>
      <c r="B139" s="52" t="s">
        <v>617</v>
      </c>
      <c r="C139" s="53">
        <f t="shared" ref="C139:C141" si="149">150000/E139</f>
        <v>90.233705296718512</v>
      </c>
      <c r="D139" s="52" t="s">
        <v>14</v>
      </c>
      <c r="E139" s="52">
        <v>1662.35</v>
      </c>
      <c r="F139" s="52">
        <v>1665</v>
      </c>
      <c r="G139" s="52"/>
      <c r="H139" s="52"/>
      <c r="I139" s="54">
        <f t="shared" ref="I139:I141" si="150">(IF(D139="SHORT",E139-F139,IF(D139="LONG",F139-E139)))*C139</f>
        <v>239.11931903631225</v>
      </c>
      <c r="J139" s="55"/>
      <c r="K139" s="55"/>
      <c r="L139" s="55">
        <f t="shared" ref="L139:L141" si="151">(J139+I139+K139)/C139</f>
        <v>2.6500000000000909</v>
      </c>
      <c r="M139" s="56">
        <f t="shared" ref="M139:M141" si="152">L139*C139</f>
        <v>239.11931903631225</v>
      </c>
    </row>
    <row r="140" spans="1:13" s="57" customFormat="1">
      <c r="A140" s="51">
        <v>43420</v>
      </c>
      <c r="B140" s="52" t="s">
        <v>470</v>
      </c>
      <c r="C140" s="53">
        <f t="shared" si="149"/>
        <v>134.64991023339317</v>
      </c>
      <c r="D140" s="52" t="s">
        <v>14</v>
      </c>
      <c r="E140" s="52">
        <v>1114</v>
      </c>
      <c r="F140" s="52">
        <v>1120</v>
      </c>
      <c r="G140" s="52"/>
      <c r="H140" s="52"/>
      <c r="I140" s="54">
        <f t="shared" si="150"/>
        <v>807.89946140035909</v>
      </c>
      <c r="J140" s="55"/>
      <c r="K140" s="55"/>
      <c r="L140" s="55">
        <f t="shared" si="151"/>
        <v>6</v>
      </c>
      <c r="M140" s="56">
        <f t="shared" si="152"/>
        <v>807.89946140035909</v>
      </c>
    </row>
    <row r="141" spans="1:13" s="57" customFormat="1">
      <c r="A141" s="51">
        <v>43420</v>
      </c>
      <c r="B141" s="52" t="s">
        <v>440</v>
      </c>
      <c r="C141" s="53">
        <f t="shared" si="149"/>
        <v>88.06434568191159</v>
      </c>
      <c r="D141" s="52" t="s">
        <v>14</v>
      </c>
      <c r="E141" s="52">
        <v>1703.3</v>
      </c>
      <c r="F141" s="52">
        <v>1716.05</v>
      </c>
      <c r="G141" s="52"/>
      <c r="H141" s="52"/>
      <c r="I141" s="54">
        <f t="shared" si="150"/>
        <v>1122.8204074443727</v>
      </c>
      <c r="J141" s="55"/>
      <c r="K141" s="55"/>
      <c r="L141" s="55">
        <f t="shared" si="151"/>
        <v>12.749999999999998</v>
      </c>
      <c r="M141" s="56">
        <f t="shared" si="152"/>
        <v>1122.8204074443727</v>
      </c>
    </row>
    <row r="142" spans="1:13" s="57" customFormat="1">
      <c r="A142" s="51">
        <v>43419</v>
      </c>
      <c r="B142" s="52" t="s">
        <v>432</v>
      </c>
      <c r="C142" s="53">
        <f t="shared" ref="C142:C145" si="153">150000/E142</f>
        <v>595.23809523809518</v>
      </c>
      <c r="D142" s="52" t="s">
        <v>14</v>
      </c>
      <c r="E142" s="52">
        <v>252</v>
      </c>
      <c r="F142" s="52">
        <v>249.7</v>
      </c>
      <c r="G142" s="52"/>
      <c r="H142" s="52"/>
      <c r="I142" s="54">
        <f t="shared" ref="I142:I145" si="154">(IF(D142="SHORT",E142-F142,IF(D142="LONG",F142-E142)))*C142</f>
        <v>-1369.0476190476256</v>
      </c>
      <c r="J142" s="55"/>
      <c r="K142" s="55"/>
      <c r="L142" s="55">
        <f t="shared" ref="L142:L145" si="155">(J142+I142+K142)/C142</f>
        <v>-2.3000000000000114</v>
      </c>
      <c r="M142" s="56">
        <f t="shared" ref="M142:M145" si="156">L142*C142</f>
        <v>-1369.0476190476256</v>
      </c>
    </row>
    <row r="143" spans="1:13" s="57" customFormat="1">
      <c r="A143" s="51">
        <v>43419</v>
      </c>
      <c r="B143" s="52" t="s">
        <v>622</v>
      </c>
      <c r="C143" s="53">
        <f t="shared" si="153"/>
        <v>595.23809523809518</v>
      </c>
      <c r="D143" s="52" t="s">
        <v>14</v>
      </c>
      <c r="E143" s="52">
        <v>252</v>
      </c>
      <c r="F143" s="52">
        <v>249.7</v>
      </c>
      <c r="G143" s="52"/>
      <c r="H143" s="52"/>
      <c r="I143" s="54">
        <f t="shared" si="154"/>
        <v>-1369.0476190476256</v>
      </c>
      <c r="J143" s="55"/>
      <c r="K143" s="55"/>
      <c r="L143" s="55">
        <f t="shared" si="155"/>
        <v>-2.3000000000000114</v>
      </c>
      <c r="M143" s="56">
        <f t="shared" si="156"/>
        <v>-1369.0476190476256</v>
      </c>
    </row>
    <row r="144" spans="1:13" s="66" customFormat="1">
      <c r="A144" s="60">
        <v>43419</v>
      </c>
      <c r="B144" s="61" t="s">
        <v>595</v>
      </c>
      <c r="C144" s="62">
        <f t="shared" si="153"/>
        <v>1898.7341772151899</v>
      </c>
      <c r="D144" s="61" t="s">
        <v>14</v>
      </c>
      <c r="E144" s="61">
        <v>79</v>
      </c>
      <c r="F144" s="61">
        <v>79.599999999999994</v>
      </c>
      <c r="G144" s="61">
        <v>80.3</v>
      </c>
      <c r="H144" s="61">
        <v>81.05</v>
      </c>
      <c r="I144" s="63">
        <f t="shared" si="154"/>
        <v>1139.2405063291033</v>
      </c>
      <c r="J144" s="64">
        <f t="shared" ref="J144" si="157">(IF(D144="SHORT",IF(G144="",0,F144-G144),IF(D144="LONG",IF(G144="",0,G144-F144))))*C144</f>
        <v>1329.1139240506384</v>
      </c>
      <c r="K144" s="64">
        <f t="shared" ref="K144" si="158">(IF(D144="SHORT",IF(H144="",0,G144-H144),IF(D144="LONG",IF(H144="",0,(H144-G144)))))*C144</f>
        <v>1424.0506329113923</v>
      </c>
      <c r="L144" s="64">
        <f t="shared" si="155"/>
        <v>2.0499999999999972</v>
      </c>
      <c r="M144" s="65">
        <f t="shared" si="156"/>
        <v>3892.405063291134</v>
      </c>
    </row>
    <row r="145" spans="1:13" s="57" customFormat="1">
      <c r="A145" s="51">
        <v>43419</v>
      </c>
      <c r="B145" s="52" t="s">
        <v>541</v>
      </c>
      <c r="C145" s="53">
        <f t="shared" si="153"/>
        <v>196.36078020683337</v>
      </c>
      <c r="D145" s="52" t="s">
        <v>14</v>
      </c>
      <c r="E145" s="52">
        <v>763.9</v>
      </c>
      <c r="F145" s="52">
        <v>769</v>
      </c>
      <c r="G145" s="52"/>
      <c r="H145" s="52"/>
      <c r="I145" s="54">
        <f t="shared" si="154"/>
        <v>1001.4399790548547</v>
      </c>
      <c r="J145" s="55"/>
      <c r="K145" s="55"/>
      <c r="L145" s="55">
        <f t="shared" si="155"/>
        <v>5.1000000000000227</v>
      </c>
      <c r="M145" s="56">
        <f t="shared" si="156"/>
        <v>1001.4399790548547</v>
      </c>
    </row>
    <row r="146" spans="1:13" s="57" customFormat="1">
      <c r="A146" s="51">
        <v>43418</v>
      </c>
      <c r="B146" s="52" t="s">
        <v>621</v>
      </c>
      <c r="C146" s="53">
        <f t="shared" ref="C146:C150" si="159">150000/E146</f>
        <v>985.54533508541397</v>
      </c>
      <c r="D146" s="52" t="s">
        <v>18</v>
      </c>
      <c r="E146" s="52">
        <v>152.19999999999999</v>
      </c>
      <c r="F146" s="52">
        <v>151.05000000000001</v>
      </c>
      <c r="G146" s="52"/>
      <c r="H146" s="52"/>
      <c r="I146" s="54">
        <f t="shared" ref="I146:I150" si="160">(IF(D146="SHORT",E146-F146,IF(D146="LONG",F146-E146)))*C146</f>
        <v>1133.3771353482036</v>
      </c>
      <c r="J146" s="55"/>
      <c r="K146" s="55"/>
      <c r="L146" s="55">
        <f t="shared" ref="L146:L150" si="161">(J146+I146+K146)/C146</f>
        <v>1.1499999999999773</v>
      </c>
      <c r="M146" s="56">
        <f t="shared" ref="M146:M150" si="162">L146*C146</f>
        <v>1133.3771353482036</v>
      </c>
    </row>
    <row r="147" spans="1:13" s="57" customFormat="1">
      <c r="A147" s="51">
        <v>43418</v>
      </c>
      <c r="B147" s="52" t="s">
        <v>570</v>
      </c>
      <c r="C147" s="53">
        <f t="shared" si="159"/>
        <v>178.359096313912</v>
      </c>
      <c r="D147" s="52" t="s">
        <v>14</v>
      </c>
      <c r="E147" s="52">
        <v>841</v>
      </c>
      <c r="F147" s="52">
        <v>845</v>
      </c>
      <c r="G147" s="52"/>
      <c r="H147" s="52"/>
      <c r="I147" s="54">
        <f t="shared" si="160"/>
        <v>713.43638525564802</v>
      </c>
      <c r="J147" s="55"/>
      <c r="K147" s="55"/>
      <c r="L147" s="55">
        <f t="shared" si="161"/>
        <v>4</v>
      </c>
      <c r="M147" s="56">
        <f t="shared" si="162"/>
        <v>713.43638525564802</v>
      </c>
    </row>
    <row r="148" spans="1:13" s="57" customFormat="1">
      <c r="A148" s="51">
        <v>43418</v>
      </c>
      <c r="B148" s="52" t="s">
        <v>466</v>
      </c>
      <c r="C148" s="53">
        <f t="shared" si="159"/>
        <v>564.54648099360179</v>
      </c>
      <c r="D148" s="52" t="s">
        <v>14</v>
      </c>
      <c r="E148" s="52">
        <v>265.7</v>
      </c>
      <c r="F148" s="52">
        <v>266.5</v>
      </c>
      <c r="G148" s="52"/>
      <c r="H148" s="52"/>
      <c r="I148" s="54">
        <f t="shared" si="160"/>
        <v>451.63718479488784</v>
      </c>
      <c r="J148" s="55"/>
      <c r="K148" s="55"/>
      <c r="L148" s="55">
        <f t="shared" si="161"/>
        <v>0.80000000000001137</v>
      </c>
      <c r="M148" s="56">
        <f t="shared" si="162"/>
        <v>451.63718479488784</v>
      </c>
    </row>
    <row r="149" spans="1:13" s="57" customFormat="1">
      <c r="A149" s="51">
        <v>43418</v>
      </c>
      <c r="B149" s="52" t="s">
        <v>386</v>
      </c>
      <c r="C149" s="53">
        <f t="shared" si="159"/>
        <v>1529.0519877675843</v>
      </c>
      <c r="D149" s="52" t="s">
        <v>18</v>
      </c>
      <c r="E149" s="52">
        <v>98.1</v>
      </c>
      <c r="F149" s="52">
        <v>99</v>
      </c>
      <c r="G149" s="52"/>
      <c r="H149" s="52"/>
      <c r="I149" s="54">
        <f t="shared" si="160"/>
        <v>-1376.1467889908345</v>
      </c>
      <c r="J149" s="55"/>
      <c r="K149" s="55"/>
      <c r="L149" s="55">
        <f t="shared" si="161"/>
        <v>-0.90000000000000568</v>
      </c>
      <c r="M149" s="56">
        <f t="shared" si="162"/>
        <v>-1376.1467889908345</v>
      </c>
    </row>
    <row r="150" spans="1:13" s="57" customFormat="1">
      <c r="A150" s="51">
        <v>43418</v>
      </c>
      <c r="B150" s="52" t="s">
        <v>522</v>
      </c>
      <c r="C150" s="53">
        <f t="shared" si="159"/>
        <v>140.53496978498151</v>
      </c>
      <c r="D150" s="52" t="s">
        <v>18</v>
      </c>
      <c r="E150" s="52">
        <v>1067.3499999999999</v>
      </c>
      <c r="F150" s="52">
        <v>1076.95</v>
      </c>
      <c r="G150" s="52"/>
      <c r="H150" s="52"/>
      <c r="I150" s="54">
        <f t="shared" si="160"/>
        <v>-1349.1357099358418</v>
      </c>
      <c r="J150" s="55"/>
      <c r="K150" s="55"/>
      <c r="L150" s="55">
        <f t="shared" si="161"/>
        <v>-9.6000000000001364</v>
      </c>
      <c r="M150" s="56">
        <f t="shared" si="162"/>
        <v>-1349.1357099358418</v>
      </c>
    </row>
    <row r="151" spans="1:13" s="57" customFormat="1">
      <c r="A151" s="51">
        <v>43417</v>
      </c>
      <c r="B151" s="52" t="s">
        <v>419</v>
      </c>
      <c r="C151" s="53">
        <f t="shared" ref="C151:C154" si="163">150000/E151</f>
        <v>125.99748005039899</v>
      </c>
      <c r="D151" s="52" t="s">
        <v>14</v>
      </c>
      <c r="E151" s="52">
        <v>1190.5</v>
      </c>
      <c r="F151" s="52">
        <v>1199.4000000000001</v>
      </c>
      <c r="G151" s="52">
        <v>1210.25</v>
      </c>
      <c r="H151" s="52"/>
      <c r="I151" s="54">
        <f t="shared" ref="I151:I154" si="164">(IF(D151="SHORT",E151-F151,IF(D151="LONG",F151-E151)))*C151</f>
        <v>1121.3775724485624</v>
      </c>
      <c r="J151" s="55">
        <f t="shared" ref="J151" si="165">(IF(D151="SHORT",IF(G151="",0,F151-G151),IF(D151="LONG",IF(G151="",0,G151-F151))))*C151</f>
        <v>1367.0726585468176</v>
      </c>
      <c r="K151" s="55"/>
      <c r="L151" s="55">
        <f t="shared" ref="L151:L154" si="166">(J151+I151+K151)/C151</f>
        <v>19.75</v>
      </c>
      <c r="M151" s="56">
        <f t="shared" ref="M151:M154" si="167">L151*C151</f>
        <v>2488.45023099538</v>
      </c>
    </row>
    <row r="152" spans="1:13" s="57" customFormat="1">
      <c r="A152" s="51">
        <v>43417</v>
      </c>
      <c r="B152" s="52" t="s">
        <v>501</v>
      </c>
      <c r="C152" s="53">
        <f t="shared" si="163"/>
        <v>437.31778425655978</v>
      </c>
      <c r="D152" s="52" t="s">
        <v>18</v>
      </c>
      <c r="E152" s="52">
        <v>343</v>
      </c>
      <c r="F152" s="52">
        <v>346.1</v>
      </c>
      <c r="G152" s="52"/>
      <c r="H152" s="52"/>
      <c r="I152" s="54">
        <f t="shared" si="164"/>
        <v>-1355.6851311953453</v>
      </c>
      <c r="J152" s="55"/>
      <c r="K152" s="55"/>
      <c r="L152" s="55">
        <f t="shared" si="166"/>
        <v>-3.1000000000000227</v>
      </c>
      <c r="M152" s="56">
        <f t="shared" si="167"/>
        <v>-1355.6851311953453</v>
      </c>
    </row>
    <row r="153" spans="1:13" s="57" customFormat="1">
      <c r="A153" s="51">
        <v>43417</v>
      </c>
      <c r="B153" s="52" t="s">
        <v>491</v>
      </c>
      <c r="C153" s="53">
        <f t="shared" si="163"/>
        <v>77.83716465154896</v>
      </c>
      <c r="D153" s="52" t="s">
        <v>14</v>
      </c>
      <c r="E153" s="52">
        <v>1927.1</v>
      </c>
      <c r="F153" s="52">
        <v>1937.65</v>
      </c>
      <c r="G153" s="52"/>
      <c r="H153" s="52"/>
      <c r="I153" s="54">
        <f t="shared" si="164"/>
        <v>821.18208707385566</v>
      </c>
      <c r="J153" s="55"/>
      <c r="K153" s="55"/>
      <c r="L153" s="55">
        <f t="shared" si="166"/>
        <v>10.550000000000182</v>
      </c>
      <c r="M153" s="56">
        <f t="shared" si="167"/>
        <v>821.18208707385566</v>
      </c>
    </row>
    <row r="154" spans="1:13" s="57" customFormat="1">
      <c r="A154" s="51">
        <v>43417</v>
      </c>
      <c r="B154" s="52" t="s">
        <v>519</v>
      </c>
      <c r="C154" s="53">
        <f t="shared" si="163"/>
        <v>545.65296471444162</v>
      </c>
      <c r="D154" s="52" t="s">
        <v>14</v>
      </c>
      <c r="E154" s="52">
        <v>274.89999999999998</v>
      </c>
      <c r="F154" s="52">
        <v>276.95</v>
      </c>
      <c r="G154" s="52"/>
      <c r="H154" s="52"/>
      <c r="I154" s="54">
        <f t="shared" si="164"/>
        <v>1118.5885776646114</v>
      </c>
      <c r="J154" s="55"/>
      <c r="K154" s="55"/>
      <c r="L154" s="55">
        <f t="shared" si="166"/>
        <v>2.0500000000000114</v>
      </c>
      <c r="M154" s="56">
        <f t="shared" si="167"/>
        <v>1118.5885776646114</v>
      </c>
    </row>
    <row r="155" spans="1:13" s="57" customFormat="1">
      <c r="A155" s="51">
        <v>43416</v>
      </c>
      <c r="B155" s="52" t="s">
        <v>492</v>
      </c>
      <c r="C155" s="53">
        <f t="shared" ref="C155:C164" si="168">150000/E155</f>
        <v>242.24806201550385</v>
      </c>
      <c r="D155" s="52" t="s">
        <v>18</v>
      </c>
      <c r="E155" s="52">
        <v>619.20000000000005</v>
      </c>
      <c r="F155" s="52">
        <v>618.5</v>
      </c>
      <c r="G155" s="52"/>
      <c r="H155" s="52"/>
      <c r="I155" s="54">
        <f t="shared" ref="I155:I164" si="169">(IF(D155="SHORT",E155-F155,IF(D155="LONG",F155-E155)))*C155</f>
        <v>169.5736434108637</v>
      </c>
      <c r="J155" s="55"/>
      <c r="K155" s="55"/>
      <c r="L155" s="55">
        <f t="shared" ref="L155:L164" si="170">(J155+I155+K155)/C155</f>
        <v>0.70000000000004536</v>
      </c>
      <c r="M155" s="56">
        <f t="shared" ref="M155:M164" si="171">L155*C155</f>
        <v>169.5736434108637</v>
      </c>
    </row>
    <row r="156" spans="1:13" s="57" customFormat="1">
      <c r="A156" s="51">
        <v>43416</v>
      </c>
      <c r="B156" s="52" t="s">
        <v>554</v>
      </c>
      <c r="C156" s="53">
        <f t="shared" si="168"/>
        <v>202.37452779276848</v>
      </c>
      <c r="D156" s="52" t="s">
        <v>18</v>
      </c>
      <c r="E156" s="52">
        <v>741.2</v>
      </c>
      <c r="F156" s="52">
        <v>735.65</v>
      </c>
      <c r="G156" s="52"/>
      <c r="H156" s="52"/>
      <c r="I156" s="54">
        <f t="shared" si="169"/>
        <v>1123.1786292498789</v>
      </c>
      <c r="J156" s="55"/>
      <c r="K156" s="55"/>
      <c r="L156" s="55">
        <f t="shared" si="170"/>
        <v>5.5500000000000682</v>
      </c>
      <c r="M156" s="56">
        <f t="shared" si="171"/>
        <v>1123.1786292498789</v>
      </c>
    </row>
    <row r="157" spans="1:13" s="57" customFormat="1">
      <c r="A157" s="51">
        <v>43416</v>
      </c>
      <c r="B157" s="52" t="s">
        <v>497</v>
      </c>
      <c r="C157" s="53">
        <f t="shared" si="168"/>
        <v>295.7121734844751</v>
      </c>
      <c r="D157" s="52" t="s">
        <v>18</v>
      </c>
      <c r="E157" s="52">
        <v>507.25</v>
      </c>
      <c r="F157" s="52">
        <v>511.85</v>
      </c>
      <c r="G157" s="52"/>
      <c r="H157" s="52"/>
      <c r="I157" s="54">
        <f t="shared" si="169"/>
        <v>-1360.2759980285921</v>
      </c>
      <c r="J157" s="55"/>
      <c r="K157" s="55"/>
      <c r="L157" s="55">
        <f t="shared" si="170"/>
        <v>-4.6000000000000227</v>
      </c>
      <c r="M157" s="56">
        <f t="shared" si="171"/>
        <v>-1360.2759980285921</v>
      </c>
    </row>
    <row r="158" spans="1:13" s="57" customFormat="1">
      <c r="A158" s="51">
        <v>43416</v>
      </c>
      <c r="B158" s="52" t="s">
        <v>419</v>
      </c>
      <c r="C158" s="53">
        <f t="shared" si="168"/>
        <v>122.43898457268796</v>
      </c>
      <c r="D158" s="52" t="s">
        <v>18</v>
      </c>
      <c r="E158" s="52">
        <v>1225.0999999999999</v>
      </c>
      <c r="F158" s="52">
        <v>1236.1500000000001</v>
      </c>
      <c r="G158" s="52"/>
      <c r="H158" s="52"/>
      <c r="I158" s="54">
        <f t="shared" si="169"/>
        <v>-1352.9507795282243</v>
      </c>
      <c r="J158" s="55"/>
      <c r="K158" s="55"/>
      <c r="L158" s="55">
        <f t="shared" si="170"/>
        <v>-11.050000000000182</v>
      </c>
      <c r="M158" s="56">
        <f t="shared" si="171"/>
        <v>-1352.9507795282243</v>
      </c>
    </row>
    <row r="159" spans="1:13" s="57" customFormat="1">
      <c r="A159" s="51">
        <v>43416</v>
      </c>
      <c r="B159" s="52" t="s">
        <v>491</v>
      </c>
      <c r="C159" s="53">
        <f t="shared" si="168"/>
        <v>77.871512005191434</v>
      </c>
      <c r="D159" s="52" t="s">
        <v>14</v>
      </c>
      <c r="E159" s="52">
        <v>1926.25</v>
      </c>
      <c r="F159" s="52">
        <v>1940.65</v>
      </c>
      <c r="G159" s="52"/>
      <c r="H159" s="52"/>
      <c r="I159" s="54">
        <f t="shared" si="169"/>
        <v>1121.3497728747636</v>
      </c>
      <c r="J159" s="55"/>
      <c r="K159" s="55"/>
      <c r="L159" s="55">
        <f t="shared" si="170"/>
        <v>14.400000000000089</v>
      </c>
      <c r="M159" s="56">
        <f t="shared" si="171"/>
        <v>1121.3497728747636</v>
      </c>
    </row>
    <row r="160" spans="1:13" s="57" customFormat="1">
      <c r="A160" s="51">
        <v>43410</v>
      </c>
      <c r="B160" s="52" t="s">
        <v>533</v>
      </c>
      <c r="C160" s="53">
        <f t="shared" si="168"/>
        <v>105.28901835538552</v>
      </c>
      <c r="D160" s="52" t="s">
        <v>18</v>
      </c>
      <c r="E160" s="52">
        <v>1424.65</v>
      </c>
      <c r="F160" s="52">
        <v>1414</v>
      </c>
      <c r="G160" s="52">
        <v>1401.25</v>
      </c>
      <c r="H160" s="52"/>
      <c r="I160" s="54">
        <f t="shared" ref="I160" si="172">(IF(D160="SHORT",E160-F160,IF(D160="LONG",F160-E160)))*C160</f>
        <v>1121.3280454848655</v>
      </c>
      <c r="J160" s="55">
        <f t="shared" ref="J160" si="173">(IF(D160="SHORT",IF(G160="",0,F160-G160),IF(D160="LONG",IF(G160="",0,G160-F160))))*C160</f>
        <v>1342.4349840311654</v>
      </c>
      <c r="K160" s="55"/>
      <c r="L160" s="55">
        <f t="shared" ref="L160" si="174">(J160+I160+K160)/C160</f>
        <v>23.400000000000091</v>
      </c>
      <c r="M160" s="56">
        <f t="shared" ref="M160" si="175">L160*C160</f>
        <v>2463.7630295160307</v>
      </c>
    </row>
    <row r="161" spans="1:13" s="57" customFormat="1">
      <c r="A161" s="51">
        <v>43410</v>
      </c>
      <c r="B161" s="52" t="s">
        <v>421</v>
      </c>
      <c r="C161" s="53">
        <f t="shared" si="168"/>
        <v>1443.001443001443</v>
      </c>
      <c r="D161" s="52" t="s">
        <v>18</v>
      </c>
      <c r="E161" s="52">
        <v>103.95</v>
      </c>
      <c r="F161" s="52">
        <v>103.15</v>
      </c>
      <c r="G161" s="52">
        <v>102.2</v>
      </c>
      <c r="H161" s="52"/>
      <c r="I161" s="54">
        <f t="shared" si="169"/>
        <v>1154.4011544011503</v>
      </c>
      <c r="J161" s="55">
        <f t="shared" ref="J161:J164" si="176">(IF(D161="SHORT",IF(G161="",0,F161-G161),IF(D161="LONG",IF(G161="",0,G161-F161))))*C161</f>
        <v>1370.8513708513749</v>
      </c>
      <c r="K161" s="55"/>
      <c r="L161" s="55">
        <f t="shared" si="170"/>
        <v>1.75</v>
      </c>
      <c r="M161" s="56">
        <f t="shared" si="171"/>
        <v>2525.2525252525252</v>
      </c>
    </row>
    <row r="162" spans="1:13" s="57" customFormat="1">
      <c r="A162" s="51">
        <v>43410</v>
      </c>
      <c r="B162" s="52" t="s">
        <v>600</v>
      </c>
      <c r="C162" s="53">
        <f t="shared" si="168"/>
        <v>102.70103728047654</v>
      </c>
      <c r="D162" s="52" t="s">
        <v>18</v>
      </c>
      <c r="E162" s="52">
        <v>1460.55</v>
      </c>
      <c r="F162" s="52">
        <v>1473.7</v>
      </c>
      <c r="G162" s="52"/>
      <c r="H162" s="52"/>
      <c r="I162" s="54">
        <f t="shared" si="169"/>
        <v>-1350.5186402382758</v>
      </c>
      <c r="J162" s="55"/>
      <c r="K162" s="55"/>
      <c r="L162" s="55">
        <f t="shared" si="170"/>
        <v>-13.150000000000091</v>
      </c>
      <c r="M162" s="56">
        <f t="shared" si="171"/>
        <v>-1350.5186402382758</v>
      </c>
    </row>
    <row r="163" spans="1:13" s="57" customFormat="1">
      <c r="A163" s="51">
        <v>43410</v>
      </c>
      <c r="B163" s="52" t="s">
        <v>439</v>
      </c>
      <c r="C163" s="53">
        <f t="shared" si="168"/>
        <v>904.4317154054869</v>
      </c>
      <c r="D163" s="52" t="s">
        <v>18</v>
      </c>
      <c r="E163" s="52">
        <v>165.85</v>
      </c>
      <c r="F163" s="52">
        <v>164.6</v>
      </c>
      <c r="G163" s="52">
        <v>163.1</v>
      </c>
      <c r="H163" s="52"/>
      <c r="I163" s="54">
        <f t="shared" si="169"/>
        <v>1130.5396442568585</v>
      </c>
      <c r="J163" s="55">
        <f t="shared" si="176"/>
        <v>1356.6475731082303</v>
      </c>
      <c r="K163" s="55"/>
      <c r="L163" s="55">
        <f t="shared" si="170"/>
        <v>2.75</v>
      </c>
      <c r="M163" s="56">
        <f t="shared" si="171"/>
        <v>2487.1872173650891</v>
      </c>
    </row>
    <row r="164" spans="1:13" s="57" customFormat="1">
      <c r="A164" s="51">
        <v>43410</v>
      </c>
      <c r="B164" s="52" t="s">
        <v>419</v>
      </c>
      <c r="C164" s="53">
        <f t="shared" si="168"/>
        <v>122.3091976516634</v>
      </c>
      <c r="D164" s="52" t="s">
        <v>18</v>
      </c>
      <c r="E164" s="52">
        <v>1226.4000000000001</v>
      </c>
      <c r="F164" s="52">
        <v>1217.2</v>
      </c>
      <c r="G164" s="52">
        <v>1206.25</v>
      </c>
      <c r="H164" s="52"/>
      <c r="I164" s="54">
        <f t="shared" si="169"/>
        <v>1125.2446183953089</v>
      </c>
      <c r="J164" s="55">
        <f t="shared" si="176"/>
        <v>1339.2857142857197</v>
      </c>
      <c r="K164" s="55"/>
      <c r="L164" s="55">
        <f t="shared" si="170"/>
        <v>20.150000000000091</v>
      </c>
      <c r="M164" s="56">
        <f t="shared" si="171"/>
        <v>2464.5303326810285</v>
      </c>
    </row>
    <row r="165" spans="1:13" s="57" customFormat="1">
      <c r="A165" s="51">
        <v>43409</v>
      </c>
      <c r="B165" s="52" t="s">
        <v>567</v>
      </c>
      <c r="C165" s="53">
        <f t="shared" ref="C165:C170" si="177">150000/E165</f>
        <v>196.70841256311061</v>
      </c>
      <c r="D165" s="52" t="s">
        <v>18</v>
      </c>
      <c r="E165" s="52">
        <v>762.55</v>
      </c>
      <c r="F165" s="52">
        <v>763.3</v>
      </c>
      <c r="G165" s="52"/>
      <c r="H165" s="52"/>
      <c r="I165" s="54">
        <f t="shared" ref="I165:I170" si="178">(IF(D165="SHORT",E165-F165,IF(D165="LONG",F165-E165)))*C165</f>
        <v>-147.53130942233295</v>
      </c>
      <c r="J165" s="55"/>
      <c r="K165" s="55"/>
      <c r="L165" s="55">
        <f t="shared" ref="L165:L170" si="179">(J165+I165+K165)/C165</f>
        <v>-0.75</v>
      </c>
      <c r="M165" s="56">
        <f t="shared" ref="M165:M170" si="180">L165*C165</f>
        <v>-147.53130942233295</v>
      </c>
    </row>
    <row r="166" spans="1:13" s="57" customFormat="1">
      <c r="A166" s="51">
        <v>43409</v>
      </c>
      <c r="B166" s="52" t="s">
        <v>519</v>
      </c>
      <c r="C166" s="53">
        <f t="shared" si="177"/>
        <v>530.97345132743362</v>
      </c>
      <c r="D166" s="52" t="s">
        <v>18</v>
      </c>
      <c r="E166" s="52">
        <v>282.5</v>
      </c>
      <c r="F166" s="52">
        <v>280.35000000000002</v>
      </c>
      <c r="G166" s="52"/>
      <c r="H166" s="52"/>
      <c r="I166" s="54">
        <f t="shared" si="178"/>
        <v>1141.5929203539702</v>
      </c>
      <c r="J166" s="55"/>
      <c r="K166" s="55"/>
      <c r="L166" s="55">
        <f t="shared" si="179"/>
        <v>2.1499999999999773</v>
      </c>
      <c r="M166" s="56">
        <f t="shared" si="180"/>
        <v>1141.5929203539702</v>
      </c>
    </row>
    <row r="167" spans="1:13" s="66" customFormat="1">
      <c r="A167" s="60">
        <v>43409</v>
      </c>
      <c r="B167" s="61" t="s">
        <v>603</v>
      </c>
      <c r="C167" s="62">
        <f t="shared" si="177"/>
        <v>290.95141111434395</v>
      </c>
      <c r="D167" s="61" t="s">
        <v>18</v>
      </c>
      <c r="E167" s="61">
        <v>515.54999999999995</v>
      </c>
      <c r="F167" s="61">
        <v>511.65</v>
      </c>
      <c r="G167" s="61">
        <v>507</v>
      </c>
      <c r="H167" s="61">
        <v>502.45</v>
      </c>
      <c r="I167" s="63">
        <f t="shared" si="178"/>
        <v>1134.7105033459347</v>
      </c>
      <c r="J167" s="64">
        <f t="shared" ref="J167:J168" si="181">(IF(D167="SHORT",IF(G167="",0,F167-G167),IF(D167="LONG",IF(G167="",0,G167-F167))))*C167</f>
        <v>1352.9240616816928</v>
      </c>
      <c r="K167" s="64">
        <f t="shared" ref="K167:K168" si="182">(IF(D167="SHORT",IF(H167="",0,G167-H167),IF(D167="LONG",IF(H167="",0,(H167-G167)))))*C167</f>
        <v>1323.8289205702683</v>
      </c>
      <c r="L167" s="64">
        <f t="shared" si="179"/>
        <v>13.099999999999966</v>
      </c>
      <c r="M167" s="65">
        <f t="shared" si="180"/>
        <v>3811.4634855978957</v>
      </c>
    </row>
    <row r="168" spans="1:13" s="66" customFormat="1">
      <c r="A168" s="60">
        <v>43409</v>
      </c>
      <c r="B168" s="61" t="s">
        <v>586</v>
      </c>
      <c r="C168" s="62">
        <f t="shared" si="177"/>
        <v>1858.7360594795539</v>
      </c>
      <c r="D168" s="61" t="s">
        <v>18</v>
      </c>
      <c r="E168" s="61">
        <v>80.7</v>
      </c>
      <c r="F168" s="61">
        <v>80.05</v>
      </c>
      <c r="G168" s="61">
        <v>79.150000000000006</v>
      </c>
      <c r="H168" s="61">
        <v>78.45</v>
      </c>
      <c r="I168" s="63">
        <f t="shared" si="178"/>
        <v>1208.1784386617205</v>
      </c>
      <c r="J168" s="64">
        <f t="shared" si="181"/>
        <v>1672.8624535315826</v>
      </c>
      <c r="K168" s="64">
        <f t="shared" si="182"/>
        <v>1301.1152416356931</v>
      </c>
      <c r="L168" s="64">
        <f t="shared" si="179"/>
        <v>2.2499999999999996</v>
      </c>
      <c r="M168" s="65">
        <f t="shared" si="180"/>
        <v>4182.1561338289957</v>
      </c>
    </row>
    <row r="169" spans="1:13" s="57" customFormat="1">
      <c r="A169" s="51">
        <v>43409</v>
      </c>
      <c r="B169" s="52" t="s">
        <v>507</v>
      </c>
      <c r="C169" s="53">
        <f t="shared" si="177"/>
        <v>268.76903780684466</v>
      </c>
      <c r="D169" s="52" t="s">
        <v>14</v>
      </c>
      <c r="E169" s="52">
        <v>558.1</v>
      </c>
      <c r="F169" s="52">
        <v>553.04999999999995</v>
      </c>
      <c r="G169" s="52"/>
      <c r="H169" s="52"/>
      <c r="I169" s="54">
        <f t="shared" si="178"/>
        <v>-1357.2836409245838</v>
      </c>
      <c r="J169" s="55"/>
      <c r="K169" s="55"/>
      <c r="L169" s="55">
        <f t="shared" si="179"/>
        <v>-5.0500000000000682</v>
      </c>
      <c r="M169" s="56">
        <f t="shared" si="180"/>
        <v>-1357.2836409245838</v>
      </c>
    </row>
    <row r="170" spans="1:13" s="57" customFormat="1">
      <c r="A170" s="51">
        <v>43409</v>
      </c>
      <c r="B170" s="52" t="s">
        <v>465</v>
      </c>
      <c r="C170" s="53">
        <f t="shared" si="177"/>
        <v>134.98920086393088</v>
      </c>
      <c r="D170" s="52" t="s">
        <v>14</v>
      </c>
      <c r="E170" s="52">
        <v>1111.2</v>
      </c>
      <c r="F170" s="52">
        <v>1107.75</v>
      </c>
      <c r="G170" s="52"/>
      <c r="H170" s="52"/>
      <c r="I170" s="54">
        <f t="shared" si="178"/>
        <v>-465.71274298056767</v>
      </c>
      <c r="J170" s="55"/>
      <c r="K170" s="55"/>
      <c r="L170" s="55">
        <f t="shared" si="179"/>
        <v>-3.4500000000000455</v>
      </c>
      <c r="M170" s="56">
        <f t="shared" si="180"/>
        <v>-465.71274298056767</v>
      </c>
    </row>
    <row r="171" spans="1:13" s="57" customFormat="1">
      <c r="A171" s="51">
        <v>43406</v>
      </c>
      <c r="B171" s="52" t="s">
        <v>497</v>
      </c>
      <c r="C171" s="53">
        <f t="shared" ref="C171:C174" si="183">150000/E171</f>
        <v>306.12244897959181</v>
      </c>
      <c r="D171" s="52" t="s">
        <v>14</v>
      </c>
      <c r="E171" s="52">
        <v>490</v>
      </c>
      <c r="F171" s="52">
        <v>493.65</v>
      </c>
      <c r="G171" s="52">
        <v>498.1</v>
      </c>
      <c r="H171" s="52"/>
      <c r="I171" s="54">
        <f t="shared" ref="I171:I174" si="184">(IF(D171="SHORT",E171-F171,IF(D171="LONG",F171-E171)))*C171</f>
        <v>1117.3469387755031</v>
      </c>
      <c r="J171" s="55">
        <f t="shared" ref="J171:J173" si="185">(IF(D171="SHORT",IF(G171="",0,F171-G171),IF(D171="LONG",IF(G171="",0,G171-F171))))*C171</f>
        <v>1362.2448979591975</v>
      </c>
      <c r="K171" s="55"/>
      <c r="L171" s="55">
        <f t="shared" ref="L171:L174" si="186">(J171+I171+K171)/C171</f>
        <v>8.100000000000021</v>
      </c>
      <c r="M171" s="56">
        <f t="shared" ref="M171:M174" si="187">L171*C171</f>
        <v>2479.5918367346999</v>
      </c>
    </row>
    <row r="172" spans="1:13" s="57" customFormat="1">
      <c r="A172" s="51">
        <v>43406</v>
      </c>
      <c r="B172" s="52" t="s">
        <v>541</v>
      </c>
      <c r="C172" s="53">
        <f t="shared" si="183"/>
        <v>193.88612421637691</v>
      </c>
      <c r="D172" s="52" t="s">
        <v>14</v>
      </c>
      <c r="E172" s="52">
        <v>773.65</v>
      </c>
      <c r="F172" s="52">
        <v>766.65</v>
      </c>
      <c r="G172" s="52"/>
      <c r="H172" s="52"/>
      <c r="I172" s="54">
        <f t="shared" si="184"/>
        <v>-1357.2028695146385</v>
      </c>
      <c r="J172" s="55"/>
      <c r="K172" s="55"/>
      <c r="L172" s="55">
        <f t="shared" si="186"/>
        <v>-7</v>
      </c>
      <c r="M172" s="56">
        <f t="shared" si="187"/>
        <v>-1357.2028695146385</v>
      </c>
    </row>
    <row r="173" spans="1:13" s="57" customFormat="1">
      <c r="A173" s="51">
        <v>43406</v>
      </c>
      <c r="B173" s="52" t="s">
        <v>494</v>
      </c>
      <c r="C173" s="53">
        <f t="shared" si="183"/>
        <v>220.21581149526537</v>
      </c>
      <c r="D173" s="52" t="s">
        <v>14</v>
      </c>
      <c r="E173" s="52">
        <v>681.15</v>
      </c>
      <c r="F173" s="52">
        <v>686.25</v>
      </c>
      <c r="G173" s="52">
        <v>692.45</v>
      </c>
      <c r="H173" s="52"/>
      <c r="I173" s="54">
        <f t="shared" si="184"/>
        <v>1123.1006386258584</v>
      </c>
      <c r="J173" s="55">
        <f t="shared" si="185"/>
        <v>1365.3380312706554</v>
      </c>
      <c r="K173" s="55"/>
      <c r="L173" s="55">
        <f t="shared" si="186"/>
        <v>11.300000000000068</v>
      </c>
      <c r="M173" s="56">
        <f t="shared" si="187"/>
        <v>2488.4386698965136</v>
      </c>
    </row>
    <row r="174" spans="1:13" s="57" customFormat="1">
      <c r="A174" s="51">
        <v>43406</v>
      </c>
      <c r="B174" s="52" t="s">
        <v>472</v>
      </c>
      <c r="C174" s="53">
        <f t="shared" si="183"/>
        <v>155.91705212826776</v>
      </c>
      <c r="D174" s="52" t="s">
        <v>14</v>
      </c>
      <c r="E174" s="52">
        <v>962.05</v>
      </c>
      <c r="F174" s="52">
        <v>953.3</v>
      </c>
      <c r="G174" s="52"/>
      <c r="H174" s="52"/>
      <c r="I174" s="54">
        <f t="shared" si="184"/>
        <v>-1364.2742061223428</v>
      </c>
      <c r="J174" s="55"/>
      <c r="K174" s="55"/>
      <c r="L174" s="55">
        <f t="shared" si="186"/>
        <v>-8.75</v>
      </c>
      <c r="M174" s="56">
        <f t="shared" si="187"/>
        <v>-1364.2742061223428</v>
      </c>
    </row>
    <row r="175" spans="1:13" s="57" customFormat="1">
      <c r="A175" s="51">
        <v>43405</v>
      </c>
      <c r="B175" s="52" t="s">
        <v>448</v>
      </c>
      <c r="C175" s="53">
        <f t="shared" ref="C175:C176" si="188">150000/E175</f>
        <v>457.5960951799878</v>
      </c>
      <c r="D175" s="52" t="s">
        <v>14</v>
      </c>
      <c r="E175" s="52">
        <v>327.8</v>
      </c>
      <c r="F175" s="52">
        <v>330.25</v>
      </c>
      <c r="G175" s="52"/>
      <c r="H175" s="52"/>
      <c r="I175" s="54">
        <f t="shared" ref="I175:I176" si="189">(IF(D175="SHORT",E175-F175,IF(D175="LONG",F175-E175)))*C175</f>
        <v>1121.1104331909648</v>
      </c>
      <c r="J175" s="55"/>
      <c r="K175" s="55"/>
      <c r="L175" s="55">
        <f t="shared" ref="L175:L176" si="190">(J175+I175+K175)/C175</f>
        <v>2.4499999999999886</v>
      </c>
      <c r="M175" s="56">
        <f t="shared" ref="M175" si="191">L175*C175</f>
        <v>1121.1104331909648</v>
      </c>
    </row>
    <row r="176" spans="1:13" s="57" customFormat="1">
      <c r="A176" s="51">
        <v>43405</v>
      </c>
      <c r="B176" s="52" t="s">
        <v>426</v>
      </c>
      <c r="C176" s="53">
        <f t="shared" si="188"/>
        <v>334.70936070512107</v>
      </c>
      <c r="D176" s="52" t="s">
        <v>14</v>
      </c>
      <c r="E176" s="52">
        <v>448.15</v>
      </c>
      <c r="F176" s="52">
        <v>451.5</v>
      </c>
      <c r="G176" s="52">
        <v>455.6</v>
      </c>
      <c r="H176" s="52"/>
      <c r="I176" s="54">
        <f t="shared" si="189"/>
        <v>1121.2763583621631</v>
      </c>
      <c r="J176" s="55">
        <f t="shared" ref="J176" si="192">(IF(D176="SHORT",IF(G176="",0,F176-G176),IF(D176="LONG",IF(G176="",0,G176-F176))))*C176</f>
        <v>1372.3083788910039</v>
      </c>
      <c r="K176" s="55"/>
      <c r="L176" s="55">
        <f t="shared" si="190"/>
        <v>7.4500000000000455</v>
      </c>
      <c r="M176" s="56">
        <f>L176*C176</f>
        <v>2493.5847372531671</v>
      </c>
    </row>
    <row r="177" spans="1:13" ht="15.75">
      <c r="A177" s="77"/>
      <c r="B177" s="78"/>
      <c r="C177" s="78"/>
      <c r="D177" s="78"/>
      <c r="E177" s="78"/>
      <c r="F177" s="78"/>
      <c r="G177" s="78"/>
      <c r="H177" s="78"/>
      <c r="I177" s="79"/>
      <c r="J177" s="80"/>
      <c r="K177" s="81"/>
      <c r="L177" s="82"/>
      <c r="M177" s="78"/>
    </row>
    <row r="178" spans="1:13" s="57" customFormat="1">
      <c r="A178" s="51">
        <v>43404</v>
      </c>
      <c r="B178" s="52" t="s">
        <v>498</v>
      </c>
      <c r="C178" s="53">
        <f t="shared" ref="C178:C182" si="193">150000/E178</f>
        <v>258.26446280991735</v>
      </c>
      <c r="D178" s="52" t="s">
        <v>14</v>
      </c>
      <c r="E178" s="52">
        <v>580.79999999999995</v>
      </c>
      <c r="F178" s="52">
        <v>587</v>
      </c>
      <c r="G178" s="52"/>
      <c r="H178" s="52"/>
      <c r="I178" s="54">
        <f t="shared" ref="I178:I182" si="194">(IF(D178="SHORT",E178-F178,IF(D178="LONG",F178-E178)))*C178</f>
        <v>1601.2396694214992</v>
      </c>
      <c r="J178" s="55"/>
      <c r="K178" s="55"/>
      <c r="L178" s="55">
        <f t="shared" ref="L178:L182" si="195">(J178+I178+K178)/C178</f>
        <v>6.2000000000000455</v>
      </c>
      <c r="M178" s="56">
        <f t="shared" ref="M178:M182" si="196">L178*C178</f>
        <v>1601.2396694214992</v>
      </c>
    </row>
    <row r="179" spans="1:13" s="57" customFormat="1">
      <c r="A179" s="51">
        <v>43404</v>
      </c>
      <c r="B179" s="52" t="s">
        <v>457</v>
      </c>
      <c r="C179" s="53">
        <f t="shared" si="193"/>
        <v>684.77516548733161</v>
      </c>
      <c r="D179" s="52" t="s">
        <v>14</v>
      </c>
      <c r="E179" s="52">
        <v>219.05</v>
      </c>
      <c r="F179" s="52">
        <v>220.7</v>
      </c>
      <c r="G179" s="52"/>
      <c r="H179" s="52"/>
      <c r="I179" s="54">
        <f t="shared" si="194"/>
        <v>1129.8790230540815</v>
      </c>
      <c r="J179" s="55"/>
      <c r="K179" s="55"/>
      <c r="L179" s="55">
        <f t="shared" si="195"/>
        <v>1.649999999999977</v>
      </c>
      <c r="M179" s="56">
        <f t="shared" si="196"/>
        <v>1129.8790230540815</v>
      </c>
    </row>
    <row r="180" spans="1:13" s="57" customFormat="1">
      <c r="A180" s="51">
        <v>43404</v>
      </c>
      <c r="B180" s="52" t="s">
        <v>492</v>
      </c>
      <c r="C180" s="53">
        <f t="shared" si="193"/>
        <v>233.89989084671762</v>
      </c>
      <c r="D180" s="52" t="s">
        <v>14</v>
      </c>
      <c r="E180" s="52">
        <v>641.29999999999995</v>
      </c>
      <c r="F180" s="52">
        <v>646.1</v>
      </c>
      <c r="G180" s="52">
        <v>651.95000000000005</v>
      </c>
      <c r="H180" s="52"/>
      <c r="I180" s="54">
        <f t="shared" si="194"/>
        <v>1122.7194760642606</v>
      </c>
      <c r="J180" s="55">
        <f t="shared" ref="J180:J181" si="197">(IF(D180="SHORT",IF(G180="",0,F180-G180),IF(D180="LONG",IF(G180="",0,G180-F180))))*C180</f>
        <v>1368.3143614533035</v>
      </c>
      <c r="K180" s="55"/>
      <c r="L180" s="55">
        <f t="shared" si="195"/>
        <v>10.650000000000093</v>
      </c>
      <c r="M180" s="56">
        <f t="shared" si="196"/>
        <v>2491.0338375175643</v>
      </c>
    </row>
    <row r="181" spans="1:13" s="57" customFormat="1">
      <c r="A181" s="51">
        <v>43404</v>
      </c>
      <c r="B181" s="52" t="s">
        <v>486</v>
      </c>
      <c r="C181" s="53">
        <f t="shared" si="193"/>
        <v>1468.4287812041116</v>
      </c>
      <c r="D181" s="52" t="s">
        <v>18</v>
      </c>
      <c r="E181" s="52">
        <v>102.15</v>
      </c>
      <c r="F181" s="52">
        <v>101.35</v>
      </c>
      <c r="G181" s="52">
        <v>100.45</v>
      </c>
      <c r="H181" s="52"/>
      <c r="I181" s="54">
        <f t="shared" si="194"/>
        <v>1174.743024963306</v>
      </c>
      <c r="J181" s="55">
        <f t="shared" si="197"/>
        <v>1321.585903083688</v>
      </c>
      <c r="K181" s="55"/>
      <c r="L181" s="55">
        <f t="shared" si="195"/>
        <v>1.7000000000000028</v>
      </c>
      <c r="M181" s="56">
        <f t="shared" si="196"/>
        <v>2496.328928046994</v>
      </c>
    </row>
    <row r="182" spans="1:13" s="57" customFormat="1">
      <c r="A182" s="51">
        <v>43404</v>
      </c>
      <c r="B182" s="52" t="s">
        <v>564</v>
      </c>
      <c r="C182" s="53">
        <f t="shared" si="193"/>
        <v>1639.344262295082</v>
      </c>
      <c r="D182" s="52" t="s">
        <v>18</v>
      </c>
      <c r="E182" s="52">
        <v>91.5</v>
      </c>
      <c r="F182" s="52">
        <v>92.35</v>
      </c>
      <c r="G182" s="52"/>
      <c r="H182" s="52"/>
      <c r="I182" s="54">
        <f t="shared" si="194"/>
        <v>-1393.4426229508103</v>
      </c>
      <c r="J182" s="55"/>
      <c r="K182" s="55"/>
      <c r="L182" s="55">
        <f t="shared" si="195"/>
        <v>-0.84999999999999432</v>
      </c>
      <c r="M182" s="56">
        <f t="shared" si="196"/>
        <v>-1393.4426229508103</v>
      </c>
    </row>
    <row r="183" spans="1:13" s="66" customFormat="1">
      <c r="A183" s="60">
        <v>43403</v>
      </c>
      <c r="B183" s="61" t="s">
        <v>482</v>
      </c>
      <c r="C183" s="62">
        <f t="shared" ref="C183:C186" si="198">150000/E183</f>
        <v>682.28337502842851</v>
      </c>
      <c r="D183" s="61" t="s">
        <v>18</v>
      </c>
      <c r="E183" s="61">
        <v>219.85</v>
      </c>
      <c r="F183" s="61">
        <v>218.2</v>
      </c>
      <c r="G183" s="61">
        <v>216.2</v>
      </c>
      <c r="H183" s="61">
        <v>214.25</v>
      </c>
      <c r="I183" s="63">
        <f t="shared" ref="I183:I186" si="199">(IF(D183="SHORT",E183-F183,IF(D183="LONG",F183-E183)))*C183</f>
        <v>1125.7675687969108</v>
      </c>
      <c r="J183" s="64">
        <f t="shared" ref="J183" si="200">(IF(D183="SHORT",IF(G183="",0,F183-G183),IF(D183="LONG",IF(G183="",0,G183-F183))))*C183</f>
        <v>1364.566750056857</v>
      </c>
      <c r="K183" s="64">
        <f t="shared" ref="K183" si="201">(IF(D183="SHORT",IF(H183="",0,G183-H183),IF(D183="LONG",IF(H183="",0,(H183-G183)))))*C183</f>
        <v>1330.4525813054279</v>
      </c>
      <c r="L183" s="64">
        <f t="shared" ref="L183:L186" si="202">(J183+I183+K183)/C183</f>
        <v>5.5999999999999943</v>
      </c>
      <c r="M183" s="65">
        <f t="shared" ref="M183:M186" si="203">L183*C183</f>
        <v>3820.7869001591957</v>
      </c>
    </row>
    <row r="184" spans="1:13" s="57" customFormat="1">
      <c r="A184" s="51">
        <v>43403</v>
      </c>
      <c r="B184" s="52" t="s">
        <v>607</v>
      </c>
      <c r="C184" s="53">
        <f t="shared" si="198"/>
        <v>664.30469441984053</v>
      </c>
      <c r="D184" s="52" t="s">
        <v>14</v>
      </c>
      <c r="E184" s="52">
        <v>225.8</v>
      </c>
      <c r="F184" s="52">
        <v>227.45</v>
      </c>
      <c r="G184" s="52"/>
      <c r="H184" s="52"/>
      <c r="I184" s="54">
        <f t="shared" si="199"/>
        <v>1096.1027457927219</v>
      </c>
      <c r="J184" s="55"/>
      <c r="K184" s="55"/>
      <c r="L184" s="55">
        <f t="shared" si="202"/>
        <v>1.6499999999999775</v>
      </c>
      <c r="M184" s="56">
        <f t="shared" si="203"/>
        <v>1096.1027457927219</v>
      </c>
    </row>
    <row r="185" spans="1:13" s="57" customFormat="1">
      <c r="A185" s="51">
        <v>43403</v>
      </c>
      <c r="B185" s="52" t="s">
        <v>448</v>
      </c>
      <c r="C185" s="53">
        <f t="shared" si="198"/>
        <v>453.85779122541601</v>
      </c>
      <c r="D185" s="52" t="s">
        <v>14</v>
      </c>
      <c r="E185" s="52">
        <v>330.5</v>
      </c>
      <c r="F185" s="52">
        <v>332.95</v>
      </c>
      <c r="G185" s="52"/>
      <c r="H185" s="52"/>
      <c r="I185" s="54">
        <f t="shared" si="199"/>
        <v>1111.951588502264</v>
      </c>
      <c r="J185" s="55"/>
      <c r="K185" s="55"/>
      <c r="L185" s="55">
        <f t="shared" si="202"/>
        <v>2.4499999999999886</v>
      </c>
      <c r="M185" s="56">
        <f t="shared" si="203"/>
        <v>1111.951588502264</v>
      </c>
    </row>
    <row r="186" spans="1:13" s="57" customFormat="1">
      <c r="A186" s="51">
        <v>43403</v>
      </c>
      <c r="B186" s="52" t="s">
        <v>223</v>
      </c>
      <c r="C186" s="53">
        <f t="shared" si="198"/>
        <v>110.61539028796874</v>
      </c>
      <c r="D186" s="52" t="s">
        <v>14</v>
      </c>
      <c r="E186" s="52">
        <v>1356.05</v>
      </c>
      <c r="F186" s="52">
        <v>1360.7</v>
      </c>
      <c r="G186" s="52"/>
      <c r="H186" s="52"/>
      <c r="I186" s="54">
        <f t="shared" si="199"/>
        <v>514.36156483906473</v>
      </c>
      <c r="J186" s="55"/>
      <c r="K186" s="55"/>
      <c r="L186" s="55">
        <f t="shared" si="202"/>
        <v>4.6500000000000909</v>
      </c>
      <c r="M186" s="56">
        <f t="shared" si="203"/>
        <v>514.36156483906473</v>
      </c>
    </row>
    <row r="187" spans="1:13" s="57" customFormat="1">
      <c r="A187" s="51">
        <v>43402</v>
      </c>
      <c r="B187" s="52" t="s">
        <v>519</v>
      </c>
      <c r="C187" s="53">
        <f t="shared" ref="C187:C191" si="204">150000/E187</f>
        <v>530.03533568904595</v>
      </c>
      <c r="D187" s="52" t="s">
        <v>14</v>
      </c>
      <c r="E187" s="52">
        <v>283</v>
      </c>
      <c r="F187" s="52">
        <v>285.10000000000002</v>
      </c>
      <c r="G187" s="52"/>
      <c r="H187" s="52"/>
      <c r="I187" s="54">
        <f t="shared" ref="I187:I191" si="205">(IF(D187="SHORT",E187-F187,IF(D187="LONG",F187-E187)))*C187</f>
        <v>1113.0742049470086</v>
      </c>
      <c r="J187" s="55"/>
      <c r="K187" s="55"/>
      <c r="L187" s="55">
        <f t="shared" ref="L187:L191" si="206">(J187+I187+K187)/C187</f>
        <v>2.1000000000000227</v>
      </c>
      <c r="M187" s="56">
        <f t="shared" ref="M187:M191" si="207">L187*C187</f>
        <v>1113.0742049470086</v>
      </c>
    </row>
    <row r="188" spans="1:13" s="57" customFormat="1">
      <c r="A188" s="51">
        <v>43402</v>
      </c>
      <c r="B188" s="52" t="s">
        <v>619</v>
      </c>
      <c r="C188" s="53">
        <f t="shared" si="204"/>
        <v>154.63917525773195</v>
      </c>
      <c r="D188" s="52" t="s">
        <v>14</v>
      </c>
      <c r="E188" s="52">
        <v>970</v>
      </c>
      <c r="F188" s="52">
        <v>977.25</v>
      </c>
      <c r="G188" s="52">
        <v>986.1</v>
      </c>
      <c r="H188" s="52"/>
      <c r="I188" s="54">
        <f t="shared" si="205"/>
        <v>1121.1340206185566</v>
      </c>
      <c r="J188" s="55">
        <f t="shared" ref="J188:J190" si="208">(IF(D188="SHORT",IF(G188="",0,F188-G188),IF(D188="LONG",IF(G188="",0,G188-F188))))*C188</f>
        <v>1368.5567010309312</v>
      </c>
      <c r="K188" s="55"/>
      <c r="L188" s="55">
        <f t="shared" si="206"/>
        <v>16.100000000000023</v>
      </c>
      <c r="M188" s="56">
        <f t="shared" si="207"/>
        <v>2489.6907216494878</v>
      </c>
    </row>
    <row r="189" spans="1:13" s="66" customFormat="1">
      <c r="A189" s="60">
        <v>43402</v>
      </c>
      <c r="B189" s="61" t="s">
        <v>618</v>
      </c>
      <c r="C189" s="62">
        <f t="shared" si="204"/>
        <v>339.17467495760314</v>
      </c>
      <c r="D189" s="61" t="s">
        <v>14</v>
      </c>
      <c r="E189" s="61">
        <v>442.25</v>
      </c>
      <c r="F189" s="61">
        <v>445.55</v>
      </c>
      <c r="G189" s="61">
        <v>449.6</v>
      </c>
      <c r="H189" s="61">
        <v>452.65</v>
      </c>
      <c r="I189" s="63">
        <f t="shared" si="205"/>
        <v>1119.2764273600942</v>
      </c>
      <c r="J189" s="64">
        <f t="shared" si="208"/>
        <v>1373.6574335782966</v>
      </c>
      <c r="K189" s="64">
        <f t="shared" ref="K189:K190" si="209">(IF(D189="SHORT",IF(H189="",0,G189-H189),IF(D189="LONG",IF(H189="",0,(H189-G189)))))*C189</f>
        <v>1034.4827586206741</v>
      </c>
      <c r="L189" s="64">
        <f t="shared" si="206"/>
        <v>10.399999999999977</v>
      </c>
      <c r="M189" s="65">
        <f t="shared" si="207"/>
        <v>3527.4166195590651</v>
      </c>
    </row>
    <row r="190" spans="1:13" s="66" customFormat="1">
      <c r="A190" s="60">
        <v>43402</v>
      </c>
      <c r="B190" s="61" t="s">
        <v>425</v>
      </c>
      <c r="C190" s="62">
        <f t="shared" si="204"/>
        <v>459.48843620768878</v>
      </c>
      <c r="D190" s="61" t="s">
        <v>14</v>
      </c>
      <c r="E190" s="61">
        <v>326.45</v>
      </c>
      <c r="F190" s="61">
        <v>328.85</v>
      </c>
      <c r="G190" s="61">
        <v>331.85</v>
      </c>
      <c r="H190" s="61">
        <v>334.85</v>
      </c>
      <c r="I190" s="63">
        <f t="shared" si="205"/>
        <v>1102.7722468984687</v>
      </c>
      <c r="J190" s="64">
        <f t="shared" si="208"/>
        <v>1378.4653086230664</v>
      </c>
      <c r="K190" s="64">
        <f t="shared" si="209"/>
        <v>1378.4653086230664</v>
      </c>
      <c r="L190" s="64">
        <f t="shared" si="206"/>
        <v>8.4000000000000341</v>
      </c>
      <c r="M190" s="65">
        <f t="shared" si="207"/>
        <v>3859.7028641446013</v>
      </c>
    </row>
    <row r="191" spans="1:13" s="57" customFormat="1">
      <c r="A191" s="51">
        <v>43399</v>
      </c>
      <c r="B191" s="52" t="s">
        <v>507</v>
      </c>
      <c r="C191" s="53">
        <f t="shared" si="204"/>
        <v>284.25241614553721</v>
      </c>
      <c r="D191" s="52" t="s">
        <v>14</v>
      </c>
      <c r="E191" s="52">
        <v>527.70000000000005</v>
      </c>
      <c r="F191" s="52">
        <v>531.65</v>
      </c>
      <c r="G191" s="52"/>
      <c r="H191" s="52"/>
      <c r="I191" s="54">
        <f t="shared" si="205"/>
        <v>1122.7970437748527</v>
      </c>
      <c r="J191" s="55"/>
      <c r="K191" s="55"/>
      <c r="L191" s="55">
        <f t="shared" si="206"/>
        <v>3.9499999999999322</v>
      </c>
      <c r="M191" s="56">
        <f t="shared" si="207"/>
        <v>1122.7970437748527</v>
      </c>
    </row>
    <row r="192" spans="1:13" s="57" customFormat="1">
      <c r="A192" s="51">
        <v>43399</v>
      </c>
      <c r="B192" s="52" t="s">
        <v>484</v>
      </c>
      <c r="C192" s="53">
        <f t="shared" ref="C192:C194" si="210">150000/E192</f>
        <v>174.68265983463374</v>
      </c>
      <c r="D192" s="52" t="s">
        <v>14</v>
      </c>
      <c r="E192" s="52">
        <v>858.7</v>
      </c>
      <c r="F192" s="52">
        <v>865.15</v>
      </c>
      <c r="G192" s="52">
        <v>872.9</v>
      </c>
      <c r="H192" s="52"/>
      <c r="I192" s="54">
        <f t="shared" ref="I192" si="211">(IF(D192="SHORT",E192-F192,IF(D192="LONG",F192-E192)))*C192</f>
        <v>1126.7031559333757</v>
      </c>
      <c r="J192" s="55">
        <f t="shared" ref="J192" si="212">(IF(D192="SHORT",IF(G192="",0,F192-G192),IF(D192="LONG",IF(G192="",0,G192-F192))))*C192</f>
        <v>1353.7906137184116</v>
      </c>
      <c r="K192" s="55"/>
      <c r="L192" s="55">
        <f t="shared" ref="L192" si="213">(J192+I192+K192)/C192</f>
        <v>14.199999999999932</v>
      </c>
      <c r="M192" s="56">
        <f t="shared" ref="M192" si="214">L192*C192</f>
        <v>2480.4937696517873</v>
      </c>
    </row>
    <row r="193" spans="1:13" s="57" customFormat="1">
      <c r="A193" s="51">
        <v>43399</v>
      </c>
      <c r="B193" s="52" t="s">
        <v>518</v>
      </c>
      <c r="C193" s="53">
        <f t="shared" si="210"/>
        <v>662.83694211224031</v>
      </c>
      <c r="D193" s="52" t="s">
        <v>14</v>
      </c>
      <c r="E193" s="52">
        <v>226.3</v>
      </c>
      <c r="F193" s="52">
        <v>228</v>
      </c>
      <c r="G193" s="52"/>
      <c r="H193" s="52"/>
      <c r="I193" s="54">
        <f t="shared" ref="I193:I194" si="215">(IF(D193="SHORT",E193-F193,IF(D193="LONG",F193-E193)))*C193</f>
        <v>1126.822801590801</v>
      </c>
      <c r="J193" s="55"/>
      <c r="K193" s="55"/>
      <c r="L193" s="55">
        <f t="shared" ref="L193:L194" si="216">(J193+I193+K193)/C193</f>
        <v>1.6999999999999886</v>
      </c>
      <c r="M193" s="56">
        <f t="shared" ref="M193:M194" si="217">L193*C193</f>
        <v>1126.822801590801</v>
      </c>
    </row>
    <row r="194" spans="1:13" s="57" customFormat="1">
      <c r="A194" s="51">
        <v>43399</v>
      </c>
      <c r="B194" s="52" t="s">
        <v>600</v>
      </c>
      <c r="C194" s="53">
        <f t="shared" si="210"/>
        <v>119.48382985502627</v>
      </c>
      <c r="D194" s="52" t="s">
        <v>14</v>
      </c>
      <c r="E194" s="52">
        <v>1255.4000000000001</v>
      </c>
      <c r="F194" s="52">
        <v>1264.8</v>
      </c>
      <c r="G194" s="52"/>
      <c r="H194" s="52"/>
      <c r="I194" s="54">
        <f t="shared" si="215"/>
        <v>1123.1480006372306</v>
      </c>
      <c r="J194" s="55"/>
      <c r="K194" s="55"/>
      <c r="L194" s="55">
        <f t="shared" si="216"/>
        <v>9.3999999999998636</v>
      </c>
      <c r="M194" s="56">
        <f t="shared" si="217"/>
        <v>1123.1480006372306</v>
      </c>
    </row>
    <row r="195" spans="1:13" s="57" customFormat="1">
      <c r="A195" s="51">
        <v>43398</v>
      </c>
      <c r="B195" s="52" t="s">
        <v>586</v>
      </c>
      <c r="C195" s="53">
        <f t="shared" ref="C195:C200" si="218">150000/E195</f>
        <v>2257.3363431151242</v>
      </c>
      <c r="D195" s="52" t="s">
        <v>14</v>
      </c>
      <c r="E195" s="52">
        <v>66.45</v>
      </c>
      <c r="F195" s="52">
        <v>66.95</v>
      </c>
      <c r="G195" s="52"/>
      <c r="H195" s="52"/>
      <c r="I195" s="54">
        <f t="shared" ref="I195:I200" si="219">(IF(D195="SHORT",E195-F195,IF(D195="LONG",F195-E195)))*C195</f>
        <v>1128.6681715575621</v>
      </c>
      <c r="J195" s="55"/>
      <c r="K195" s="55"/>
      <c r="L195" s="55">
        <f t="shared" ref="L195:L200" si="220">(J195+I195+K195)/C195</f>
        <v>0.5</v>
      </c>
      <c r="M195" s="56">
        <f t="shared" ref="M195:M200" si="221">L195*C195</f>
        <v>1128.6681715575621</v>
      </c>
    </row>
    <row r="196" spans="1:13" s="57" customFormat="1">
      <c r="A196" s="51">
        <v>43398</v>
      </c>
      <c r="B196" s="52" t="s">
        <v>428</v>
      </c>
      <c r="C196" s="53">
        <f t="shared" si="218"/>
        <v>165.23463317911435</v>
      </c>
      <c r="D196" s="52" t="s">
        <v>18</v>
      </c>
      <c r="E196" s="52">
        <v>907.8</v>
      </c>
      <c r="F196" s="52">
        <v>916</v>
      </c>
      <c r="G196" s="52"/>
      <c r="H196" s="52"/>
      <c r="I196" s="54">
        <f t="shared" si="219"/>
        <v>-1354.9239920687453</v>
      </c>
      <c r="J196" s="55"/>
      <c r="K196" s="55"/>
      <c r="L196" s="55">
        <f t="shared" si="220"/>
        <v>-8.2000000000000455</v>
      </c>
      <c r="M196" s="56">
        <f t="shared" si="221"/>
        <v>-1354.9239920687453</v>
      </c>
    </row>
    <row r="197" spans="1:13" s="57" customFormat="1">
      <c r="A197" s="51">
        <v>43398</v>
      </c>
      <c r="B197" s="52" t="s">
        <v>569</v>
      </c>
      <c r="C197" s="53">
        <f t="shared" si="218"/>
        <v>129.44983818770226</v>
      </c>
      <c r="D197" s="52" t="s">
        <v>18</v>
      </c>
      <c r="E197" s="52">
        <v>1158.75</v>
      </c>
      <c r="F197" s="52">
        <v>1150.05</v>
      </c>
      <c r="G197" s="52">
        <v>1139.7</v>
      </c>
      <c r="H197" s="52"/>
      <c r="I197" s="54">
        <f t="shared" si="219"/>
        <v>1126.2135922330156</v>
      </c>
      <c r="J197" s="55">
        <f t="shared" ref="J197:J200" si="222">(IF(D197="SHORT",IF(G197="",0,F197-G197),IF(D197="LONG",IF(G197="",0,G197-F197))))*C197</f>
        <v>1339.8058252427065</v>
      </c>
      <c r="K197" s="55"/>
      <c r="L197" s="55">
        <f t="shared" si="220"/>
        <v>19.049999999999955</v>
      </c>
      <c r="M197" s="56">
        <f t="shared" si="221"/>
        <v>2466.0194174757221</v>
      </c>
    </row>
    <row r="198" spans="1:13" s="57" customFormat="1">
      <c r="A198" s="51">
        <v>43398</v>
      </c>
      <c r="B198" s="52" t="s">
        <v>548</v>
      </c>
      <c r="C198" s="53">
        <f t="shared" si="218"/>
        <v>247.52475247524754</v>
      </c>
      <c r="D198" s="52" t="s">
        <v>18</v>
      </c>
      <c r="E198" s="52">
        <v>606</v>
      </c>
      <c r="F198" s="52">
        <v>611.45000000000005</v>
      </c>
      <c r="G198" s="52"/>
      <c r="H198" s="52"/>
      <c r="I198" s="54">
        <f t="shared" si="219"/>
        <v>-1349.0099009901103</v>
      </c>
      <c r="J198" s="55"/>
      <c r="K198" s="55"/>
      <c r="L198" s="55">
        <f t="shared" si="220"/>
        <v>-5.4500000000000455</v>
      </c>
      <c r="M198" s="56">
        <f t="shared" si="221"/>
        <v>-1349.0099009901103</v>
      </c>
    </row>
    <row r="199" spans="1:13" s="57" customFormat="1">
      <c r="A199" s="51">
        <v>43398</v>
      </c>
      <c r="B199" s="52" t="s">
        <v>588</v>
      </c>
      <c r="C199" s="53">
        <f t="shared" si="218"/>
        <v>110.70110701107011</v>
      </c>
      <c r="D199" s="52" t="s">
        <v>18</v>
      </c>
      <c r="E199" s="52">
        <v>1355</v>
      </c>
      <c r="F199" s="52">
        <v>1348.75</v>
      </c>
      <c r="G199" s="52"/>
      <c r="H199" s="52"/>
      <c r="I199" s="54">
        <f t="shared" si="219"/>
        <v>691.88191881918817</v>
      </c>
      <c r="J199" s="55"/>
      <c r="K199" s="55"/>
      <c r="L199" s="55">
        <f t="shared" si="220"/>
        <v>6.25</v>
      </c>
      <c r="M199" s="56">
        <f t="shared" si="221"/>
        <v>691.88191881918817</v>
      </c>
    </row>
    <row r="200" spans="1:13" s="57" customFormat="1">
      <c r="A200" s="51">
        <v>43398</v>
      </c>
      <c r="B200" s="52" t="s">
        <v>571</v>
      </c>
      <c r="C200" s="53">
        <f t="shared" si="218"/>
        <v>471.40163419233187</v>
      </c>
      <c r="D200" s="52" t="s">
        <v>18</v>
      </c>
      <c r="E200" s="52">
        <v>318.2</v>
      </c>
      <c r="F200" s="52">
        <v>315.8</v>
      </c>
      <c r="G200" s="52">
        <v>312.95</v>
      </c>
      <c r="H200" s="52"/>
      <c r="I200" s="54">
        <f t="shared" si="219"/>
        <v>1131.3639220615858</v>
      </c>
      <c r="J200" s="55">
        <f t="shared" si="222"/>
        <v>1343.4946574481567</v>
      </c>
      <c r="K200" s="55"/>
      <c r="L200" s="55">
        <f t="shared" si="220"/>
        <v>5.25</v>
      </c>
      <c r="M200" s="56">
        <f t="shared" si="221"/>
        <v>2474.8585795097424</v>
      </c>
    </row>
    <row r="201" spans="1:13" s="57" customFormat="1">
      <c r="A201" s="51">
        <v>43397</v>
      </c>
      <c r="B201" s="52" t="s">
        <v>459</v>
      </c>
      <c r="C201" s="53">
        <f t="shared" ref="C201:C204" si="223">150000/E201</f>
        <v>187.20748829953197</v>
      </c>
      <c r="D201" s="52" t="s">
        <v>18</v>
      </c>
      <c r="E201" s="52">
        <v>801.25</v>
      </c>
      <c r="F201" s="52">
        <v>795.25</v>
      </c>
      <c r="G201" s="52"/>
      <c r="H201" s="52"/>
      <c r="I201" s="54">
        <f t="shared" ref="I201:I204" si="224">(IF(D201="SHORT",E201-F201,IF(D201="LONG",F201-E201)))*C201</f>
        <v>1123.2449297971918</v>
      </c>
      <c r="J201" s="55"/>
      <c r="K201" s="55"/>
      <c r="L201" s="55">
        <f t="shared" ref="L201:L204" si="225">(J201+I201+K201)/C201</f>
        <v>6</v>
      </c>
      <c r="M201" s="56">
        <f t="shared" ref="M201:M204" si="226">L201*C201</f>
        <v>1123.2449297971918</v>
      </c>
    </row>
    <row r="202" spans="1:13" s="66" customFormat="1">
      <c r="A202" s="60">
        <v>43397</v>
      </c>
      <c r="B202" s="61" t="s">
        <v>403</v>
      </c>
      <c r="C202" s="62">
        <f t="shared" si="223"/>
        <v>86.682654800774358</v>
      </c>
      <c r="D202" s="61" t="s">
        <v>18</v>
      </c>
      <c r="E202" s="61">
        <v>1730.45</v>
      </c>
      <c r="F202" s="61">
        <v>1717.45</v>
      </c>
      <c r="G202" s="61">
        <v>1702.15</v>
      </c>
      <c r="H202" s="61">
        <v>1686.65</v>
      </c>
      <c r="I202" s="63">
        <f t="shared" si="224"/>
        <v>1126.8745124100667</v>
      </c>
      <c r="J202" s="64">
        <f t="shared" ref="J202" si="227">(IF(D202="SHORT",IF(G202="",0,F202-G202),IF(D202="LONG",IF(G202="",0,G202-F202))))*C202</f>
        <v>1326.2446184518437</v>
      </c>
      <c r="K202" s="64">
        <f t="shared" ref="K202" si="228">(IF(D202="SHORT",IF(H202="",0,G202-H202),IF(D202="LONG",IF(H202="",0,(H202-G202)))))*C202</f>
        <v>1343.5811494120026</v>
      </c>
      <c r="L202" s="64">
        <f t="shared" si="225"/>
        <v>43.799999999999955</v>
      </c>
      <c r="M202" s="65">
        <f t="shared" si="226"/>
        <v>3796.700280273913</v>
      </c>
    </row>
    <row r="203" spans="1:13" s="57" customFormat="1">
      <c r="A203" s="51">
        <v>43397</v>
      </c>
      <c r="B203" s="52" t="s">
        <v>432</v>
      </c>
      <c r="C203" s="53">
        <f t="shared" si="223"/>
        <v>429.00042900042905</v>
      </c>
      <c r="D203" s="52" t="s">
        <v>18</v>
      </c>
      <c r="E203" s="52">
        <v>349.65</v>
      </c>
      <c r="F203" s="52">
        <v>352.8</v>
      </c>
      <c r="G203" s="52"/>
      <c r="H203" s="52"/>
      <c r="I203" s="54">
        <f t="shared" si="224"/>
        <v>-1351.3513513513662</v>
      </c>
      <c r="J203" s="55"/>
      <c r="K203" s="55"/>
      <c r="L203" s="55">
        <f t="shared" si="225"/>
        <v>-3.1500000000000346</v>
      </c>
      <c r="M203" s="56">
        <f t="shared" si="226"/>
        <v>-1351.3513513513662</v>
      </c>
    </row>
    <row r="204" spans="1:13" s="57" customFormat="1" ht="16.5" customHeight="1">
      <c r="A204" s="51">
        <v>43397</v>
      </c>
      <c r="B204" s="52" t="s">
        <v>420</v>
      </c>
      <c r="C204" s="53">
        <f t="shared" si="223"/>
        <v>1370.4888076747372</v>
      </c>
      <c r="D204" s="52" t="s">
        <v>18</v>
      </c>
      <c r="E204" s="52">
        <v>109.45</v>
      </c>
      <c r="F204" s="52">
        <v>108.6</v>
      </c>
      <c r="G204" s="52"/>
      <c r="H204" s="52"/>
      <c r="I204" s="54">
        <f t="shared" si="224"/>
        <v>1164.9154865235384</v>
      </c>
      <c r="J204" s="55"/>
      <c r="K204" s="55"/>
      <c r="L204" s="55">
        <f t="shared" si="225"/>
        <v>0.85000000000000864</v>
      </c>
      <c r="M204" s="56">
        <f t="shared" si="226"/>
        <v>1164.9154865235384</v>
      </c>
    </row>
    <row r="205" spans="1:13" s="57" customFormat="1">
      <c r="A205" s="51">
        <v>43396</v>
      </c>
      <c r="B205" s="52" t="s">
        <v>585</v>
      </c>
      <c r="C205" s="53">
        <f t="shared" ref="C205:C209" si="229">150000/E205</f>
        <v>1565.7620041753653</v>
      </c>
      <c r="D205" s="52" t="s">
        <v>18</v>
      </c>
      <c r="E205" s="52">
        <v>95.8</v>
      </c>
      <c r="F205" s="52">
        <v>95.05</v>
      </c>
      <c r="G205" s="52">
        <v>94.2</v>
      </c>
      <c r="H205" s="52"/>
      <c r="I205" s="54">
        <f t="shared" ref="I205:I209" si="230">(IF(D205="SHORT",E205-F205,IF(D205="LONG",F205-E205)))*C205</f>
        <v>1174.321503131524</v>
      </c>
      <c r="J205" s="55">
        <f t="shared" ref="J205:J207" si="231">(IF(D205="SHORT",IF(G205="",0,F205-G205),IF(D205="LONG",IF(G205="",0,G205-F205))))*C205</f>
        <v>1330.8977035490516</v>
      </c>
      <c r="K205" s="55"/>
      <c r="L205" s="55">
        <f t="shared" ref="L205:L209" si="232">(J205+I205+K205)/C205</f>
        <v>1.5999999999999943</v>
      </c>
      <c r="M205" s="56">
        <f t="shared" ref="M205:M209" si="233">L205*C205</f>
        <v>2505.2192066805756</v>
      </c>
    </row>
    <row r="206" spans="1:13" s="57" customFormat="1">
      <c r="A206" s="51">
        <v>43396</v>
      </c>
      <c r="B206" s="52" t="s">
        <v>617</v>
      </c>
      <c r="C206" s="53">
        <f t="shared" si="229"/>
        <v>93.964356187552866</v>
      </c>
      <c r="D206" s="52" t="s">
        <v>14</v>
      </c>
      <c r="E206" s="52">
        <v>1596.35</v>
      </c>
      <c r="F206" s="52">
        <v>1581.95</v>
      </c>
      <c r="G206" s="52"/>
      <c r="H206" s="52"/>
      <c r="I206" s="54">
        <f t="shared" si="230"/>
        <v>-1353.0867291007485</v>
      </c>
      <c r="J206" s="55"/>
      <c r="K206" s="55"/>
      <c r="L206" s="55">
        <f t="shared" si="232"/>
        <v>-14.399999999999864</v>
      </c>
      <c r="M206" s="56">
        <f t="shared" si="233"/>
        <v>-1353.0867291007485</v>
      </c>
    </row>
    <row r="207" spans="1:13" s="57" customFormat="1">
      <c r="A207" s="51">
        <v>43396</v>
      </c>
      <c r="B207" s="52" t="s">
        <v>565</v>
      </c>
      <c r="C207" s="53">
        <f t="shared" si="229"/>
        <v>867.05202312138726</v>
      </c>
      <c r="D207" s="52" t="s">
        <v>18</v>
      </c>
      <c r="E207" s="52">
        <v>173</v>
      </c>
      <c r="F207" s="52">
        <v>171.7</v>
      </c>
      <c r="G207" s="52">
        <v>170.15</v>
      </c>
      <c r="H207" s="52"/>
      <c r="I207" s="54">
        <f t="shared" si="230"/>
        <v>1127.1676300578133</v>
      </c>
      <c r="J207" s="55">
        <f t="shared" si="231"/>
        <v>1343.9306358381355</v>
      </c>
      <c r="K207" s="55"/>
      <c r="L207" s="55">
        <f t="shared" si="232"/>
        <v>2.8499999999999943</v>
      </c>
      <c r="M207" s="56">
        <f t="shared" si="233"/>
        <v>2471.0982658959488</v>
      </c>
    </row>
    <row r="208" spans="1:13" s="57" customFormat="1">
      <c r="A208" s="51">
        <v>43396</v>
      </c>
      <c r="B208" s="52" t="s">
        <v>402</v>
      </c>
      <c r="C208" s="53">
        <f t="shared" si="229"/>
        <v>202.70270270270271</v>
      </c>
      <c r="D208" s="52" t="s">
        <v>18</v>
      </c>
      <c r="E208" s="52">
        <v>740</v>
      </c>
      <c r="F208" s="52">
        <v>737</v>
      </c>
      <c r="G208" s="52"/>
      <c r="H208" s="52"/>
      <c r="I208" s="54">
        <f t="shared" si="230"/>
        <v>608.10810810810813</v>
      </c>
      <c r="J208" s="55"/>
      <c r="K208" s="55"/>
      <c r="L208" s="55">
        <f t="shared" si="232"/>
        <v>3</v>
      </c>
      <c r="M208" s="56">
        <f t="shared" si="233"/>
        <v>608.10810810810813</v>
      </c>
    </row>
    <row r="209" spans="1:13" s="57" customFormat="1">
      <c r="A209" s="51">
        <v>43396</v>
      </c>
      <c r="B209" s="52" t="s">
        <v>457</v>
      </c>
      <c r="C209" s="53">
        <f t="shared" si="229"/>
        <v>663.86368665633995</v>
      </c>
      <c r="D209" s="52" t="s">
        <v>14</v>
      </c>
      <c r="E209" s="52">
        <v>225.95</v>
      </c>
      <c r="F209" s="52">
        <v>223.9</v>
      </c>
      <c r="G209" s="52"/>
      <c r="H209" s="52"/>
      <c r="I209" s="54">
        <f t="shared" si="230"/>
        <v>-1360.9205576454856</v>
      </c>
      <c r="J209" s="55"/>
      <c r="K209" s="55"/>
      <c r="L209" s="55">
        <f t="shared" si="232"/>
        <v>-2.0499999999999829</v>
      </c>
      <c r="M209" s="56">
        <f t="shared" si="233"/>
        <v>-1360.9205576454856</v>
      </c>
    </row>
    <row r="210" spans="1:13" s="57" customFormat="1">
      <c r="A210" s="51">
        <v>43395</v>
      </c>
      <c r="B210" s="52" t="s">
        <v>537</v>
      </c>
      <c r="C210" s="53">
        <f t="shared" ref="C210:C213" si="234">150000/E210</f>
        <v>704.06007979347567</v>
      </c>
      <c r="D210" s="52" t="s">
        <v>14</v>
      </c>
      <c r="E210" s="52">
        <v>213.05</v>
      </c>
      <c r="F210" s="52">
        <v>214.6</v>
      </c>
      <c r="G210" s="52"/>
      <c r="H210" s="52"/>
      <c r="I210" s="54">
        <f t="shared" ref="I210:I213" si="235">(IF(D210="SHORT",E210-F210,IF(D210="LONG",F210-E210)))*C210</f>
        <v>1091.2931236798752</v>
      </c>
      <c r="J210" s="55"/>
      <c r="K210" s="55"/>
      <c r="L210" s="55">
        <f t="shared" ref="L210:L213" si="236">(J210+I210+K210)/C210</f>
        <v>1.5499999999999827</v>
      </c>
      <c r="M210" s="56">
        <f t="shared" ref="M210:M213" si="237">L210*C210</f>
        <v>1091.2931236798752</v>
      </c>
    </row>
    <row r="211" spans="1:13" s="57" customFormat="1">
      <c r="A211" s="51">
        <v>43395</v>
      </c>
      <c r="B211" s="52" t="s">
        <v>425</v>
      </c>
      <c r="C211" s="53">
        <f t="shared" si="234"/>
        <v>468.45721424109934</v>
      </c>
      <c r="D211" s="52" t="s">
        <v>18</v>
      </c>
      <c r="E211" s="52">
        <v>320.2</v>
      </c>
      <c r="F211" s="52">
        <v>317.75</v>
      </c>
      <c r="G211" s="52"/>
      <c r="H211" s="52"/>
      <c r="I211" s="54">
        <f t="shared" si="235"/>
        <v>1147.720174890688</v>
      </c>
      <c r="J211" s="55"/>
      <c r="K211" s="55"/>
      <c r="L211" s="55">
        <f t="shared" si="236"/>
        <v>2.4499999999999886</v>
      </c>
      <c r="M211" s="56">
        <f t="shared" si="237"/>
        <v>1147.720174890688</v>
      </c>
    </row>
    <row r="212" spans="1:13" s="57" customFormat="1">
      <c r="A212" s="51">
        <v>43395</v>
      </c>
      <c r="B212" s="52" t="s">
        <v>438</v>
      </c>
      <c r="C212" s="53">
        <f t="shared" si="234"/>
        <v>680.27210884353747</v>
      </c>
      <c r="D212" s="52" t="s">
        <v>18</v>
      </c>
      <c r="E212" s="52">
        <v>220.5</v>
      </c>
      <c r="F212" s="52">
        <v>218.85</v>
      </c>
      <c r="G212" s="52"/>
      <c r="H212" s="52"/>
      <c r="I212" s="54">
        <f t="shared" si="235"/>
        <v>1122.4489795918407</v>
      </c>
      <c r="J212" s="55"/>
      <c r="K212" s="55"/>
      <c r="L212" s="55">
        <f t="shared" si="236"/>
        <v>1.6500000000000057</v>
      </c>
      <c r="M212" s="56">
        <f t="shared" si="237"/>
        <v>1122.4489795918407</v>
      </c>
    </row>
    <row r="213" spans="1:13" s="57" customFormat="1">
      <c r="A213" s="51">
        <v>43395</v>
      </c>
      <c r="B213" s="52" t="s">
        <v>616</v>
      </c>
      <c r="C213" s="53">
        <f t="shared" si="234"/>
        <v>998.66844207723045</v>
      </c>
      <c r="D213" s="52" t="s">
        <v>18</v>
      </c>
      <c r="E213" s="52">
        <v>150.19999999999999</v>
      </c>
      <c r="F213" s="52">
        <v>151.55000000000001</v>
      </c>
      <c r="G213" s="52"/>
      <c r="H213" s="52"/>
      <c r="I213" s="54">
        <f t="shared" si="235"/>
        <v>-1348.2023968042838</v>
      </c>
      <c r="J213" s="55"/>
      <c r="K213" s="55"/>
      <c r="L213" s="55">
        <f t="shared" si="236"/>
        <v>-1.3500000000000227</v>
      </c>
      <c r="M213" s="56">
        <f t="shared" si="237"/>
        <v>-1348.2023968042838</v>
      </c>
    </row>
    <row r="214" spans="1:13" s="57" customFormat="1">
      <c r="A214" s="51">
        <v>43392</v>
      </c>
      <c r="B214" s="52" t="s">
        <v>606</v>
      </c>
      <c r="C214" s="53">
        <f t="shared" ref="C214:C217" si="238">150000/E214</f>
        <v>679.50169875424683</v>
      </c>
      <c r="D214" s="52" t="s">
        <v>18</v>
      </c>
      <c r="E214" s="52">
        <v>220.75</v>
      </c>
      <c r="F214" s="52">
        <v>221</v>
      </c>
      <c r="G214" s="52"/>
      <c r="H214" s="52"/>
      <c r="I214" s="54">
        <f t="shared" ref="I214:I217" si="239">(IF(D214="SHORT",E214-F214,IF(D214="LONG",F214-E214)))*C214</f>
        <v>-169.87542468856171</v>
      </c>
      <c r="J214" s="55"/>
      <c r="K214" s="55"/>
      <c r="L214" s="55">
        <f t="shared" ref="L214:L217" si="240">(J214+I214+K214)/C214</f>
        <v>-0.25</v>
      </c>
      <c r="M214" s="56">
        <f t="shared" ref="M214:M217" si="241">L214*C214</f>
        <v>-169.87542468856171</v>
      </c>
    </row>
    <row r="215" spans="1:13" s="66" customFormat="1">
      <c r="A215" s="60">
        <v>43392</v>
      </c>
      <c r="B215" s="61" t="s">
        <v>431</v>
      </c>
      <c r="C215" s="62">
        <f t="shared" si="238"/>
        <v>118.11023622047244</v>
      </c>
      <c r="D215" s="61" t="s">
        <v>18</v>
      </c>
      <c r="E215" s="61">
        <v>1270</v>
      </c>
      <c r="F215" s="61">
        <v>1260.45</v>
      </c>
      <c r="G215" s="61">
        <v>1249.0999999999999</v>
      </c>
      <c r="H215" s="61">
        <v>1237.8499999999999</v>
      </c>
      <c r="I215" s="63">
        <f t="shared" si="239"/>
        <v>1127.9527559055064</v>
      </c>
      <c r="J215" s="64">
        <f t="shared" ref="J215:J217" si="242">(IF(D215="SHORT",IF(G215="",0,F215-G215),IF(D215="LONG",IF(G215="",0,G215-F215))))*C215</f>
        <v>1340.5511811023785</v>
      </c>
      <c r="K215" s="64">
        <f t="shared" ref="K215" si="243">(IF(D215="SHORT",IF(H215="",0,G215-H215),IF(D215="LONG",IF(H215="",0,(H215-G215)))))*C215</f>
        <v>1328.740157480315</v>
      </c>
      <c r="L215" s="64">
        <f t="shared" si="240"/>
        <v>32.150000000000091</v>
      </c>
      <c r="M215" s="65">
        <f t="shared" si="241"/>
        <v>3797.2440944881996</v>
      </c>
    </row>
    <row r="216" spans="1:13" s="57" customFormat="1">
      <c r="A216" s="51">
        <v>43392</v>
      </c>
      <c r="B216" s="52" t="s">
        <v>499</v>
      </c>
      <c r="C216" s="53">
        <f t="shared" si="238"/>
        <v>250.08336112037347</v>
      </c>
      <c r="D216" s="52" t="s">
        <v>18</v>
      </c>
      <c r="E216" s="52">
        <v>599.79999999999995</v>
      </c>
      <c r="F216" s="52">
        <v>605.20000000000005</v>
      </c>
      <c r="G216" s="52"/>
      <c r="H216" s="52"/>
      <c r="I216" s="54">
        <f>(IF(D216="SHORT",E216-F216,IF(D216="LONG",F216-E216)))*C216</f>
        <v>-1350.4501500500394</v>
      </c>
      <c r="J216" s="55"/>
      <c r="K216" s="55"/>
      <c r="L216" s="55">
        <f t="shared" si="240"/>
        <v>-5.4000000000000909</v>
      </c>
      <c r="M216" s="56">
        <f t="shared" si="241"/>
        <v>-1350.4501500500394</v>
      </c>
    </row>
    <row r="217" spans="1:13" s="57" customFormat="1">
      <c r="A217" s="51">
        <v>43392</v>
      </c>
      <c r="B217" s="52" t="s">
        <v>526</v>
      </c>
      <c r="C217" s="53">
        <f t="shared" si="238"/>
        <v>1310.0436681222707</v>
      </c>
      <c r="D217" s="52" t="s">
        <v>18</v>
      </c>
      <c r="E217" s="52">
        <v>114.5</v>
      </c>
      <c r="F217" s="52">
        <v>113.65</v>
      </c>
      <c r="G217" s="52">
        <v>112.6</v>
      </c>
      <c r="H217" s="52"/>
      <c r="I217" s="54">
        <f t="shared" si="239"/>
        <v>1113.5371179039225</v>
      </c>
      <c r="J217" s="55">
        <f t="shared" si="242"/>
        <v>1375.545851528399</v>
      </c>
      <c r="K217" s="55"/>
      <c r="L217" s="55">
        <f t="shared" si="240"/>
        <v>1.9000000000000055</v>
      </c>
      <c r="M217" s="56">
        <f t="shared" si="241"/>
        <v>2489.0829694323215</v>
      </c>
    </row>
    <row r="218" spans="1:13" s="57" customFormat="1">
      <c r="A218" s="51">
        <v>43390</v>
      </c>
      <c r="B218" s="52" t="s">
        <v>381</v>
      </c>
      <c r="C218" s="53">
        <f t="shared" ref="C218:C222" si="244">150000/E218</f>
        <v>386.69760247486465</v>
      </c>
      <c r="D218" s="52" t="s">
        <v>18</v>
      </c>
      <c r="E218" s="52">
        <v>387.9</v>
      </c>
      <c r="F218" s="52">
        <v>384.95</v>
      </c>
      <c r="G218" s="52"/>
      <c r="H218" s="52"/>
      <c r="I218" s="54">
        <f t="shared" ref="I218:I222" si="245">(IF(D218="SHORT",E218-F218,IF(D218="LONG",F218-E218)))*C218</f>
        <v>1140.7579273008464</v>
      </c>
      <c r="J218" s="55"/>
      <c r="K218" s="55"/>
      <c r="L218" s="55">
        <f t="shared" ref="L218:L222" si="246">(J218+I218+K218)/C218</f>
        <v>2.9499999999999886</v>
      </c>
      <c r="M218" s="56">
        <f t="shared" ref="M218:M222" si="247">L218*C218</f>
        <v>1140.7579273008464</v>
      </c>
    </row>
    <row r="219" spans="1:13" s="66" customFormat="1">
      <c r="A219" s="60">
        <v>43390</v>
      </c>
      <c r="B219" s="61" t="s">
        <v>421</v>
      </c>
      <c r="C219" s="62">
        <f t="shared" si="244"/>
        <v>1512.0967741935483</v>
      </c>
      <c r="D219" s="61" t="s">
        <v>18</v>
      </c>
      <c r="E219" s="61">
        <v>99.2</v>
      </c>
      <c r="F219" s="61">
        <v>98.45</v>
      </c>
      <c r="G219" s="61">
        <v>97.55</v>
      </c>
      <c r="H219" s="61">
        <v>96.65</v>
      </c>
      <c r="I219" s="63">
        <f t="shared" si="245"/>
        <v>1134.0725806451612</v>
      </c>
      <c r="J219" s="64">
        <f t="shared" ref="J219:J222" si="248">(IF(D219="SHORT",IF(G219="",0,F219-G219),IF(D219="LONG",IF(G219="",0,G219-F219))))*C219</f>
        <v>1360.8870967742021</v>
      </c>
      <c r="K219" s="64">
        <f t="shared" ref="K219:K222" si="249">(IF(D219="SHORT",IF(H219="",0,G219-H219),IF(D219="LONG",IF(H219="",0,(H219-G219)))))*C219</f>
        <v>1360.8870967741805</v>
      </c>
      <c r="L219" s="64">
        <f t="shared" si="246"/>
        <v>2.5499999999999972</v>
      </c>
      <c r="M219" s="65">
        <f t="shared" si="247"/>
        <v>3855.8467741935438</v>
      </c>
    </row>
    <row r="220" spans="1:13" s="66" customFormat="1">
      <c r="A220" s="60">
        <v>43390</v>
      </c>
      <c r="B220" s="61" t="s">
        <v>615</v>
      </c>
      <c r="C220" s="62">
        <f t="shared" si="244"/>
        <v>194.4642509885266</v>
      </c>
      <c r="D220" s="61" t="s">
        <v>18</v>
      </c>
      <c r="E220" s="61">
        <v>771.35</v>
      </c>
      <c r="F220" s="61">
        <v>765.55</v>
      </c>
      <c r="G220" s="61">
        <v>758.65</v>
      </c>
      <c r="H220" s="61">
        <v>751.8</v>
      </c>
      <c r="I220" s="63">
        <f t="shared" si="245"/>
        <v>1127.8926557334676</v>
      </c>
      <c r="J220" s="64">
        <f t="shared" si="248"/>
        <v>1341.803331820829</v>
      </c>
      <c r="K220" s="64">
        <f t="shared" si="249"/>
        <v>1332.0801192714116</v>
      </c>
      <c r="L220" s="64">
        <f t="shared" si="246"/>
        <v>19.550000000000068</v>
      </c>
      <c r="M220" s="65">
        <f t="shared" si="247"/>
        <v>3801.7761068257082</v>
      </c>
    </row>
    <row r="221" spans="1:13" s="57" customFormat="1">
      <c r="A221" s="51">
        <v>43390</v>
      </c>
      <c r="B221" s="52" t="s">
        <v>600</v>
      </c>
      <c r="C221" s="53">
        <f t="shared" si="244"/>
        <v>115.34025374855824</v>
      </c>
      <c r="D221" s="52" t="s">
        <v>18</v>
      </c>
      <c r="E221" s="52">
        <v>1300.5</v>
      </c>
      <c r="F221" s="52">
        <v>1312.2</v>
      </c>
      <c r="G221" s="52"/>
      <c r="H221" s="52"/>
      <c r="I221" s="54">
        <f t="shared" si="245"/>
        <v>-1349.4809688581367</v>
      </c>
      <c r="J221" s="55"/>
      <c r="K221" s="55"/>
      <c r="L221" s="55">
        <f t="shared" si="246"/>
        <v>-11.700000000000045</v>
      </c>
      <c r="M221" s="56">
        <f t="shared" si="247"/>
        <v>-1349.4809688581367</v>
      </c>
    </row>
    <row r="222" spans="1:13" s="66" customFormat="1">
      <c r="A222" s="60">
        <v>43390</v>
      </c>
      <c r="B222" s="61" t="s">
        <v>402</v>
      </c>
      <c r="C222" s="62">
        <f t="shared" si="244"/>
        <v>196.27085377821393</v>
      </c>
      <c r="D222" s="61" t="s">
        <v>18</v>
      </c>
      <c r="E222" s="61">
        <v>764.25</v>
      </c>
      <c r="F222" s="61">
        <v>758.55</v>
      </c>
      <c r="G222" s="61">
        <v>751.65</v>
      </c>
      <c r="H222" s="61">
        <v>744.9</v>
      </c>
      <c r="I222" s="63">
        <f t="shared" si="245"/>
        <v>1118.7438665358284</v>
      </c>
      <c r="J222" s="64">
        <f t="shared" si="248"/>
        <v>1354.2688910696718</v>
      </c>
      <c r="K222" s="64">
        <f t="shared" si="249"/>
        <v>1324.8282630029441</v>
      </c>
      <c r="L222" s="64">
        <f t="shared" si="246"/>
        <v>19.350000000000026</v>
      </c>
      <c r="M222" s="65">
        <f t="shared" si="247"/>
        <v>3797.841020608445</v>
      </c>
    </row>
    <row r="223" spans="1:13" s="66" customFormat="1">
      <c r="A223" s="60">
        <v>43389</v>
      </c>
      <c r="B223" s="61" t="s">
        <v>538</v>
      </c>
      <c r="C223" s="62">
        <f t="shared" ref="C223:C225" si="250">150000/E223</f>
        <v>836.82008368200832</v>
      </c>
      <c r="D223" s="61" t="s">
        <v>14</v>
      </c>
      <c r="E223" s="61">
        <v>179.25</v>
      </c>
      <c r="F223" s="61">
        <v>180.6</v>
      </c>
      <c r="G223" s="61">
        <v>182.25</v>
      </c>
      <c r="H223" s="61">
        <v>183.85</v>
      </c>
      <c r="I223" s="63">
        <f t="shared" ref="I223:I225" si="251">(IF(D223="SHORT",E223-F223,IF(D223="LONG",F223-E223)))*C223</f>
        <v>1129.7071129707065</v>
      </c>
      <c r="J223" s="64">
        <f t="shared" ref="J223:J225" si="252">(IF(D223="SHORT",IF(G223="",0,F223-G223),IF(D223="LONG",IF(G223="",0,G223-F223))))*C223</f>
        <v>1380.7531380753185</v>
      </c>
      <c r="K223" s="64">
        <f t="shared" ref="K223" si="253">(IF(D223="SHORT",IF(H223="",0,G223-H223),IF(D223="LONG",IF(H223="",0,(H223-G223)))))*C223</f>
        <v>1338.9121338912084</v>
      </c>
      <c r="L223" s="64">
        <f t="shared" ref="L223:L225" si="254">(J223+I223+K223)/C223</f>
        <v>4.5999999999999943</v>
      </c>
      <c r="M223" s="65">
        <f t="shared" ref="M223:M225" si="255">L223*C223</f>
        <v>3849.3723849372336</v>
      </c>
    </row>
    <row r="224" spans="1:13" s="57" customFormat="1">
      <c r="A224" s="51">
        <v>43389</v>
      </c>
      <c r="B224" s="52" t="s">
        <v>385</v>
      </c>
      <c r="C224" s="53">
        <f t="shared" si="250"/>
        <v>85.621325418117465</v>
      </c>
      <c r="D224" s="52" t="s">
        <v>14</v>
      </c>
      <c r="E224" s="52">
        <v>1751.9</v>
      </c>
      <c r="F224" s="52">
        <v>1764.6</v>
      </c>
      <c r="G224" s="52"/>
      <c r="H224" s="52"/>
      <c r="I224" s="54">
        <f t="shared" si="251"/>
        <v>1087.3908328100763</v>
      </c>
      <c r="J224" s="55"/>
      <c r="K224" s="55"/>
      <c r="L224" s="55">
        <f t="shared" si="254"/>
        <v>12.699999999999818</v>
      </c>
      <c r="M224" s="56">
        <f t="shared" si="255"/>
        <v>1087.3908328100763</v>
      </c>
    </row>
    <row r="225" spans="1:13" s="57" customFormat="1">
      <c r="A225" s="51">
        <v>43389</v>
      </c>
      <c r="B225" s="52" t="s">
        <v>484</v>
      </c>
      <c r="C225" s="53">
        <f t="shared" si="250"/>
        <v>163.79122079056563</v>
      </c>
      <c r="D225" s="52" t="s">
        <v>14</v>
      </c>
      <c r="E225" s="52">
        <v>915.8</v>
      </c>
      <c r="F225" s="52">
        <v>922.65</v>
      </c>
      <c r="G225" s="52">
        <v>931</v>
      </c>
      <c r="H225" s="52"/>
      <c r="I225" s="54">
        <f t="shared" si="251"/>
        <v>1121.9698624153782</v>
      </c>
      <c r="J225" s="55">
        <f t="shared" si="252"/>
        <v>1367.6566936012268</v>
      </c>
      <c r="K225" s="55"/>
      <c r="L225" s="55">
        <f t="shared" si="254"/>
        <v>15.200000000000044</v>
      </c>
      <c r="M225" s="56">
        <f t="shared" si="255"/>
        <v>2489.6265560166048</v>
      </c>
    </row>
    <row r="226" spans="1:13" s="57" customFormat="1">
      <c r="A226" s="51">
        <v>43388</v>
      </c>
      <c r="B226" s="52" t="s">
        <v>470</v>
      </c>
      <c r="C226" s="53">
        <f t="shared" ref="C226:C229" si="256">150000/E226</f>
        <v>151.8987341772152</v>
      </c>
      <c r="D226" s="52" t="s">
        <v>14</v>
      </c>
      <c r="E226" s="52">
        <v>987.5</v>
      </c>
      <c r="F226" s="52">
        <v>994.9</v>
      </c>
      <c r="G226" s="52"/>
      <c r="H226" s="52"/>
      <c r="I226" s="54">
        <f t="shared" ref="I226:I229" si="257">(IF(D226="SHORT",E226-F226,IF(D226="LONG",F226-E226)))*C226</f>
        <v>1124.0506329113891</v>
      </c>
      <c r="J226" s="55"/>
      <c r="K226" s="55"/>
      <c r="L226" s="55">
        <f t="shared" ref="L226:L229" si="258">(J226+I226+K226)/C226</f>
        <v>7.3999999999999782</v>
      </c>
      <c r="M226" s="56">
        <f t="shared" ref="M226:M229" si="259">L226*C226</f>
        <v>1124.0506329113891</v>
      </c>
    </row>
    <row r="227" spans="1:13" s="57" customFormat="1">
      <c r="A227" s="51">
        <v>43388</v>
      </c>
      <c r="B227" s="52" t="s">
        <v>448</v>
      </c>
      <c r="C227" s="53">
        <f t="shared" si="256"/>
        <v>472.73873306019539</v>
      </c>
      <c r="D227" s="52" t="s">
        <v>14</v>
      </c>
      <c r="E227" s="52">
        <v>317.3</v>
      </c>
      <c r="F227" s="52">
        <v>319.64999999999998</v>
      </c>
      <c r="G227" s="52"/>
      <c r="H227" s="52"/>
      <c r="I227" s="54">
        <f t="shared" si="257"/>
        <v>1110.936022691443</v>
      </c>
      <c r="J227" s="55"/>
      <c r="K227" s="55"/>
      <c r="L227" s="55">
        <f t="shared" si="258"/>
        <v>2.3499999999999659</v>
      </c>
      <c r="M227" s="56">
        <f t="shared" si="259"/>
        <v>1110.936022691443</v>
      </c>
    </row>
    <row r="228" spans="1:13" s="57" customFormat="1">
      <c r="A228" s="51">
        <v>43388</v>
      </c>
      <c r="B228" s="52" t="s">
        <v>459</v>
      </c>
      <c r="C228" s="53">
        <f t="shared" si="256"/>
        <v>187.69943064506037</v>
      </c>
      <c r="D228" s="52" t="s">
        <v>18</v>
      </c>
      <c r="E228" s="52">
        <v>799.15</v>
      </c>
      <c r="F228" s="52">
        <v>806.35</v>
      </c>
      <c r="G228" s="52"/>
      <c r="H228" s="52"/>
      <c r="I228" s="54">
        <f t="shared" si="257"/>
        <v>-1351.4359006444433</v>
      </c>
      <c r="J228" s="55"/>
      <c r="K228" s="55"/>
      <c r="L228" s="55">
        <f t="shared" si="258"/>
        <v>-7.2000000000000464</v>
      </c>
      <c r="M228" s="56">
        <f t="shared" si="259"/>
        <v>-1351.4359006444433</v>
      </c>
    </row>
    <row r="229" spans="1:13" s="57" customFormat="1">
      <c r="A229" s="51">
        <v>43388</v>
      </c>
      <c r="B229" s="52" t="s">
        <v>437</v>
      </c>
      <c r="C229" s="53">
        <f t="shared" si="256"/>
        <v>294.37739181630849</v>
      </c>
      <c r="D229" s="52" t="s">
        <v>18</v>
      </c>
      <c r="E229" s="52">
        <v>509.55</v>
      </c>
      <c r="F229" s="52">
        <v>505.7</v>
      </c>
      <c r="G229" s="52"/>
      <c r="H229" s="52"/>
      <c r="I229" s="54">
        <f t="shared" si="257"/>
        <v>1133.3529584927944</v>
      </c>
      <c r="J229" s="55"/>
      <c r="K229" s="55"/>
      <c r="L229" s="55">
        <f t="shared" si="258"/>
        <v>3.8500000000000227</v>
      </c>
      <c r="M229" s="56">
        <f t="shared" si="259"/>
        <v>1133.3529584927944</v>
      </c>
    </row>
    <row r="230" spans="1:13" s="57" customFormat="1">
      <c r="A230" s="51">
        <v>43385</v>
      </c>
      <c r="B230" s="52" t="s">
        <v>614</v>
      </c>
      <c r="C230" s="53">
        <f t="shared" ref="C230:C234" si="260">150000/E230</f>
        <v>1985.440105890139</v>
      </c>
      <c r="D230" s="52" t="s">
        <v>14</v>
      </c>
      <c r="E230" s="52">
        <v>75.55</v>
      </c>
      <c r="F230" s="52">
        <v>76.150000000000006</v>
      </c>
      <c r="G230" s="52"/>
      <c r="H230" s="52"/>
      <c r="I230" s="54">
        <f t="shared" ref="I230:I234" si="261">(IF(D230="SHORT",E230-F230,IF(D230="LONG",F230-E230)))*C230</f>
        <v>1191.2640635341004</v>
      </c>
      <c r="J230" s="55"/>
      <c r="K230" s="55"/>
      <c r="L230" s="55">
        <f t="shared" ref="L230:L234" si="262">(J230+I230+K230)/C230</f>
        <v>0.60000000000000853</v>
      </c>
      <c r="M230" s="56">
        <f t="shared" ref="M230:M234" si="263">L230*C230</f>
        <v>1191.2640635341004</v>
      </c>
    </row>
    <row r="231" spans="1:13" s="57" customFormat="1">
      <c r="A231" s="51">
        <v>43385</v>
      </c>
      <c r="B231" s="52" t="s">
        <v>460</v>
      </c>
      <c r="C231" s="53">
        <f t="shared" si="260"/>
        <v>152.19155844155844</v>
      </c>
      <c r="D231" s="52" t="s">
        <v>14</v>
      </c>
      <c r="E231" s="52">
        <v>985.6</v>
      </c>
      <c r="F231" s="52">
        <v>976.7</v>
      </c>
      <c r="G231" s="52"/>
      <c r="H231" s="52"/>
      <c r="I231" s="54">
        <f>(IF(D231="SHORT",E231-F231,IF(D231="LONG",F231-E231)))*C231</f>
        <v>-1354.5048701298667</v>
      </c>
      <c r="J231" s="55"/>
      <c r="K231" s="55"/>
      <c r="L231" s="55">
        <f t="shared" si="262"/>
        <v>-8.8999999999999773</v>
      </c>
      <c r="M231" s="56">
        <f t="shared" si="263"/>
        <v>-1354.5048701298667</v>
      </c>
    </row>
    <row r="232" spans="1:13" s="66" customFormat="1">
      <c r="A232" s="60">
        <v>43385</v>
      </c>
      <c r="B232" s="61" t="s">
        <v>421</v>
      </c>
      <c r="C232" s="62">
        <f t="shared" si="260"/>
        <v>1596.5939329430548</v>
      </c>
      <c r="D232" s="61" t="s">
        <v>14</v>
      </c>
      <c r="E232" s="61">
        <v>93.95</v>
      </c>
      <c r="F232" s="61">
        <v>94.65</v>
      </c>
      <c r="G232" s="61">
        <v>95.5</v>
      </c>
      <c r="H232" s="61">
        <v>96.4</v>
      </c>
      <c r="I232" s="63">
        <f t="shared" si="261"/>
        <v>1117.6157530601429</v>
      </c>
      <c r="J232" s="64">
        <f t="shared" ref="J232:J233" si="264">(IF(D232="SHORT",IF(G232="",0,F232-G232),IF(D232="LONG",IF(G232="",0,G232-F232))))*C232</f>
        <v>1357.1048430015876</v>
      </c>
      <c r="K232" s="64">
        <f t="shared" ref="K232" si="265">(IF(D232="SHORT",IF(H232="",0,G232-H232),IF(D232="LONG",IF(H232="",0,(H232-G232)))))*C232</f>
        <v>1436.9345396487583</v>
      </c>
      <c r="L232" s="64">
        <f t="shared" si="262"/>
        <v>2.4500000000000028</v>
      </c>
      <c r="M232" s="65">
        <f t="shared" si="263"/>
        <v>3911.655135710489</v>
      </c>
    </row>
    <row r="233" spans="1:13" s="57" customFormat="1">
      <c r="A233" s="51">
        <v>43385</v>
      </c>
      <c r="B233" s="52" t="s">
        <v>613</v>
      </c>
      <c r="C233" s="53">
        <f t="shared" si="260"/>
        <v>70.754716981132077</v>
      </c>
      <c r="D233" s="52" t="s">
        <v>14</v>
      </c>
      <c r="E233" s="52">
        <v>2120</v>
      </c>
      <c r="F233" s="52">
        <v>2135.9</v>
      </c>
      <c r="G233" s="52">
        <v>2155.15</v>
      </c>
      <c r="H233" s="52"/>
      <c r="I233" s="54">
        <f t="shared" si="261"/>
        <v>1125.0000000000064</v>
      </c>
      <c r="J233" s="55">
        <f t="shared" si="264"/>
        <v>1362.0283018867924</v>
      </c>
      <c r="K233" s="55"/>
      <c r="L233" s="55">
        <f t="shared" si="262"/>
        <v>35.150000000000084</v>
      </c>
      <c r="M233" s="56">
        <f t="shared" si="263"/>
        <v>2487.0283018867985</v>
      </c>
    </row>
    <row r="234" spans="1:13" s="57" customFormat="1">
      <c r="A234" s="51">
        <v>43385</v>
      </c>
      <c r="B234" s="52" t="s">
        <v>597</v>
      </c>
      <c r="C234" s="53">
        <f t="shared" si="260"/>
        <v>121.4574898785425</v>
      </c>
      <c r="D234" s="52" t="s">
        <v>14</v>
      </c>
      <c r="E234" s="52">
        <v>1235</v>
      </c>
      <c r="F234" s="52">
        <v>1244.25</v>
      </c>
      <c r="G234" s="52"/>
      <c r="H234" s="52"/>
      <c r="I234" s="54">
        <f t="shared" si="261"/>
        <v>1123.4817813765183</v>
      </c>
      <c r="J234" s="55"/>
      <c r="K234" s="55"/>
      <c r="L234" s="55">
        <f t="shared" si="262"/>
        <v>9.25</v>
      </c>
      <c r="M234" s="56">
        <f t="shared" si="263"/>
        <v>1123.4817813765183</v>
      </c>
    </row>
    <row r="235" spans="1:13" s="66" customFormat="1">
      <c r="A235" s="60">
        <v>43384</v>
      </c>
      <c r="B235" s="61" t="s">
        <v>459</v>
      </c>
      <c r="C235" s="62">
        <f t="shared" ref="C235" si="266">150000/E235</f>
        <v>188.67924528301887</v>
      </c>
      <c r="D235" s="61" t="s">
        <v>18</v>
      </c>
      <c r="E235" s="61">
        <v>795</v>
      </c>
      <c r="F235" s="61">
        <v>789</v>
      </c>
      <c r="G235" s="61">
        <v>781.9</v>
      </c>
      <c r="H235" s="61">
        <v>774.85</v>
      </c>
      <c r="I235" s="63">
        <f t="shared" ref="I235" si="267">(IF(D235="SHORT",E235-F235,IF(D235="LONG",F235-E235)))*C235</f>
        <v>1132.0754716981132</v>
      </c>
      <c r="J235" s="64">
        <f t="shared" ref="J235" si="268">(IF(D235="SHORT",IF(G235="",0,F235-G235),IF(D235="LONG",IF(G235="",0,G235-F235))))*C235</f>
        <v>1339.6226415094384</v>
      </c>
      <c r="K235" s="64">
        <f t="shared" ref="K235" si="269">(IF(D235="SHORT",IF(H235="",0,G235-H235),IF(D235="LONG",IF(H235="",0,(H235-G235)))))*C235</f>
        <v>1330.1886792452744</v>
      </c>
      <c r="L235" s="64">
        <f t="shared" ref="L235" si="270">(J235+I235+K235)/C235</f>
        <v>20.149999999999977</v>
      </c>
      <c r="M235" s="65">
        <f t="shared" ref="M235" si="271">L235*C235</f>
        <v>3801.8867924528258</v>
      </c>
    </row>
    <row r="236" spans="1:13" s="57" customFormat="1">
      <c r="A236" s="51">
        <v>43384</v>
      </c>
      <c r="B236" s="52" t="s">
        <v>612</v>
      </c>
      <c r="C236" s="53">
        <f t="shared" ref="C236:C239" si="272">150000/E236</f>
        <v>2300.6134969325153</v>
      </c>
      <c r="D236" s="52" t="s">
        <v>14</v>
      </c>
      <c r="E236" s="52">
        <v>65.2</v>
      </c>
      <c r="F236" s="52">
        <v>65.7</v>
      </c>
      <c r="G236" s="52">
        <v>66.3</v>
      </c>
      <c r="H236" s="52"/>
      <c r="I236" s="54">
        <f t="shared" ref="I236" si="273">(IF(D236="SHORT",E236-F236,IF(D236="LONG",F236-E236)))*C236</f>
        <v>1150.3067484662577</v>
      </c>
      <c r="J236" s="55">
        <f t="shared" ref="J236" si="274">(IF(D236="SHORT",IF(G236="",0,F236-G236),IF(D236="LONG",IF(G236="",0,G236-F236))))*C236</f>
        <v>1380.3680981594962</v>
      </c>
      <c r="K236" s="55"/>
      <c r="L236" s="55">
        <f t="shared" ref="L236" si="275">(J236+I236+K236)/C236</f>
        <v>1.0999999999999945</v>
      </c>
      <c r="M236" s="56">
        <f t="shared" ref="M236" si="276">L236*C236</f>
        <v>2530.6748466257541</v>
      </c>
    </row>
    <row r="237" spans="1:13" s="57" customFormat="1">
      <c r="A237" s="51">
        <v>43384</v>
      </c>
      <c r="B237" s="52" t="s">
        <v>555</v>
      </c>
      <c r="C237" s="53">
        <f t="shared" si="272"/>
        <v>773.19587628865975</v>
      </c>
      <c r="D237" s="52" t="s">
        <v>18</v>
      </c>
      <c r="E237" s="52">
        <v>194</v>
      </c>
      <c r="F237" s="52">
        <v>195.75</v>
      </c>
      <c r="G237" s="52"/>
      <c r="H237" s="52"/>
      <c r="I237" s="54">
        <f t="shared" ref="I237:I239" si="277">(IF(D237="SHORT",E237-F237,IF(D237="LONG",F237-E237)))*C237</f>
        <v>-1353.0927835051546</v>
      </c>
      <c r="J237" s="55"/>
      <c r="K237" s="55"/>
      <c r="L237" s="55">
        <f t="shared" ref="L237:L239" si="278">(J237+I237+K237)/C237</f>
        <v>-1.75</v>
      </c>
      <c r="M237" s="56">
        <f t="shared" ref="M237:M239" si="279">L237*C237</f>
        <v>-1353.0927835051546</v>
      </c>
    </row>
    <row r="238" spans="1:13" s="57" customFormat="1">
      <c r="A238" s="51">
        <v>43384</v>
      </c>
      <c r="B238" s="52" t="s">
        <v>611</v>
      </c>
      <c r="C238" s="53">
        <f t="shared" si="272"/>
        <v>94.082227867155893</v>
      </c>
      <c r="D238" s="52" t="s">
        <v>18</v>
      </c>
      <c r="E238" s="52">
        <v>1594.35</v>
      </c>
      <c r="F238" s="52">
        <v>1582.4</v>
      </c>
      <c r="G238" s="52"/>
      <c r="H238" s="52"/>
      <c r="I238" s="54">
        <f t="shared" si="277"/>
        <v>1124.2826230124958</v>
      </c>
      <c r="J238" s="55"/>
      <c r="K238" s="55"/>
      <c r="L238" s="55">
        <f t="shared" si="278"/>
        <v>11.949999999999818</v>
      </c>
      <c r="M238" s="56">
        <f t="shared" si="279"/>
        <v>1124.2826230124958</v>
      </c>
    </row>
    <row r="239" spans="1:13" s="57" customFormat="1">
      <c r="A239" s="51">
        <v>43384</v>
      </c>
      <c r="B239" s="52" t="s">
        <v>590</v>
      </c>
      <c r="C239" s="53">
        <f t="shared" si="272"/>
        <v>471.8464926077383</v>
      </c>
      <c r="D239" s="52" t="s">
        <v>18</v>
      </c>
      <c r="E239" s="52">
        <v>317.89999999999998</v>
      </c>
      <c r="F239" s="52">
        <v>320.7</v>
      </c>
      <c r="G239" s="52"/>
      <c r="H239" s="52"/>
      <c r="I239" s="54">
        <f t="shared" si="277"/>
        <v>-1321.1701793016725</v>
      </c>
      <c r="J239" s="55"/>
      <c r="K239" s="55"/>
      <c r="L239" s="55">
        <f t="shared" si="278"/>
        <v>-2.8000000000000114</v>
      </c>
      <c r="M239" s="56">
        <f t="shared" si="279"/>
        <v>-1321.1701793016725</v>
      </c>
    </row>
    <row r="240" spans="1:13" s="57" customFormat="1">
      <c r="A240" s="51">
        <v>43383</v>
      </c>
      <c r="B240" s="52" t="s">
        <v>448</v>
      </c>
      <c r="C240" s="53">
        <f t="shared" ref="C240:C243" si="280">150000/E240</f>
        <v>479.38638542665393</v>
      </c>
      <c r="D240" s="52" t="s">
        <v>14</v>
      </c>
      <c r="E240" s="52">
        <v>312.89999999999998</v>
      </c>
      <c r="F240" s="52">
        <v>315.25</v>
      </c>
      <c r="G240" s="52"/>
      <c r="H240" s="52"/>
      <c r="I240" s="54">
        <f t="shared" ref="I240:I243" si="281">(IF(D240="SHORT",E240-F240,IF(D240="LONG",F240-E240)))*C240</f>
        <v>1126.5580057526477</v>
      </c>
      <c r="J240" s="55"/>
      <c r="K240" s="55"/>
      <c r="L240" s="55">
        <f t="shared" ref="L240:L243" si="282">(J240+I240+K240)/C240</f>
        <v>2.3500000000000227</v>
      </c>
      <c r="M240" s="56">
        <f t="shared" ref="M240:M243" si="283">L240*C240</f>
        <v>1126.5580057526477</v>
      </c>
    </row>
    <row r="241" spans="1:13" s="57" customFormat="1">
      <c r="A241" s="51">
        <v>43383</v>
      </c>
      <c r="B241" s="52" t="s">
        <v>516</v>
      </c>
      <c r="C241" s="53">
        <f t="shared" si="280"/>
        <v>165.25283684036575</v>
      </c>
      <c r="D241" s="52" t="s">
        <v>14</v>
      </c>
      <c r="E241" s="52">
        <v>907.7</v>
      </c>
      <c r="F241" s="52">
        <v>914.5</v>
      </c>
      <c r="G241" s="52"/>
      <c r="H241" s="52"/>
      <c r="I241" s="54">
        <f t="shared" si="281"/>
        <v>1123.7192905144796</v>
      </c>
      <c r="J241" s="55"/>
      <c r="K241" s="55"/>
      <c r="L241" s="55">
        <f t="shared" si="282"/>
        <v>6.7999999999999545</v>
      </c>
      <c r="M241" s="56">
        <f t="shared" si="283"/>
        <v>1123.7192905144796</v>
      </c>
    </row>
    <row r="242" spans="1:13" s="57" customFormat="1">
      <c r="A242" s="51">
        <v>43383</v>
      </c>
      <c r="B242" s="52" t="s">
        <v>565</v>
      </c>
      <c r="C242" s="53">
        <f t="shared" si="280"/>
        <v>797.23624767472757</v>
      </c>
      <c r="D242" s="52" t="s">
        <v>14</v>
      </c>
      <c r="E242" s="52">
        <v>188.15</v>
      </c>
      <c r="F242" s="52">
        <v>189.55</v>
      </c>
      <c r="G242" s="52"/>
      <c r="H242" s="52"/>
      <c r="I242" s="54">
        <f t="shared" si="281"/>
        <v>1116.1307467446231</v>
      </c>
      <c r="J242" s="55"/>
      <c r="K242" s="55"/>
      <c r="L242" s="55">
        <f t="shared" si="282"/>
        <v>1.4000000000000057</v>
      </c>
      <c r="M242" s="56">
        <f t="shared" si="283"/>
        <v>1116.1307467446231</v>
      </c>
    </row>
    <row r="243" spans="1:13" s="57" customFormat="1">
      <c r="A243" s="51">
        <v>43383</v>
      </c>
      <c r="B243" s="52" t="s">
        <v>480</v>
      </c>
      <c r="C243" s="53">
        <f t="shared" si="280"/>
        <v>249.16943521594683</v>
      </c>
      <c r="D243" s="52" t="s">
        <v>14</v>
      </c>
      <c r="E243" s="52">
        <v>602</v>
      </c>
      <c r="F243" s="52">
        <v>596.54999999999995</v>
      </c>
      <c r="G243" s="52"/>
      <c r="H243" s="52"/>
      <c r="I243" s="54">
        <f t="shared" si="281"/>
        <v>-1357.9734219269217</v>
      </c>
      <c r="J243" s="55"/>
      <c r="K243" s="55"/>
      <c r="L243" s="55">
        <f t="shared" si="282"/>
        <v>-5.4500000000000455</v>
      </c>
      <c r="M243" s="56">
        <f t="shared" si="283"/>
        <v>-1357.9734219269217</v>
      </c>
    </row>
    <row r="244" spans="1:13" s="57" customFormat="1">
      <c r="A244" s="51">
        <v>43382</v>
      </c>
      <c r="B244" s="52" t="s">
        <v>550</v>
      </c>
      <c r="C244" s="53">
        <f t="shared" ref="C244:C247" si="284">150000/E244</f>
        <v>371.65510406342912</v>
      </c>
      <c r="D244" s="52" t="s">
        <v>18</v>
      </c>
      <c r="E244" s="52">
        <v>403.6</v>
      </c>
      <c r="F244" s="52">
        <v>400.6</v>
      </c>
      <c r="G244" s="52"/>
      <c r="H244" s="52"/>
      <c r="I244" s="54">
        <f t="shared" ref="I244:I247" si="285">(IF(D244="SHORT",E244-F244,IF(D244="LONG",F244-E244)))*C244</f>
        <v>1114.9653121902875</v>
      </c>
      <c r="J244" s="55"/>
      <c r="K244" s="55"/>
      <c r="L244" s="55">
        <f t="shared" ref="L244:L247" si="286">(J244+I244+K244)/C244</f>
        <v>3.0000000000000004</v>
      </c>
      <c r="M244" s="56">
        <f t="shared" ref="M244:M247" si="287">L244*C244</f>
        <v>1114.9653121902875</v>
      </c>
    </row>
    <row r="245" spans="1:13" s="57" customFormat="1">
      <c r="A245" s="51">
        <v>43382</v>
      </c>
      <c r="B245" s="52" t="s">
        <v>488</v>
      </c>
      <c r="C245" s="53">
        <f t="shared" si="284"/>
        <v>255.44959128065392</v>
      </c>
      <c r="D245" s="52" t="s">
        <v>18</v>
      </c>
      <c r="E245" s="52">
        <v>587.20000000000005</v>
      </c>
      <c r="F245" s="52">
        <v>582.75</v>
      </c>
      <c r="G245" s="52"/>
      <c r="H245" s="52"/>
      <c r="I245" s="54">
        <f t="shared" si="285"/>
        <v>1136.7506811989215</v>
      </c>
      <c r="J245" s="55"/>
      <c r="K245" s="55"/>
      <c r="L245" s="55">
        <f t="shared" si="286"/>
        <v>4.4500000000000455</v>
      </c>
      <c r="M245" s="56">
        <f t="shared" si="287"/>
        <v>1136.7506811989215</v>
      </c>
    </row>
    <row r="246" spans="1:13" s="57" customFormat="1">
      <c r="A246" s="51">
        <v>43382</v>
      </c>
      <c r="B246" s="52" t="s">
        <v>380</v>
      </c>
      <c r="C246" s="53">
        <f t="shared" si="284"/>
        <v>3680.9815950920247</v>
      </c>
      <c r="D246" s="52" t="s">
        <v>18</v>
      </c>
      <c r="E246" s="52">
        <v>40.75</v>
      </c>
      <c r="F246" s="52">
        <v>40.4</v>
      </c>
      <c r="G246" s="52">
        <v>40.049999999999997</v>
      </c>
      <c r="H246" s="52"/>
      <c r="I246" s="54">
        <f t="shared" si="285"/>
        <v>1288.343558282214</v>
      </c>
      <c r="J246" s="55">
        <f t="shared" ref="J246:J247" si="288">(IF(D246="SHORT",IF(G246="",0,F246-G246),IF(D246="LONG",IF(G246="",0,G246-F246))))*C246</f>
        <v>1288.343558282214</v>
      </c>
      <c r="K246" s="55"/>
      <c r="L246" s="55">
        <f t="shared" si="286"/>
        <v>0.70000000000000284</v>
      </c>
      <c r="M246" s="56">
        <f t="shared" si="287"/>
        <v>2576.6871165644279</v>
      </c>
    </row>
    <row r="247" spans="1:13" s="57" customFormat="1">
      <c r="A247" s="51">
        <v>43382</v>
      </c>
      <c r="B247" s="52" t="s">
        <v>419</v>
      </c>
      <c r="C247" s="53">
        <f t="shared" si="284"/>
        <v>158.27793605571384</v>
      </c>
      <c r="D247" s="52" t="s">
        <v>18</v>
      </c>
      <c r="E247" s="52">
        <v>947.7</v>
      </c>
      <c r="F247" s="52">
        <v>940.6</v>
      </c>
      <c r="G247" s="52">
        <v>932.1</v>
      </c>
      <c r="H247" s="52"/>
      <c r="I247" s="54">
        <f t="shared" si="285"/>
        <v>1123.7733459955718</v>
      </c>
      <c r="J247" s="55">
        <f t="shared" si="288"/>
        <v>1345.3624564735676</v>
      </c>
      <c r="K247" s="55"/>
      <c r="L247" s="55">
        <f t="shared" si="286"/>
        <v>15.600000000000023</v>
      </c>
      <c r="M247" s="56">
        <f t="shared" si="287"/>
        <v>2469.1358024691394</v>
      </c>
    </row>
    <row r="248" spans="1:13" s="57" customFormat="1">
      <c r="A248" s="51">
        <v>43381</v>
      </c>
      <c r="B248" s="52" t="s">
        <v>428</v>
      </c>
      <c r="C248" s="53">
        <f t="shared" ref="C248:C249" si="289">150000/E248</f>
        <v>150.04501350405121</v>
      </c>
      <c r="D248" s="52" t="s">
        <v>18</v>
      </c>
      <c r="E248" s="52">
        <v>999.7</v>
      </c>
      <c r="F248" s="52">
        <v>992.2</v>
      </c>
      <c r="G248" s="52">
        <v>983.25</v>
      </c>
      <c r="H248" s="52"/>
      <c r="I248" s="54">
        <f t="shared" ref="I248:I249" si="290">(IF(D248="SHORT",E248-F248,IF(D248="LONG",F248-E248)))*C248</f>
        <v>1125.3376012803842</v>
      </c>
      <c r="J248" s="55">
        <f t="shared" ref="J248" si="291">(IF(D248="SHORT",IF(G248="",0,F248-G248),IF(D248="LONG",IF(G248="",0,G248-F248))))*C248</f>
        <v>1342.9028708612652</v>
      </c>
      <c r="K248" s="55"/>
      <c r="L248" s="55">
        <f t="shared" ref="L248:L249" si="292">(J248+I248+K248)/C248</f>
        <v>16.450000000000049</v>
      </c>
      <c r="M248" s="56">
        <f t="shared" ref="M248:M249" si="293">L248*C248</f>
        <v>2468.2404721416497</v>
      </c>
    </row>
    <row r="249" spans="1:13" s="57" customFormat="1">
      <c r="A249" s="51">
        <v>43381</v>
      </c>
      <c r="B249" s="52" t="s">
        <v>491</v>
      </c>
      <c r="C249" s="53">
        <f t="shared" si="289"/>
        <v>72.428778367938193</v>
      </c>
      <c r="D249" s="52" t="s">
        <v>18</v>
      </c>
      <c r="E249" s="52">
        <v>2071</v>
      </c>
      <c r="F249" s="52">
        <v>2055.4499999999998</v>
      </c>
      <c r="G249" s="52"/>
      <c r="H249" s="52"/>
      <c r="I249" s="54">
        <f t="shared" si="290"/>
        <v>1126.2675036214521</v>
      </c>
      <c r="J249" s="55"/>
      <c r="K249" s="55"/>
      <c r="L249" s="55">
        <f t="shared" si="292"/>
        <v>15.550000000000182</v>
      </c>
      <c r="M249" s="56">
        <f t="shared" si="293"/>
        <v>1126.2675036214521</v>
      </c>
    </row>
    <row r="250" spans="1:13" s="66" customFormat="1">
      <c r="A250" s="60">
        <v>43378</v>
      </c>
      <c r="B250" s="61" t="s">
        <v>607</v>
      </c>
      <c r="C250" s="62">
        <f t="shared" ref="C250:C253" si="294">150000/E250</f>
        <v>879.50747581354437</v>
      </c>
      <c r="D250" s="61" t="s">
        <v>18</v>
      </c>
      <c r="E250" s="61">
        <v>170.55</v>
      </c>
      <c r="F250" s="61">
        <v>169.25</v>
      </c>
      <c r="G250" s="61">
        <v>167.7</v>
      </c>
      <c r="H250" s="61">
        <v>166.2</v>
      </c>
      <c r="I250" s="63">
        <f t="shared" ref="I250:I253" si="295">(IF(D250="SHORT",E250-F250,IF(D250="LONG",F250-E250)))*C250</f>
        <v>1143.3597185576177</v>
      </c>
      <c r="J250" s="64">
        <f t="shared" ref="J250:J252" si="296">(IF(D250="SHORT",IF(G250="",0,F250-G250),IF(D250="LONG",IF(G250="",0,G250-F250))))*C250</f>
        <v>1363.2365875110038</v>
      </c>
      <c r="K250" s="64">
        <f t="shared" ref="K250:K252" si="297">(IF(D250="SHORT",IF(H250="",0,G250-H250),IF(D250="LONG",IF(H250="",0,(H250-G250)))))*C250</f>
        <v>1319.2612137203166</v>
      </c>
      <c r="L250" s="64">
        <f t="shared" ref="L250:L253" si="298">(J250+I250+K250)/C250</f>
        <v>4.3500000000000236</v>
      </c>
      <c r="M250" s="65">
        <f t="shared" ref="M250:M253" si="299">L250*C250</f>
        <v>3825.8575197889386</v>
      </c>
    </row>
    <row r="251" spans="1:13" s="57" customFormat="1">
      <c r="A251" s="51">
        <v>43378</v>
      </c>
      <c r="B251" s="52" t="s">
        <v>610</v>
      </c>
      <c r="C251" s="53">
        <f t="shared" si="294"/>
        <v>38.811840198716617</v>
      </c>
      <c r="D251" s="52" t="s">
        <v>18</v>
      </c>
      <c r="E251" s="52">
        <v>3864.8</v>
      </c>
      <c r="F251" s="52">
        <v>3835.6</v>
      </c>
      <c r="G251" s="52">
        <v>3801.25</v>
      </c>
      <c r="H251" s="52"/>
      <c r="I251" s="54">
        <f t="shared" si="295"/>
        <v>1133.3057338025358</v>
      </c>
      <c r="J251" s="55">
        <f t="shared" si="296"/>
        <v>1333.1867108259123</v>
      </c>
      <c r="K251" s="55"/>
      <c r="L251" s="55">
        <f t="shared" si="298"/>
        <v>63.550000000000182</v>
      </c>
      <c r="M251" s="56">
        <f t="shared" si="299"/>
        <v>2466.4924446284481</v>
      </c>
    </row>
    <row r="252" spans="1:13" s="66" customFormat="1">
      <c r="A252" s="60">
        <v>43378</v>
      </c>
      <c r="B252" s="61" t="s">
        <v>555</v>
      </c>
      <c r="C252" s="62">
        <f t="shared" si="294"/>
        <v>796.17834394904457</v>
      </c>
      <c r="D252" s="61" t="s">
        <v>18</v>
      </c>
      <c r="E252" s="61">
        <v>188.4</v>
      </c>
      <c r="F252" s="61">
        <v>186.95</v>
      </c>
      <c r="G252" s="61">
        <v>185.3</v>
      </c>
      <c r="H252" s="61">
        <v>183.6</v>
      </c>
      <c r="I252" s="63">
        <f t="shared" si="295"/>
        <v>1154.4585987261282</v>
      </c>
      <c r="J252" s="64">
        <f t="shared" si="296"/>
        <v>1313.6942675159055</v>
      </c>
      <c r="K252" s="64">
        <f t="shared" si="297"/>
        <v>1353.5031847133894</v>
      </c>
      <c r="L252" s="64">
        <f t="shared" si="298"/>
        <v>4.8000000000000114</v>
      </c>
      <c r="M252" s="65">
        <f t="shared" si="299"/>
        <v>3821.6560509554229</v>
      </c>
    </row>
    <row r="253" spans="1:13" s="57" customFormat="1">
      <c r="A253" s="51">
        <v>43378</v>
      </c>
      <c r="B253" s="52" t="s">
        <v>609</v>
      </c>
      <c r="C253" s="53">
        <f t="shared" si="294"/>
        <v>2222.2222222222222</v>
      </c>
      <c r="D253" s="52" t="s">
        <v>14</v>
      </c>
      <c r="E253" s="52">
        <v>67.5</v>
      </c>
      <c r="F253" s="52">
        <v>66.849999999999994</v>
      </c>
      <c r="G253" s="52"/>
      <c r="H253" s="52"/>
      <c r="I253" s="54">
        <f t="shared" si="295"/>
        <v>-1444.4444444444571</v>
      </c>
      <c r="J253" s="55"/>
      <c r="K253" s="55"/>
      <c r="L253" s="55">
        <f t="shared" si="298"/>
        <v>-0.65000000000000568</v>
      </c>
      <c r="M253" s="56">
        <f t="shared" si="299"/>
        <v>-1444.4444444444571</v>
      </c>
    </row>
    <row r="254" spans="1:13" s="57" customFormat="1">
      <c r="A254" s="51">
        <v>43377</v>
      </c>
      <c r="B254" s="52" t="s">
        <v>547</v>
      </c>
      <c r="C254" s="53">
        <f t="shared" ref="C254:C256" si="300">150000/E254</f>
        <v>303.12215822976657</v>
      </c>
      <c r="D254" s="52" t="s">
        <v>18</v>
      </c>
      <c r="E254" s="52">
        <v>494.85</v>
      </c>
      <c r="F254" s="52">
        <v>491.1</v>
      </c>
      <c r="G254" s="52">
        <v>486.7</v>
      </c>
      <c r="H254" s="52"/>
      <c r="I254" s="54">
        <f t="shared" ref="I254:I256" si="301">(IF(D254="SHORT",E254-F254,IF(D254="LONG",F254-E254)))*C254</f>
        <v>1136.7080933616246</v>
      </c>
      <c r="J254" s="55">
        <f t="shared" ref="J254:J256" si="302">(IF(D254="SHORT",IF(G254="",0,F254-G254),IF(D254="LONG",IF(G254="",0,G254-F254))))*C254</f>
        <v>1333.7374962109832</v>
      </c>
      <c r="K254" s="55"/>
      <c r="L254" s="55">
        <f t="shared" ref="L254:L256" si="303">(J254+I254+K254)/C254</f>
        <v>8.1500000000000341</v>
      </c>
      <c r="M254" s="56">
        <f t="shared" ref="M254:M256" si="304">L254*C254</f>
        <v>2470.4455895726078</v>
      </c>
    </row>
    <row r="255" spans="1:13" s="57" customFormat="1">
      <c r="A255" s="51">
        <v>43377</v>
      </c>
      <c r="B255" s="52" t="s">
        <v>403</v>
      </c>
      <c r="C255" s="53">
        <f t="shared" si="300"/>
        <v>86.657615760131719</v>
      </c>
      <c r="D255" s="52" t="s">
        <v>18</v>
      </c>
      <c r="E255" s="52">
        <v>1730.95</v>
      </c>
      <c r="F255" s="52">
        <v>1746.55</v>
      </c>
      <c r="G255" s="52"/>
      <c r="H255" s="52"/>
      <c r="I255" s="54">
        <f t="shared" si="301"/>
        <v>-1351.8588058580469</v>
      </c>
      <c r="J255" s="55"/>
      <c r="K255" s="55"/>
      <c r="L255" s="55">
        <f t="shared" si="303"/>
        <v>-15.599999999999909</v>
      </c>
      <c r="M255" s="56">
        <f t="shared" si="304"/>
        <v>-1351.8588058580469</v>
      </c>
    </row>
    <row r="256" spans="1:13" s="57" customFormat="1">
      <c r="A256" s="51">
        <v>43377</v>
      </c>
      <c r="B256" s="52" t="s">
        <v>472</v>
      </c>
      <c r="C256" s="53">
        <f t="shared" si="300"/>
        <v>155.56131708581799</v>
      </c>
      <c r="D256" s="52" t="s">
        <v>18</v>
      </c>
      <c r="E256" s="52">
        <v>964.25</v>
      </c>
      <c r="F256" s="52">
        <v>957</v>
      </c>
      <c r="G256" s="52">
        <v>948.4</v>
      </c>
      <c r="H256" s="52"/>
      <c r="I256" s="54">
        <f t="shared" si="301"/>
        <v>1127.8195488721803</v>
      </c>
      <c r="J256" s="55">
        <f t="shared" si="302"/>
        <v>1337.8273269380381</v>
      </c>
      <c r="K256" s="55"/>
      <c r="L256" s="55">
        <f t="shared" si="303"/>
        <v>15.850000000000019</v>
      </c>
      <c r="M256" s="56">
        <f t="shared" si="304"/>
        <v>2465.6468758102183</v>
      </c>
    </row>
    <row r="257" spans="1:13" s="57" customFormat="1">
      <c r="A257" s="51">
        <v>43376</v>
      </c>
      <c r="B257" s="52" t="s">
        <v>509</v>
      </c>
      <c r="C257" s="53">
        <f t="shared" ref="C257:C260" si="305">150000/E257</f>
        <v>134.4688480502017</v>
      </c>
      <c r="D257" s="52" t="s">
        <v>18</v>
      </c>
      <c r="E257" s="52">
        <v>1115.5</v>
      </c>
      <c r="F257" s="52">
        <v>1107.1500000000001</v>
      </c>
      <c r="G257" s="52">
        <v>1097.1500000000001</v>
      </c>
      <c r="H257" s="52"/>
      <c r="I257" s="54">
        <f t="shared" ref="I257:I260" si="306">(IF(D257="SHORT",E257-F257,IF(D257="LONG",F257-E257)))*C257</f>
        <v>1122.8148812191719</v>
      </c>
      <c r="J257" s="55">
        <f t="shared" ref="J257:J260" si="307">(IF(D257="SHORT",IF(G257="",0,F257-G257),IF(D257="LONG",IF(G257="",0,G257-F257))))*C257</f>
        <v>1344.688480502017</v>
      </c>
      <c r="K257" s="55"/>
      <c r="L257" s="55">
        <f t="shared" ref="L257:L260" si="308">(J257+I257+K257)/C257</f>
        <v>18.349999999999909</v>
      </c>
      <c r="M257" s="56">
        <f t="shared" ref="M257:M260" si="309">L257*C257</f>
        <v>2467.5033617211889</v>
      </c>
    </row>
    <row r="258" spans="1:13" s="57" customFormat="1">
      <c r="A258" s="51">
        <v>43376</v>
      </c>
      <c r="B258" s="52" t="s">
        <v>476</v>
      </c>
      <c r="C258" s="53">
        <f t="shared" si="305"/>
        <v>2666.6666666666665</v>
      </c>
      <c r="D258" s="52" t="s">
        <v>18</v>
      </c>
      <c r="E258" s="52">
        <v>56.25</v>
      </c>
      <c r="F258" s="52">
        <v>55.7</v>
      </c>
      <c r="G258" s="52">
        <v>55</v>
      </c>
      <c r="H258" s="52"/>
      <c r="I258" s="54">
        <f t="shared" si="306"/>
        <v>1466.666666666659</v>
      </c>
      <c r="J258" s="55">
        <f t="shared" si="307"/>
        <v>1866.6666666666742</v>
      </c>
      <c r="K258" s="55"/>
      <c r="L258" s="55">
        <f t="shared" si="308"/>
        <v>1.25</v>
      </c>
      <c r="M258" s="56">
        <f t="shared" si="309"/>
        <v>3333.333333333333</v>
      </c>
    </row>
    <row r="259" spans="1:13" s="66" customFormat="1">
      <c r="A259" s="60">
        <v>43376</v>
      </c>
      <c r="B259" s="61" t="s">
        <v>497</v>
      </c>
      <c r="C259" s="62">
        <f t="shared" si="305"/>
        <v>301.99315482182402</v>
      </c>
      <c r="D259" s="61" t="s">
        <v>18</v>
      </c>
      <c r="E259" s="61">
        <v>496.7</v>
      </c>
      <c r="F259" s="61">
        <v>492.95</v>
      </c>
      <c r="G259" s="61">
        <v>488.5</v>
      </c>
      <c r="H259" s="61">
        <v>484.1</v>
      </c>
      <c r="I259" s="63">
        <f t="shared" si="306"/>
        <v>1132.4743305818401</v>
      </c>
      <c r="J259" s="64">
        <f t="shared" si="307"/>
        <v>1343.8695389571135</v>
      </c>
      <c r="K259" s="64">
        <f t="shared" ref="K259" si="310">(IF(D259="SHORT",IF(H259="",0,G259-H259),IF(D259="LONG",IF(H259="",0,(H259-G259)))))*C259</f>
        <v>1328.7698812160188</v>
      </c>
      <c r="L259" s="64">
        <f t="shared" si="308"/>
        <v>12.599999999999966</v>
      </c>
      <c r="M259" s="65">
        <f t="shared" si="309"/>
        <v>3805.1137507549724</v>
      </c>
    </row>
    <row r="260" spans="1:13" s="57" customFormat="1">
      <c r="A260" s="51">
        <v>43376</v>
      </c>
      <c r="B260" s="52" t="s">
        <v>600</v>
      </c>
      <c r="C260" s="53">
        <f t="shared" si="305"/>
        <v>114.89850631941785</v>
      </c>
      <c r="D260" s="52" t="s">
        <v>18</v>
      </c>
      <c r="E260" s="52">
        <v>1305.5</v>
      </c>
      <c r="F260" s="52">
        <v>1295.7</v>
      </c>
      <c r="G260" s="52">
        <v>1284</v>
      </c>
      <c r="H260" s="52"/>
      <c r="I260" s="54">
        <f t="shared" si="306"/>
        <v>1126.0053619302896</v>
      </c>
      <c r="J260" s="55">
        <f t="shared" si="307"/>
        <v>1344.3125239371941</v>
      </c>
      <c r="K260" s="55"/>
      <c r="L260" s="55">
        <f t="shared" si="308"/>
        <v>21.5</v>
      </c>
      <c r="M260" s="56">
        <f t="shared" si="309"/>
        <v>2470.3178858674837</v>
      </c>
    </row>
    <row r="261" spans="1:13" s="57" customFormat="1">
      <c r="A261" s="51">
        <v>43374</v>
      </c>
      <c r="B261" s="52" t="s">
        <v>607</v>
      </c>
      <c r="C261" s="53">
        <f t="shared" ref="C261" si="311">150000/E261</f>
        <v>627.61506276150624</v>
      </c>
      <c r="D261" s="52" t="s">
        <v>18</v>
      </c>
      <c r="E261" s="52">
        <v>239</v>
      </c>
      <c r="F261" s="52">
        <v>237.2</v>
      </c>
      <c r="G261" s="52"/>
      <c r="H261" s="52"/>
      <c r="I261" s="54">
        <f t="shared" ref="I261" si="312">(IF(D261="SHORT",E261-F261,IF(D261="LONG",F261-E261)))*C261</f>
        <v>1129.7071129707183</v>
      </c>
      <c r="J261" s="55"/>
      <c r="K261" s="55"/>
      <c r="L261" s="55">
        <f t="shared" ref="L261" si="313">(J261+I261+K261)/C261</f>
        <v>1.8000000000000114</v>
      </c>
      <c r="M261" s="56">
        <f t="shared" ref="M261" si="314">L261*C261</f>
        <v>1129.7071129707183</v>
      </c>
    </row>
    <row r="262" spans="1:13" s="57" customFormat="1">
      <c r="A262" s="51">
        <v>43374</v>
      </c>
      <c r="B262" s="52" t="s">
        <v>497</v>
      </c>
      <c r="C262" s="53">
        <f t="shared" ref="C262" si="315">150000/E262</f>
        <v>302.66343825665859</v>
      </c>
      <c r="D262" s="52" t="s">
        <v>18</v>
      </c>
      <c r="E262" s="52">
        <v>495.6</v>
      </c>
      <c r="F262" s="52">
        <v>500.1</v>
      </c>
      <c r="G262" s="52"/>
      <c r="H262" s="52"/>
      <c r="I262" s="54">
        <f t="shared" ref="I262" si="316">(IF(D262="SHORT",E262-F262,IF(D262="LONG",F262-E262)))*C262</f>
        <v>-1361.9854721549636</v>
      </c>
      <c r="J262" s="55"/>
      <c r="K262" s="55"/>
      <c r="L262" s="55">
        <f t="shared" ref="L262" si="317">(J262+I262+K262)/C262</f>
        <v>-4.5</v>
      </c>
      <c r="M262" s="56">
        <f t="shared" ref="M262" si="318">L262*C262</f>
        <v>-1361.9854721549636</v>
      </c>
    </row>
    <row r="263" spans="1:13" ht="15.75">
      <c r="A263" s="77"/>
      <c r="B263" s="78"/>
      <c r="C263" s="78"/>
      <c r="D263" s="78"/>
      <c r="E263" s="78"/>
      <c r="F263" s="78"/>
      <c r="G263" s="78"/>
      <c r="H263" s="78"/>
      <c r="I263" s="79"/>
      <c r="J263" s="80"/>
      <c r="K263" s="81"/>
      <c r="L263" s="82"/>
      <c r="M263" s="78"/>
    </row>
    <row r="264" spans="1:13" s="57" customFormat="1">
      <c r="A264" s="51">
        <v>43371</v>
      </c>
      <c r="B264" s="52" t="s">
        <v>516</v>
      </c>
      <c r="C264" s="53">
        <f t="shared" ref="C264:C268" si="319">150000/E264</f>
        <v>146.20595545591891</v>
      </c>
      <c r="D264" s="52" t="s">
        <v>14</v>
      </c>
      <c r="E264" s="52">
        <v>1025.95</v>
      </c>
      <c r="F264" s="52">
        <v>1033.6500000000001</v>
      </c>
      <c r="G264" s="52"/>
      <c r="H264" s="52"/>
      <c r="I264" s="54">
        <f t="shared" ref="I264:I268" si="320">(IF(D264="SHORT",E264-F264,IF(D264="LONG",F264-E264)))*C264</f>
        <v>1125.7858570105823</v>
      </c>
      <c r="J264" s="55"/>
      <c r="K264" s="55"/>
      <c r="L264" s="55">
        <f t="shared" ref="L264:L268" si="321">(J264+I264+K264)/C264</f>
        <v>7.7000000000000455</v>
      </c>
      <c r="M264" s="56">
        <f t="shared" ref="M264:M268" si="322">L264*C264</f>
        <v>1125.7858570105823</v>
      </c>
    </row>
    <row r="265" spans="1:13" s="57" customFormat="1">
      <c r="A265" s="51">
        <v>43371</v>
      </c>
      <c r="B265" s="52" t="s">
        <v>388</v>
      </c>
      <c r="C265" s="53">
        <f t="shared" si="319"/>
        <v>783.90384112882157</v>
      </c>
      <c r="D265" s="52" t="s">
        <v>14</v>
      </c>
      <c r="E265" s="52">
        <v>191.35</v>
      </c>
      <c r="F265" s="52">
        <v>189.6</v>
      </c>
      <c r="G265" s="52"/>
      <c r="H265" s="52"/>
      <c r="I265" s="54">
        <f t="shared" si="320"/>
        <v>-1371.8317219754376</v>
      </c>
      <c r="J265" s="55"/>
      <c r="K265" s="55"/>
      <c r="L265" s="55">
        <f t="shared" si="321"/>
        <v>-1.7499999999999998</v>
      </c>
      <c r="M265" s="56">
        <f t="shared" si="322"/>
        <v>-1371.8317219754376</v>
      </c>
    </row>
    <row r="266" spans="1:13" s="66" customFormat="1">
      <c r="A266" s="60">
        <v>43371</v>
      </c>
      <c r="B266" s="61" t="s">
        <v>598</v>
      </c>
      <c r="C266" s="62">
        <f t="shared" si="319"/>
        <v>1604.2780748663101</v>
      </c>
      <c r="D266" s="61" t="s">
        <v>14</v>
      </c>
      <c r="E266" s="61">
        <v>93.5</v>
      </c>
      <c r="F266" s="61">
        <v>94.2</v>
      </c>
      <c r="G266" s="61">
        <v>95.05</v>
      </c>
      <c r="H266" s="61">
        <v>95.9</v>
      </c>
      <c r="I266" s="63">
        <f t="shared" si="320"/>
        <v>1122.9946524064217</v>
      </c>
      <c r="J266" s="64">
        <f t="shared" ref="J266:J268" si="323">(IF(D266="SHORT",IF(G266="",0,F266-G266),IF(D266="LONG",IF(G266="",0,G266-F266))))*C266</f>
        <v>1363.6363636363544</v>
      </c>
      <c r="K266" s="64">
        <f t="shared" ref="K266:K268" si="324">(IF(D266="SHORT",IF(H266="",0,G266-H266),IF(D266="LONG",IF(H266="",0,(H266-G266)))))*C266</f>
        <v>1363.6363636363774</v>
      </c>
      <c r="L266" s="64">
        <f t="shared" si="321"/>
        <v>2.4000000000000057</v>
      </c>
      <c r="M266" s="65">
        <f t="shared" si="322"/>
        <v>3850.2673796791532</v>
      </c>
    </row>
    <row r="267" spans="1:13" s="57" customFormat="1">
      <c r="A267" s="51">
        <v>43371</v>
      </c>
      <c r="B267" s="52" t="s">
        <v>554</v>
      </c>
      <c r="C267" s="53">
        <f t="shared" si="319"/>
        <v>222.05773501110289</v>
      </c>
      <c r="D267" s="52" t="s">
        <v>18</v>
      </c>
      <c r="E267" s="52">
        <v>675.5</v>
      </c>
      <c r="F267" s="52">
        <v>681.6</v>
      </c>
      <c r="G267" s="52"/>
      <c r="H267" s="52"/>
      <c r="I267" s="54">
        <f t="shared" si="320"/>
        <v>-1354.5521835677328</v>
      </c>
      <c r="J267" s="55"/>
      <c r="K267" s="55"/>
      <c r="L267" s="55">
        <f t="shared" si="321"/>
        <v>-6.1000000000000227</v>
      </c>
      <c r="M267" s="56">
        <f t="shared" si="322"/>
        <v>-1354.5521835677328</v>
      </c>
    </row>
    <row r="268" spans="1:13" s="66" customFormat="1">
      <c r="A268" s="60">
        <v>43371</v>
      </c>
      <c r="B268" s="61" t="s">
        <v>465</v>
      </c>
      <c r="C268" s="62">
        <f t="shared" si="319"/>
        <v>137.92469311755781</v>
      </c>
      <c r="D268" s="61" t="s">
        <v>18</v>
      </c>
      <c r="E268" s="61">
        <v>1087.55</v>
      </c>
      <c r="F268" s="61">
        <v>1079.4000000000001</v>
      </c>
      <c r="G268" s="61">
        <v>1069.6500000000001</v>
      </c>
      <c r="H268" s="61">
        <v>1060.05</v>
      </c>
      <c r="I268" s="63">
        <f t="shared" si="320"/>
        <v>1124.0862489080773</v>
      </c>
      <c r="J268" s="64">
        <f t="shared" si="323"/>
        <v>1344.7657578961887</v>
      </c>
      <c r="K268" s="64">
        <f t="shared" si="324"/>
        <v>1324.0770539285738</v>
      </c>
      <c r="L268" s="64">
        <f t="shared" si="321"/>
        <v>27.500000000000004</v>
      </c>
      <c r="M268" s="65">
        <f t="shared" si="322"/>
        <v>3792.9290607328403</v>
      </c>
    </row>
    <row r="269" spans="1:13" s="57" customFormat="1">
      <c r="A269" s="51">
        <v>43370</v>
      </c>
      <c r="B269" s="52" t="s">
        <v>597</v>
      </c>
      <c r="C269" s="53">
        <f t="shared" ref="C269:C273" si="325">150000/E269</f>
        <v>113.59333585762968</v>
      </c>
      <c r="D269" s="52" t="s">
        <v>18</v>
      </c>
      <c r="E269" s="52">
        <v>1320.5</v>
      </c>
      <c r="F269" s="52">
        <v>1310.5</v>
      </c>
      <c r="G269" s="52">
        <v>1298.8</v>
      </c>
      <c r="H269" s="52"/>
      <c r="I269" s="54">
        <f t="shared" ref="I269:I273" si="326">(IF(D269="SHORT",E269-F269,IF(D269="LONG",F269-E269)))*C269</f>
        <v>1135.9333585762968</v>
      </c>
      <c r="J269" s="55">
        <f t="shared" ref="J269:J273" si="327">(IF(D269="SHORT",IF(G269="",0,F269-G269),IF(D269="LONG",IF(G269="",0,G269-F269))))*C269</f>
        <v>1329.0420295342724</v>
      </c>
      <c r="K269" s="55"/>
      <c r="L269" s="55">
        <f t="shared" ref="L269:L273" si="328">(J269+I269+K269)/C269</f>
        <v>21.700000000000042</v>
      </c>
      <c r="M269" s="56">
        <f t="shared" ref="M269:M273" si="329">L269*C269</f>
        <v>2464.9753881105689</v>
      </c>
    </row>
    <row r="270" spans="1:13" s="57" customFormat="1">
      <c r="A270" s="51">
        <v>43370</v>
      </c>
      <c r="B270" s="52" t="s">
        <v>483</v>
      </c>
      <c r="C270" s="53">
        <f t="shared" si="325"/>
        <v>509.51086956521743</v>
      </c>
      <c r="D270" s="52" t="s">
        <v>18</v>
      </c>
      <c r="E270" s="52">
        <v>294.39999999999998</v>
      </c>
      <c r="F270" s="52">
        <v>292.14999999999998</v>
      </c>
      <c r="G270" s="52">
        <v>289.55</v>
      </c>
      <c r="H270" s="52"/>
      <c r="I270" s="54">
        <f t="shared" si="326"/>
        <v>1146.3994565217392</v>
      </c>
      <c r="J270" s="55">
        <f t="shared" si="327"/>
        <v>1324.728260869548</v>
      </c>
      <c r="K270" s="55"/>
      <c r="L270" s="55">
        <f t="shared" si="328"/>
        <v>4.8499999999999659</v>
      </c>
      <c r="M270" s="56">
        <f t="shared" si="329"/>
        <v>2471.1277173912872</v>
      </c>
    </row>
    <row r="271" spans="1:13" s="66" customFormat="1">
      <c r="A271" s="60">
        <v>43370</v>
      </c>
      <c r="B271" s="61" t="s">
        <v>380</v>
      </c>
      <c r="C271" s="62">
        <f t="shared" si="325"/>
        <v>3108.8082901554403</v>
      </c>
      <c r="D271" s="61" t="s">
        <v>18</v>
      </c>
      <c r="E271" s="61">
        <v>48.25</v>
      </c>
      <c r="F271" s="61">
        <v>47.85</v>
      </c>
      <c r="G271" s="61">
        <v>47.45</v>
      </c>
      <c r="H271" s="61">
        <v>47</v>
      </c>
      <c r="I271" s="63">
        <f t="shared" si="326"/>
        <v>1243.5233160621717</v>
      </c>
      <c r="J271" s="64">
        <f t="shared" si="327"/>
        <v>1243.5233160621717</v>
      </c>
      <c r="K271" s="64">
        <f t="shared" ref="K271:K273" si="330">(IF(D271="SHORT",IF(H271="",0,G271-H271),IF(D271="LONG",IF(H271="",0,(H271-G271)))))*C271</f>
        <v>1398.9637305699571</v>
      </c>
      <c r="L271" s="64">
        <f t="shared" si="328"/>
        <v>1.25</v>
      </c>
      <c r="M271" s="65">
        <f t="shared" si="329"/>
        <v>3886.0103626943005</v>
      </c>
    </row>
    <row r="272" spans="1:13" s="57" customFormat="1">
      <c r="A272" s="51">
        <v>43370</v>
      </c>
      <c r="B272" s="52" t="s">
        <v>505</v>
      </c>
      <c r="C272" s="53">
        <f t="shared" si="325"/>
        <v>505.05050505050502</v>
      </c>
      <c r="D272" s="52" t="s">
        <v>18</v>
      </c>
      <c r="E272" s="52">
        <v>297</v>
      </c>
      <c r="F272" s="52">
        <v>294.8</v>
      </c>
      <c r="G272" s="52"/>
      <c r="H272" s="52"/>
      <c r="I272" s="54">
        <f t="shared" si="326"/>
        <v>1111.1111111111054</v>
      </c>
      <c r="J272" s="55"/>
      <c r="K272" s="55"/>
      <c r="L272" s="55">
        <f t="shared" si="328"/>
        <v>2.1999999999999886</v>
      </c>
      <c r="M272" s="56">
        <f t="shared" si="329"/>
        <v>1111.1111111111054</v>
      </c>
    </row>
    <row r="273" spans="1:13" s="66" customFormat="1">
      <c r="A273" s="60">
        <v>43370</v>
      </c>
      <c r="B273" s="61" t="s">
        <v>572</v>
      </c>
      <c r="C273" s="62">
        <f t="shared" si="325"/>
        <v>1472.0314033366044</v>
      </c>
      <c r="D273" s="61" t="s">
        <v>18</v>
      </c>
      <c r="E273" s="61">
        <v>101.9</v>
      </c>
      <c r="F273" s="61">
        <v>101.1</v>
      </c>
      <c r="G273" s="61">
        <v>100.2</v>
      </c>
      <c r="H273" s="61">
        <v>99.3</v>
      </c>
      <c r="I273" s="63">
        <f t="shared" si="326"/>
        <v>1177.6251226693003</v>
      </c>
      <c r="J273" s="64">
        <f t="shared" si="327"/>
        <v>1324.8282630029314</v>
      </c>
      <c r="K273" s="64">
        <f t="shared" si="330"/>
        <v>1324.8282630029523</v>
      </c>
      <c r="L273" s="64">
        <f t="shared" si="328"/>
        <v>2.600000000000009</v>
      </c>
      <c r="M273" s="65">
        <f t="shared" si="329"/>
        <v>3827.2816486751844</v>
      </c>
    </row>
    <row r="274" spans="1:13" s="57" customFormat="1">
      <c r="A274" s="51">
        <v>43369</v>
      </c>
      <c r="B274" s="52" t="s">
        <v>596</v>
      </c>
      <c r="C274" s="53">
        <f t="shared" ref="C274:C278" si="331">150000/E274</f>
        <v>1498.5014985014986</v>
      </c>
      <c r="D274" s="52" t="s">
        <v>18</v>
      </c>
      <c r="E274" s="52">
        <v>100.1</v>
      </c>
      <c r="F274" s="52">
        <v>101.05</v>
      </c>
      <c r="G274" s="52"/>
      <c r="H274" s="52"/>
      <c r="I274" s="54">
        <f t="shared" ref="I274:I278" si="332">(IF(D274="SHORT",E274-F274,IF(D274="LONG",F274-E274)))*C274</f>
        <v>-1423.5764235764279</v>
      </c>
      <c r="J274" s="55"/>
      <c r="K274" s="55"/>
      <c r="L274" s="55">
        <f t="shared" ref="L274:L278" si="333">(J274+I274+K274)/C274</f>
        <v>-0.95000000000000284</v>
      </c>
      <c r="M274" s="56">
        <f t="shared" ref="M274:M278" si="334">L274*C274</f>
        <v>-1423.5764235764279</v>
      </c>
    </row>
    <row r="275" spans="1:13" s="57" customFormat="1">
      <c r="A275" s="51">
        <v>43369</v>
      </c>
      <c r="B275" s="52" t="s">
        <v>546</v>
      </c>
      <c r="C275" s="53">
        <f t="shared" si="331"/>
        <v>377.6910487221453</v>
      </c>
      <c r="D275" s="52" t="s">
        <v>18</v>
      </c>
      <c r="E275" s="52">
        <v>397.15</v>
      </c>
      <c r="F275" s="52">
        <v>394.15</v>
      </c>
      <c r="G275" s="52"/>
      <c r="H275" s="52"/>
      <c r="I275" s="54">
        <f t="shared" si="332"/>
        <v>1133.0731461664359</v>
      </c>
      <c r="J275" s="55"/>
      <c r="K275" s="55"/>
      <c r="L275" s="55">
        <f t="shared" si="333"/>
        <v>3</v>
      </c>
      <c r="M275" s="56">
        <f t="shared" si="334"/>
        <v>1133.0731461664359</v>
      </c>
    </row>
    <row r="276" spans="1:13" s="66" customFormat="1">
      <c r="A276" s="60">
        <v>43369</v>
      </c>
      <c r="B276" s="61" t="s">
        <v>551</v>
      </c>
      <c r="C276" s="62">
        <f t="shared" si="331"/>
        <v>203.29335230737954</v>
      </c>
      <c r="D276" s="61" t="s">
        <v>14</v>
      </c>
      <c r="E276" s="61">
        <v>737.85</v>
      </c>
      <c r="F276" s="61">
        <v>743.35</v>
      </c>
      <c r="G276" s="61">
        <v>750.1</v>
      </c>
      <c r="H276" s="61">
        <v>756.85</v>
      </c>
      <c r="I276" s="63">
        <f t="shared" si="332"/>
        <v>1118.1134376905875</v>
      </c>
      <c r="J276" s="64">
        <f t="shared" ref="J276:J278" si="335">(IF(D276="SHORT",IF(G276="",0,F276-G276),IF(D276="LONG",IF(G276="",0,G276-F276))))*C276</f>
        <v>1372.2301280748118</v>
      </c>
      <c r="K276" s="64">
        <f t="shared" ref="K276" si="336">(IF(D276="SHORT",IF(H276="",0,G276-H276),IF(D276="LONG",IF(H276="",0,(H276-G276)))))*C276</f>
        <v>1372.2301280748118</v>
      </c>
      <c r="L276" s="64">
        <f t="shared" si="333"/>
        <v>18.999999999999996</v>
      </c>
      <c r="M276" s="65">
        <f t="shared" si="334"/>
        <v>3862.5736938402106</v>
      </c>
    </row>
    <row r="277" spans="1:13" s="57" customFormat="1">
      <c r="A277" s="51">
        <v>43369</v>
      </c>
      <c r="B277" s="52" t="s">
        <v>595</v>
      </c>
      <c r="C277" s="53">
        <f t="shared" si="331"/>
        <v>2150.5376344086021</v>
      </c>
      <c r="D277" s="52" t="s">
        <v>14</v>
      </c>
      <c r="E277" s="52">
        <v>69.75</v>
      </c>
      <c r="F277" s="52">
        <v>70.25</v>
      </c>
      <c r="G277" s="52"/>
      <c r="H277" s="52"/>
      <c r="I277" s="54">
        <f>(IF(D277="SHORT",E277-F277,IF(D277="LONG",F277-E277)))*C277</f>
        <v>1075.2688172043011</v>
      </c>
      <c r="J277" s="55"/>
      <c r="K277" s="55"/>
      <c r="L277" s="55">
        <f t="shared" si="333"/>
        <v>0.5</v>
      </c>
      <c r="M277" s="56">
        <f t="shared" si="334"/>
        <v>1075.2688172043011</v>
      </c>
    </row>
    <row r="278" spans="1:13" s="57" customFormat="1">
      <c r="A278" s="51">
        <v>43369</v>
      </c>
      <c r="B278" s="52" t="s">
        <v>552</v>
      </c>
      <c r="C278" s="53">
        <f t="shared" si="331"/>
        <v>378.02419354838707</v>
      </c>
      <c r="D278" s="52" t="s">
        <v>14</v>
      </c>
      <c r="E278" s="52">
        <v>396.8</v>
      </c>
      <c r="F278" s="52">
        <v>399.75</v>
      </c>
      <c r="G278" s="52">
        <v>403.4</v>
      </c>
      <c r="H278" s="52"/>
      <c r="I278" s="54">
        <f t="shared" si="332"/>
        <v>1115.1713709677376</v>
      </c>
      <c r="J278" s="55">
        <f t="shared" si="335"/>
        <v>1379.7883064516043</v>
      </c>
      <c r="K278" s="55"/>
      <c r="L278" s="55">
        <f t="shared" si="333"/>
        <v>6.5999999999999659</v>
      </c>
      <c r="M278" s="56">
        <f t="shared" si="334"/>
        <v>2494.9596774193419</v>
      </c>
    </row>
    <row r="279" spans="1:13" s="57" customFormat="1">
      <c r="A279" s="51">
        <v>43368</v>
      </c>
      <c r="B279" s="52" t="s">
        <v>519</v>
      </c>
      <c r="C279" s="53">
        <f t="shared" ref="C279:C281" si="337">150000/E279</f>
        <v>502.09205020920501</v>
      </c>
      <c r="D279" s="52" t="s">
        <v>14</v>
      </c>
      <c r="E279" s="52">
        <v>298.75</v>
      </c>
      <c r="F279" s="52">
        <v>300.95</v>
      </c>
      <c r="G279" s="52"/>
      <c r="H279" s="52"/>
      <c r="I279" s="54">
        <f t="shared" ref="I279:I281" si="338">(IF(D279="SHORT",E279-F279,IF(D279="LONG",F279-E279)))*C279</f>
        <v>1104.6025104602454</v>
      </c>
      <c r="J279" s="55"/>
      <c r="K279" s="55"/>
      <c r="L279" s="55">
        <f t="shared" ref="L279:L281" si="339">(J279+I279+K279)/C279</f>
        <v>2.1999999999999886</v>
      </c>
      <c r="M279" s="56">
        <f t="shared" ref="M279:M281" si="340">L279*C279</f>
        <v>1104.6025104602454</v>
      </c>
    </row>
    <row r="280" spans="1:13" s="57" customFormat="1">
      <c r="A280" s="51">
        <v>43368</v>
      </c>
      <c r="B280" s="52" t="s">
        <v>485</v>
      </c>
      <c r="C280" s="53">
        <f t="shared" si="337"/>
        <v>375.37537537537537</v>
      </c>
      <c r="D280" s="52" t="s">
        <v>14</v>
      </c>
      <c r="E280" s="52">
        <v>399.6</v>
      </c>
      <c r="F280" s="52">
        <v>402.45</v>
      </c>
      <c r="G280" s="52"/>
      <c r="H280" s="52"/>
      <c r="I280" s="54">
        <f t="shared" si="338"/>
        <v>1069.819819819807</v>
      </c>
      <c r="J280" s="55"/>
      <c r="K280" s="55"/>
      <c r="L280" s="55">
        <f t="shared" si="339"/>
        <v>2.8499999999999659</v>
      </c>
      <c r="M280" s="56">
        <f t="shared" si="340"/>
        <v>1069.819819819807</v>
      </c>
    </row>
    <row r="281" spans="1:13" s="57" customFormat="1">
      <c r="A281" s="51">
        <v>43368</v>
      </c>
      <c r="B281" s="52" t="s">
        <v>463</v>
      </c>
      <c r="C281" s="53">
        <f t="shared" si="337"/>
        <v>58.49207432392911</v>
      </c>
      <c r="D281" s="52" t="s">
        <v>18</v>
      </c>
      <c r="E281" s="52">
        <v>2564.4499999999998</v>
      </c>
      <c r="F281" s="52">
        <v>2587.5500000000002</v>
      </c>
      <c r="G281" s="52"/>
      <c r="H281" s="52"/>
      <c r="I281" s="54">
        <f t="shared" si="338"/>
        <v>-1351.1669168827837</v>
      </c>
      <c r="J281" s="55"/>
      <c r="K281" s="55"/>
      <c r="L281" s="55">
        <f t="shared" si="339"/>
        <v>-23.100000000000364</v>
      </c>
      <c r="M281" s="56">
        <f t="shared" si="340"/>
        <v>-1351.1669168827837</v>
      </c>
    </row>
    <row r="282" spans="1:13" s="66" customFormat="1">
      <c r="A282" s="60">
        <v>43367</v>
      </c>
      <c r="B282" s="61" t="s">
        <v>476</v>
      </c>
      <c r="C282" s="62">
        <f t="shared" ref="C282:C308" si="341">150000/E282</f>
        <v>2121.6407355021215</v>
      </c>
      <c r="D282" s="61" t="s">
        <v>18</v>
      </c>
      <c r="E282" s="61">
        <v>70.7</v>
      </c>
      <c r="F282" s="61">
        <v>70.150000000000006</v>
      </c>
      <c r="G282" s="61">
        <v>69.5</v>
      </c>
      <c r="H282" s="61">
        <v>68.900000000000006</v>
      </c>
      <c r="I282" s="63">
        <f t="shared" ref="I282:I308" si="342">(IF(D282="SHORT",E282-F282,IF(D282="LONG",F282-E282)))*C282</f>
        <v>1166.9024045261608</v>
      </c>
      <c r="J282" s="64">
        <f t="shared" ref="J282:J304" si="343">(IF(D282="SHORT",IF(G282="",0,F282-G282),IF(D282="LONG",IF(G282="",0,G282-F282))))*C282</f>
        <v>1379.0664780763911</v>
      </c>
      <c r="K282" s="64">
        <f t="shared" ref="K282:K287" si="344">(IF(D282="SHORT",IF(H282="",0,G282-H282),IF(D282="LONG",IF(H282="",0,(H282-G282)))))*C282</f>
        <v>1272.9844413012609</v>
      </c>
      <c r="L282" s="64">
        <f t="shared" ref="L282:L308" si="345">(J282+I282+K282)/C282</f>
        <v>1.7999999999999972</v>
      </c>
      <c r="M282" s="65">
        <f t="shared" ref="M282:M308" si="346">L282*C282</f>
        <v>3818.9533239038128</v>
      </c>
    </row>
    <row r="283" spans="1:13" s="57" customFormat="1">
      <c r="A283" s="51">
        <v>43367</v>
      </c>
      <c r="B283" s="52" t="s">
        <v>426</v>
      </c>
      <c r="C283" s="53">
        <f t="shared" si="341"/>
        <v>334.82142857142856</v>
      </c>
      <c r="D283" s="52" t="s">
        <v>18</v>
      </c>
      <c r="E283" s="52">
        <v>448</v>
      </c>
      <c r="F283" s="52">
        <v>444.65</v>
      </c>
      <c r="G283" s="52"/>
      <c r="H283" s="52"/>
      <c r="I283" s="54">
        <f t="shared" si="342"/>
        <v>1121.6517857142933</v>
      </c>
      <c r="J283" s="55"/>
      <c r="K283" s="55"/>
      <c r="L283" s="55">
        <f t="shared" si="345"/>
        <v>3.3500000000000227</v>
      </c>
      <c r="M283" s="56">
        <f t="shared" si="346"/>
        <v>1121.6517857142933</v>
      </c>
    </row>
    <row r="284" spans="1:13" s="57" customFormat="1">
      <c r="A284" s="51">
        <v>43367</v>
      </c>
      <c r="B284" s="52" t="s">
        <v>495</v>
      </c>
      <c r="C284" s="53">
        <f t="shared" si="341"/>
        <v>650.61808718282361</v>
      </c>
      <c r="D284" s="52" t="s">
        <v>18</v>
      </c>
      <c r="E284" s="52">
        <v>230.55</v>
      </c>
      <c r="F284" s="52">
        <v>230.15</v>
      </c>
      <c r="G284" s="52"/>
      <c r="H284" s="52"/>
      <c r="I284" s="54">
        <f t="shared" si="342"/>
        <v>260.24723487313315</v>
      </c>
      <c r="J284" s="55"/>
      <c r="K284" s="55"/>
      <c r="L284" s="55">
        <f t="shared" si="345"/>
        <v>0.40000000000000568</v>
      </c>
      <c r="M284" s="56">
        <f t="shared" si="346"/>
        <v>260.24723487313315</v>
      </c>
    </row>
    <row r="285" spans="1:13" s="66" customFormat="1">
      <c r="A285" s="60">
        <v>43364</v>
      </c>
      <c r="B285" s="61" t="s">
        <v>572</v>
      </c>
      <c r="C285" s="62">
        <f t="shared" si="341"/>
        <v>1333.9261894175188</v>
      </c>
      <c r="D285" s="61" t="s">
        <v>18</v>
      </c>
      <c r="E285" s="61">
        <v>112.45</v>
      </c>
      <c r="F285" s="61">
        <v>111.6</v>
      </c>
      <c r="G285" s="61">
        <v>110.6</v>
      </c>
      <c r="H285" s="61">
        <v>109.6</v>
      </c>
      <c r="I285" s="63">
        <f t="shared" si="342"/>
        <v>1133.8372610049023</v>
      </c>
      <c r="J285" s="64">
        <f t="shared" si="343"/>
        <v>1333.9261894175188</v>
      </c>
      <c r="K285" s="64">
        <f t="shared" si="344"/>
        <v>1333.9261894175188</v>
      </c>
      <c r="L285" s="64">
        <f t="shared" si="345"/>
        <v>2.8500000000000085</v>
      </c>
      <c r="M285" s="65">
        <f t="shared" si="346"/>
        <v>3801.6896398399399</v>
      </c>
    </row>
    <row r="286" spans="1:13" s="66" customFormat="1">
      <c r="A286" s="60">
        <v>43364</v>
      </c>
      <c r="B286" s="61" t="s">
        <v>413</v>
      </c>
      <c r="C286" s="62">
        <f t="shared" si="341"/>
        <v>499.16805324459233</v>
      </c>
      <c r="D286" s="61" t="s">
        <v>18</v>
      </c>
      <c r="E286" s="61">
        <v>300.5</v>
      </c>
      <c r="F286" s="61">
        <v>298.25</v>
      </c>
      <c r="G286" s="61">
        <v>295.55</v>
      </c>
      <c r="H286" s="61">
        <v>292.89999999999998</v>
      </c>
      <c r="I286" s="63">
        <f t="shared" si="342"/>
        <v>1123.1281198003328</v>
      </c>
      <c r="J286" s="64">
        <f t="shared" si="343"/>
        <v>1347.7537437603937</v>
      </c>
      <c r="K286" s="64">
        <f t="shared" si="344"/>
        <v>1322.7953410981868</v>
      </c>
      <c r="L286" s="64">
        <f t="shared" si="345"/>
        <v>7.6000000000000236</v>
      </c>
      <c r="M286" s="65">
        <f t="shared" si="346"/>
        <v>3793.6772046589135</v>
      </c>
    </row>
    <row r="287" spans="1:13" s="66" customFormat="1">
      <c r="A287" s="60">
        <v>43364</v>
      </c>
      <c r="B287" s="61" t="s">
        <v>466</v>
      </c>
      <c r="C287" s="62">
        <f t="shared" si="341"/>
        <v>530.03533568904595</v>
      </c>
      <c r="D287" s="61" t="s">
        <v>18</v>
      </c>
      <c r="E287" s="61">
        <v>283</v>
      </c>
      <c r="F287" s="61">
        <v>280.89999999999998</v>
      </c>
      <c r="G287" s="61">
        <v>278.3</v>
      </c>
      <c r="H287" s="61">
        <v>275.8</v>
      </c>
      <c r="I287" s="63">
        <f t="shared" si="342"/>
        <v>1113.0742049470086</v>
      </c>
      <c r="J287" s="64">
        <f t="shared" si="343"/>
        <v>1378.0918727915014</v>
      </c>
      <c r="K287" s="64">
        <f t="shared" si="344"/>
        <v>1325.0883392226149</v>
      </c>
      <c r="L287" s="64">
        <f t="shared" si="345"/>
        <v>7.1999999999999886</v>
      </c>
      <c r="M287" s="65">
        <f t="shared" si="346"/>
        <v>3816.2544169611247</v>
      </c>
    </row>
    <row r="288" spans="1:13" s="57" customFormat="1">
      <c r="A288" s="51">
        <v>43364</v>
      </c>
      <c r="B288" s="52" t="s">
        <v>518</v>
      </c>
      <c r="C288" s="53">
        <f t="shared" si="341"/>
        <v>652.31572080887156</v>
      </c>
      <c r="D288" s="52" t="s">
        <v>14</v>
      </c>
      <c r="E288" s="52">
        <v>229.95</v>
      </c>
      <c r="F288" s="52">
        <v>231.65</v>
      </c>
      <c r="G288" s="52">
        <v>233.75</v>
      </c>
      <c r="H288" s="52"/>
      <c r="I288" s="54">
        <f t="shared" si="342"/>
        <v>1108.9367253750927</v>
      </c>
      <c r="J288" s="55">
        <f t="shared" si="343"/>
        <v>1369.8630136986267</v>
      </c>
      <c r="K288" s="55"/>
      <c r="L288" s="55">
        <f t="shared" si="345"/>
        <v>3.8000000000000109</v>
      </c>
      <c r="M288" s="56">
        <f t="shared" si="346"/>
        <v>2478.7997390737191</v>
      </c>
    </row>
    <row r="289" spans="1:13" s="57" customFormat="1">
      <c r="A289" s="51">
        <v>43362</v>
      </c>
      <c r="B289" s="52" t="s">
        <v>397</v>
      </c>
      <c r="C289" s="53">
        <f t="shared" si="341"/>
        <v>630.25210084033608</v>
      </c>
      <c r="D289" s="52" t="s">
        <v>18</v>
      </c>
      <c r="E289" s="52">
        <v>238</v>
      </c>
      <c r="F289" s="52">
        <v>236.5</v>
      </c>
      <c r="G289" s="52"/>
      <c r="H289" s="52"/>
      <c r="I289" s="54">
        <f t="shared" ref="I289:I290" si="347">(IF(D289="SHORT",E289-F289,IF(D289="LONG",F289-E289)))*C289</f>
        <v>945.37815126050418</v>
      </c>
      <c r="J289" s="55">
        <f t="shared" ref="J289:J290" si="348">(IF(D289="SHORT",IF(G289="",0,F289-G289),IF(D289="LONG",IF(G289="",0,G289-F289))))*C289</f>
        <v>0</v>
      </c>
      <c r="K289" s="55">
        <f t="shared" ref="K289:K290" si="349">(IF(D289="SHORT",IF(H289="",0,G289-H289),IF(D289="LONG",IF(H289="",0,(H289-G289)))))*C289</f>
        <v>0</v>
      </c>
      <c r="L289" s="55">
        <f t="shared" ref="L289:L290" si="350">(J289+I289+K289)/C289</f>
        <v>1.5</v>
      </c>
      <c r="M289" s="56">
        <f t="shared" ref="M289:M290" si="351">L289*C289</f>
        <v>945.37815126050418</v>
      </c>
    </row>
    <row r="290" spans="1:13" s="57" customFormat="1">
      <c r="A290" s="51">
        <v>43361</v>
      </c>
      <c r="B290" s="52" t="s">
        <v>482</v>
      </c>
      <c r="C290" s="53">
        <f t="shared" si="341"/>
        <v>501.67224080267556</v>
      </c>
      <c r="D290" s="52" t="s">
        <v>18</v>
      </c>
      <c r="E290" s="52">
        <v>299</v>
      </c>
      <c r="F290" s="52">
        <v>297</v>
      </c>
      <c r="G290" s="52"/>
      <c r="H290" s="52"/>
      <c r="I290" s="54">
        <f t="shared" si="347"/>
        <v>1003.3444816053511</v>
      </c>
      <c r="J290" s="55">
        <f t="shared" si="348"/>
        <v>0</v>
      </c>
      <c r="K290" s="55">
        <f t="shared" si="349"/>
        <v>0</v>
      </c>
      <c r="L290" s="55">
        <f t="shared" si="350"/>
        <v>2</v>
      </c>
      <c r="M290" s="56">
        <f t="shared" si="351"/>
        <v>1003.3444816053511</v>
      </c>
    </row>
    <row r="291" spans="1:13" s="57" customFormat="1">
      <c r="A291" s="51">
        <v>43361</v>
      </c>
      <c r="B291" s="52" t="s">
        <v>509</v>
      </c>
      <c r="C291" s="53">
        <f t="shared" ref="C291:C304" si="352">150000/E291</f>
        <v>123.25390304026294</v>
      </c>
      <c r="D291" s="52" t="s">
        <v>18</v>
      </c>
      <c r="E291" s="52">
        <v>1217</v>
      </c>
      <c r="F291" s="52">
        <v>1232</v>
      </c>
      <c r="G291" s="52"/>
      <c r="H291" s="52"/>
      <c r="I291" s="54">
        <f t="shared" si="342"/>
        <v>-1848.8085456039441</v>
      </c>
      <c r="J291" s="55">
        <f t="shared" si="343"/>
        <v>0</v>
      </c>
      <c r="K291" s="55">
        <f t="shared" ref="K291:K304" si="353">(IF(D291="SHORT",IF(H291="",0,G291-H291),IF(D291="LONG",IF(H291="",0,(H291-G291)))))*C291</f>
        <v>0</v>
      </c>
      <c r="L291" s="55">
        <f t="shared" si="345"/>
        <v>-15</v>
      </c>
      <c r="M291" s="56">
        <f t="shared" si="346"/>
        <v>-1848.8085456039441</v>
      </c>
    </row>
    <row r="292" spans="1:13" s="57" customFormat="1">
      <c r="A292" s="51">
        <v>43361</v>
      </c>
      <c r="B292" s="52" t="s">
        <v>450</v>
      </c>
      <c r="C292" s="53">
        <f t="shared" si="352"/>
        <v>1923.0769230769231</v>
      </c>
      <c r="D292" s="52" t="s">
        <v>14</v>
      </c>
      <c r="E292" s="52">
        <v>78</v>
      </c>
      <c r="F292" s="52">
        <v>76.7</v>
      </c>
      <c r="G292" s="52"/>
      <c r="H292" s="52"/>
      <c r="I292" s="54">
        <f t="shared" si="342"/>
        <v>-2499.9999999999945</v>
      </c>
      <c r="J292" s="55">
        <f t="shared" si="343"/>
        <v>0</v>
      </c>
      <c r="K292" s="55">
        <f t="shared" si="353"/>
        <v>0</v>
      </c>
      <c r="L292" s="55">
        <f t="shared" si="345"/>
        <v>-1.2999999999999972</v>
      </c>
      <c r="M292" s="56">
        <f t="shared" si="346"/>
        <v>-2499.9999999999945</v>
      </c>
    </row>
    <row r="293" spans="1:13" s="57" customFormat="1">
      <c r="A293" s="51">
        <v>43361</v>
      </c>
      <c r="B293" s="52" t="s">
        <v>518</v>
      </c>
      <c r="C293" s="53">
        <f t="shared" si="352"/>
        <v>572.51908396946567</v>
      </c>
      <c r="D293" s="52" t="s">
        <v>18</v>
      </c>
      <c r="E293" s="52">
        <v>262</v>
      </c>
      <c r="F293" s="52">
        <v>260</v>
      </c>
      <c r="G293" s="52"/>
      <c r="H293" s="52"/>
      <c r="I293" s="54">
        <f t="shared" si="342"/>
        <v>1145.0381679389313</v>
      </c>
      <c r="J293" s="55">
        <f t="shared" si="343"/>
        <v>0</v>
      </c>
      <c r="K293" s="55">
        <f t="shared" si="353"/>
        <v>0</v>
      </c>
      <c r="L293" s="55">
        <f t="shared" si="345"/>
        <v>2</v>
      </c>
      <c r="M293" s="56">
        <f t="shared" si="346"/>
        <v>1145.0381679389313</v>
      </c>
    </row>
    <row r="294" spans="1:13" s="57" customFormat="1">
      <c r="A294" s="51">
        <v>43361</v>
      </c>
      <c r="B294" s="52" t="s">
        <v>606</v>
      </c>
      <c r="C294" s="53">
        <f t="shared" si="352"/>
        <v>585.9375</v>
      </c>
      <c r="D294" s="52" t="s">
        <v>14</v>
      </c>
      <c r="E294" s="52">
        <v>256</v>
      </c>
      <c r="F294" s="52">
        <v>258.45</v>
      </c>
      <c r="G294" s="52"/>
      <c r="H294" s="52"/>
      <c r="I294" s="54">
        <f t="shared" si="342"/>
        <v>1435.5468749999934</v>
      </c>
      <c r="J294" s="55">
        <f t="shared" si="343"/>
        <v>0</v>
      </c>
      <c r="K294" s="55">
        <f t="shared" si="353"/>
        <v>0</v>
      </c>
      <c r="L294" s="55">
        <f t="shared" si="345"/>
        <v>2.4499999999999886</v>
      </c>
      <c r="M294" s="56">
        <f t="shared" si="346"/>
        <v>1435.5468749999934</v>
      </c>
    </row>
    <row r="295" spans="1:13" s="57" customFormat="1">
      <c r="A295" s="51">
        <v>43360</v>
      </c>
      <c r="B295" s="52" t="s">
        <v>605</v>
      </c>
      <c r="C295" s="53">
        <f t="shared" si="352"/>
        <v>184.84288354898337</v>
      </c>
      <c r="D295" s="52" t="s">
        <v>14</v>
      </c>
      <c r="E295" s="52">
        <v>811.5</v>
      </c>
      <c r="F295" s="52">
        <v>803</v>
      </c>
      <c r="G295" s="52"/>
      <c r="H295" s="52"/>
      <c r="I295" s="54">
        <f t="shared" si="342"/>
        <v>-1571.1645101663587</v>
      </c>
      <c r="J295" s="55">
        <f t="shared" si="343"/>
        <v>0</v>
      </c>
      <c r="K295" s="55">
        <f t="shared" si="353"/>
        <v>0</v>
      </c>
      <c r="L295" s="55">
        <f t="shared" si="345"/>
        <v>-8.5</v>
      </c>
      <c r="M295" s="56">
        <f t="shared" si="346"/>
        <v>-1571.1645101663587</v>
      </c>
    </row>
    <row r="296" spans="1:13" s="66" customFormat="1">
      <c r="A296" s="60">
        <v>43360</v>
      </c>
      <c r="B296" s="61" t="s">
        <v>604</v>
      </c>
      <c r="C296" s="62">
        <f t="shared" si="352"/>
        <v>353.77358490566036</v>
      </c>
      <c r="D296" s="61" t="s">
        <v>14</v>
      </c>
      <c r="E296" s="61">
        <v>424</v>
      </c>
      <c r="F296" s="61">
        <v>428</v>
      </c>
      <c r="G296" s="61">
        <v>432</v>
      </c>
      <c r="H296" s="61">
        <v>436</v>
      </c>
      <c r="I296" s="63">
        <f t="shared" si="342"/>
        <v>1415.0943396226414</v>
      </c>
      <c r="J296" s="64">
        <f t="shared" si="343"/>
        <v>1415.0943396226414</v>
      </c>
      <c r="K296" s="64">
        <f t="shared" si="353"/>
        <v>1415.0943396226414</v>
      </c>
      <c r="L296" s="64">
        <f t="shared" si="345"/>
        <v>12</v>
      </c>
      <c r="M296" s="65">
        <f t="shared" si="346"/>
        <v>4245.2830188679245</v>
      </c>
    </row>
    <row r="297" spans="1:13" s="66" customFormat="1">
      <c r="A297" s="60">
        <v>43357</v>
      </c>
      <c r="B297" s="61" t="s">
        <v>603</v>
      </c>
      <c r="C297" s="62">
        <f t="shared" si="352"/>
        <v>229.00763358778627</v>
      </c>
      <c r="D297" s="61" t="s">
        <v>14</v>
      </c>
      <c r="E297" s="61">
        <v>655</v>
      </c>
      <c r="F297" s="61">
        <v>660</v>
      </c>
      <c r="G297" s="61">
        <v>665</v>
      </c>
      <c r="H297" s="61">
        <v>670</v>
      </c>
      <c r="I297" s="63">
        <f t="shared" si="342"/>
        <v>1145.0381679389313</v>
      </c>
      <c r="J297" s="64">
        <f t="shared" si="343"/>
        <v>1145.0381679389313</v>
      </c>
      <c r="K297" s="64">
        <f t="shared" si="353"/>
        <v>1145.0381679389313</v>
      </c>
      <c r="L297" s="64">
        <f t="shared" si="345"/>
        <v>15</v>
      </c>
      <c r="M297" s="65">
        <f t="shared" si="346"/>
        <v>3435.1145038167942</v>
      </c>
    </row>
    <row r="298" spans="1:13" s="57" customFormat="1">
      <c r="A298" s="51">
        <v>43357</v>
      </c>
      <c r="B298" s="52" t="s">
        <v>602</v>
      </c>
      <c r="C298" s="53">
        <f t="shared" si="352"/>
        <v>559.70149253731347</v>
      </c>
      <c r="D298" s="52" t="s">
        <v>14</v>
      </c>
      <c r="E298" s="52">
        <v>268</v>
      </c>
      <c r="F298" s="52">
        <v>269.5</v>
      </c>
      <c r="G298" s="52"/>
      <c r="H298" s="52"/>
      <c r="I298" s="54">
        <f t="shared" si="342"/>
        <v>839.55223880597021</v>
      </c>
      <c r="J298" s="55">
        <f t="shared" si="343"/>
        <v>0</v>
      </c>
      <c r="K298" s="55">
        <f t="shared" si="353"/>
        <v>0</v>
      </c>
      <c r="L298" s="55">
        <f t="shared" si="345"/>
        <v>1.5</v>
      </c>
      <c r="M298" s="56">
        <f t="shared" si="346"/>
        <v>839.55223880597021</v>
      </c>
    </row>
    <row r="299" spans="1:13" s="66" customFormat="1">
      <c r="A299" s="60">
        <v>43357</v>
      </c>
      <c r="B299" s="61" t="s">
        <v>572</v>
      </c>
      <c r="C299" s="62">
        <f t="shared" si="352"/>
        <v>1298.7012987012988</v>
      </c>
      <c r="D299" s="61" t="s">
        <v>14</v>
      </c>
      <c r="E299" s="61">
        <v>115.5</v>
      </c>
      <c r="F299" s="61">
        <v>116.5</v>
      </c>
      <c r="G299" s="61">
        <v>117.5</v>
      </c>
      <c r="H299" s="61">
        <v>118.5</v>
      </c>
      <c r="I299" s="63">
        <f t="shared" si="342"/>
        <v>1298.7012987012988</v>
      </c>
      <c r="J299" s="64">
        <f t="shared" si="343"/>
        <v>1298.7012987012988</v>
      </c>
      <c r="K299" s="64">
        <f t="shared" si="353"/>
        <v>1298.7012987012988</v>
      </c>
      <c r="L299" s="64">
        <f t="shared" si="345"/>
        <v>3</v>
      </c>
      <c r="M299" s="65">
        <f t="shared" si="346"/>
        <v>3896.1038961038967</v>
      </c>
    </row>
    <row r="300" spans="1:13" s="57" customFormat="1">
      <c r="A300" s="51">
        <v>43357</v>
      </c>
      <c r="B300" s="52" t="s">
        <v>601</v>
      </c>
      <c r="C300" s="53">
        <f t="shared" si="352"/>
        <v>80.645161290322577</v>
      </c>
      <c r="D300" s="52" t="s">
        <v>14</v>
      </c>
      <c r="E300" s="52">
        <v>1860</v>
      </c>
      <c r="F300" s="52">
        <v>1870</v>
      </c>
      <c r="G300" s="52">
        <v>1880</v>
      </c>
      <c r="H300" s="52"/>
      <c r="I300" s="54">
        <f t="shared" si="342"/>
        <v>806.45161290322574</v>
      </c>
      <c r="J300" s="55">
        <f t="shared" si="343"/>
        <v>806.45161290322574</v>
      </c>
      <c r="K300" s="55">
        <f t="shared" si="353"/>
        <v>0</v>
      </c>
      <c r="L300" s="55">
        <f t="shared" si="345"/>
        <v>20</v>
      </c>
      <c r="M300" s="56">
        <f t="shared" si="346"/>
        <v>1612.9032258064515</v>
      </c>
    </row>
    <row r="301" spans="1:13" s="57" customFormat="1">
      <c r="A301" s="51">
        <v>43355</v>
      </c>
      <c r="B301" s="52" t="s">
        <v>600</v>
      </c>
      <c r="C301" s="53">
        <f t="shared" si="352"/>
        <v>118.57707509881423</v>
      </c>
      <c r="D301" s="52" t="s">
        <v>14</v>
      </c>
      <c r="E301" s="52">
        <v>1265</v>
      </c>
      <c r="F301" s="52">
        <v>1275</v>
      </c>
      <c r="G301" s="52">
        <v>1285</v>
      </c>
      <c r="H301" s="52"/>
      <c r="I301" s="54">
        <f t="shared" si="342"/>
        <v>1185.7707509881423</v>
      </c>
      <c r="J301" s="55">
        <f t="shared" si="343"/>
        <v>1185.7707509881423</v>
      </c>
      <c r="K301" s="55">
        <f t="shared" si="353"/>
        <v>0</v>
      </c>
      <c r="L301" s="55">
        <f t="shared" si="345"/>
        <v>20</v>
      </c>
      <c r="M301" s="56">
        <f t="shared" si="346"/>
        <v>2371.5415019762845</v>
      </c>
    </row>
    <row r="302" spans="1:13" s="57" customFormat="1">
      <c r="A302" s="51">
        <v>43355</v>
      </c>
      <c r="B302" s="52" t="s">
        <v>599</v>
      </c>
      <c r="C302" s="53">
        <f t="shared" si="352"/>
        <v>230.41474654377879</v>
      </c>
      <c r="D302" s="52" t="s">
        <v>14</v>
      </c>
      <c r="E302" s="52">
        <v>651</v>
      </c>
      <c r="F302" s="52">
        <v>655</v>
      </c>
      <c r="G302" s="52"/>
      <c r="H302" s="52"/>
      <c r="I302" s="54">
        <f t="shared" si="342"/>
        <v>921.65898617511516</v>
      </c>
      <c r="J302" s="55">
        <f t="shared" si="343"/>
        <v>0</v>
      </c>
      <c r="K302" s="55">
        <f t="shared" si="353"/>
        <v>0</v>
      </c>
      <c r="L302" s="55">
        <f t="shared" si="345"/>
        <v>4</v>
      </c>
      <c r="M302" s="56">
        <f t="shared" si="346"/>
        <v>921.65898617511516</v>
      </c>
    </row>
    <row r="303" spans="1:13" s="57" customFormat="1">
      <c r="A303" s="51">
        <v>43355</v>
      </c>
      <c r="B303" s="52" t="s">
        <v>445</v>
      </c>
      <c r="C303" s="53">
        <f t="shared" si="352"/>
        <v>888.88888888888891</v>
      </c>
      <c r="D303" s="52" t="s">
        <v>18</v>
      </c>
      <c r="E303" s="52">
        <v>168.75</v>
      </c>
      <c r="F303" s="52">
        <v>171</v>
      </c>
      <c r="G303" s="52"/>
      <c r="H303" s="52"/>
      <c r="I303" s="54">
        <f t="shared" si="342"/>
        <v>-2000</v>
      </c>
      <c r="J303" s="55"/>
      <c r="K303" s="55"/>
      <c r="L303" s="55">
        <f t="shared" si="345"/>
        <v>-2.25</v>
      </c>
      <c r="M303" s="56">
        <f t="shared" si="346"/>
        <v>-2000</v>
      </c>
    </row>
    <row r="304" spans="1:13" s="57" customFormat="1">
      <c r="A304" s="51">
        <v>43355</v>
      </c>
      <c r="B304" s="52" t="s">
        <v>430</v>
      </c>
      <c r="C304" s="53">
        <f t="shared" si="352"/>
        <v>161.63793103448276</v>
      </c>
      <c r="D304" s="52" t="s">
        <v>14</v>
      </c>
      <c r="E304" s="52">
        <v>928</v>
      </c>
      <c r="F304" s="52">
        <v>940</v>
      </c>
      <c r="G304" s="52">
        <v>958</v>
      </c>
      <c r="H304" s="52"/>
      <c r="I304" s="54">
        <f t="shared" si="342"/>
        <v>1939.655172413793</v>
      </c>
      <c r="J304" s="55">
        <f t="shared" si="343"/>
        <v>2909.4827586206898</v>
      </c>
      <c r="K304" s="55">
        <f t="shared" si="353"/>
        <v>0</v>
      </c>
      <c r="L304" s="55">
        <f t="shared" si="345"/>
        <v>30</v>
      </c>
      <c r="M304" s="56">
        <f t="shared" si="346"/>
        <v>4849.1379310344828</v>
      </c>
    </row>
    <row r="305" spans="1:13" s="57" customFormat="1">
      <c r="A305" s="51">
        <v>43354</v>
      </c>
      <c r="B305" s="52" t="s">
        <v>428</v>
      </c>
      <c r="C305" s="53">
        <f t="shared" si="341"/>
        <v>133.45195729537366</v>
      </c>
      <c r="D305" s="52" t="s">
        <v>14</v>
      </c>
      <c r="E305" s="52">
        <v>1124</v>
      </c>
      <c r="F305" s="52">
        <v>1132.4000000000001</v>
      </c>
      <c r="G305" s="52"/>
      <c r="H305" s="52"/>
      <c r="I305" s="54">
        <f t="shared" si="342"/>
        <v>1120.996441281151</v>
      </c>
      <c r="J305" s="55"/>
      <c r="K305" s="55"/>
      <c r="L305" s="55">
        <f t="shared" si="345"/>
        <v>8.4000000000000909</v>
      </c>
      <c r="M305" s="56">
        <f t="shared" si="346"/>
        <v>1120.996441281151</v>
      </c>
    </row>
    <row r="306" spans="1:13" s="57" customFormat="1">
      <c r="A306" s="51">
        <v>43354</v>
      </c>
      <c r="B306" s="52" t="s">
        <v>395</v>
      </c>
      <c r="C306" s="53">
        <f t="shared" si="341"/>
        <v>247.89291026276646</v>
      </c>
      <c r="D306" s="52" t="s">
        <v>14</v>
      </c>
      <c r="E306" s="52">
        <v>605.1</v>
      </c>
      <c r="F306" s="52">
        <v>609.6</v>
      </c>
      <c r="G306" s="52"/>
      <c r="H306" s="52"/>
      <c r="I306" s="54">
        <f t="shared" si="342"/>
        <v>1115.518096182449</v>
      </c>
      <c r="J306" s="55"/>
      <c r="K306" s="55"/>
      <c r="L306" s="55">
        <f t="shared" si="345"/>
        <v>4.4999999999999991</v>
      </c>
      <c r="M306" s="56">
        <f t="shared" si="346"/>
        <v>1115.518096182449</v>
      </c>
    </row>
    <row r="307" spans="1:13" s="57" customFormat="1">
      <c r="A307" s="51">
        <v>43354</v>
      </c>
      <c r="B307" s="52" t="s">
        <v>468</v>
      </c>
      <c r="C307" s="53">
        <f t="shared" si="341"/>
        <v>980.71265119320049</v>
      </c>
      <c r="D307" s="52" t="s">
        <v>14</v>
      </c>
      <c r="E307" s="52">
        <v>152.94999999999999</v>
      </c>
      <c r="F307" s="52">
        <v>154.05000000000001</v>
      </c>
      <c r="G307" s="52"/>
      <c r="H307" s="52"/>
      <c r="I307" s="54">
        <f t="shared" si="342"/>
        <v>1078.7839163125429</v>
      </c>
      <c r="J307" s="55"/>
      <c r="K307" s="55"/>
      <c r="L307" s="55">
        <f t="shared" si="345"/>
        <v>1.1000000000000227</v>
      </c>
      <c r="M307" s="56">
        <f t="shared" si="346"/>
        <v>1078.7839163125429</v>
      </c>
    </row>
    <row r="308" spans="1:13" s="57" customFormat="1">
      <c r="A308" s="51">
        <v>43353</v>
      </c>
      <c r="B308" s="52" t="s">
        <v>553</v>
      </c>
      <c r="C308" s="53">
        <f t="shared" si="341"/>
        <v>665.1884700665189</v>
      </c>
      <c r="D308" s="52" t="s">
        <v>18</v>
      </c>
      <c r="E308" s="52">
        <v>225.5</v>
      </c>
      <c r="F308" s="52">
        <v>223.8</v>
      </c>
      <c r="G308" s="52"/>
      <c r="H308" s="52"/>
      <c r="I308" s="54">
        <f t="shared" si="342"/>
        <v>1130.8203991130745</v>
      </c>
      <c r="J308" s="55"/>
      <c r="K308" s="55"/>
      <c r="L308" s="55">
        <f t="shared" si="345"/>
        <v>1.6999999999999884</v>
      </c>
      <c r="M308" s="56">
        <f t="shared" si="346"/>
        <v>1130.8203991130745</v>
      </c>
    </row>
    <row r="309" spans="1:13" s="57" customFormat="1">
      <c r="A309" s="51">
        <v>43353</v>
      </c>
      <c r="B309" s="52" t="s">
        <v>436</v>
      </c>
      <c r="C309" s="53">
        <f t="shared" ref="C309:C310" si="354">150000/E309</f>
        <v>105.92098294672174</v>
      </c>
      <c r="D309" s="52" t="s">
        <v>14</v>
      </c>
      <c r="E309" s="52">
        <v>1416.15</v>
      </c>
      <c r="F309" s="52">
        <v>1426.75</v>
      </c>
      <c r="G309" s="52"/>
      <c r="H309" s="52"/>
      <c r="I309" s="54">
        <f t="shared" ref="I309:I310" si="355">(IF(D309="SHORT",E309-F309,IF(D309="LONG",F309-E309)))*C309</f>
        <v>1122.7624192352407</v>
      </c>
      <c r="J309" s="55"/>
      <c r="K309" s="55"/>
      <c r="L309" s="55">
        <f t="shared" ref="L309:L310" si="356">(J309+I309+K309)/C309</f>
        <v>10.599999999999909</v>
      </c>
      <c r="M309" s="56">
        <f t="shared" ref="M309:M310" si="357">L309*C309</f>
        <v>1122.7624192352407</v>
      </c>
    </row>
    <row r="310" spans="1:13" s="57" customFormat="1">
      <c r="A310" s="51">
        <v>43353</v>
      </c>
      <c r="B310" s="52" t="s">
        <v>432</v>
      </c>
      <c r="C310" s="53">
        <f t="shared" si="354"/>
        <v>331.6749585406302</v>
      </c>
      <c r="D310" s="52" t="s">
        <v>14</v>
      </c>
      <c r="E310" s="52">
        <v>452.25</v>
      </c>
      <c r="F310" s="52">
        <v>455.6</v>
      </c>
      <c r="G310" s="61">
        <v>459.75</v>
      </c>
      <c r="H310" s="61"/>
      <c r="I310" s="63">
        <f t="shared" si="355"/>
        <v>1111.1111111111188</v>
      </c>
      <c r="J310" s="64">
        <f t="shared" ref="J310" si="358">(IF(D310="SHORT",IF(G310="",0,F310-G310),IF(D310="LONG",IF(G310="",0,G310-F310))))*C310</f>
        <v>1376.4510779436077</v>
      </c>
      <c r="K310" s="64"/>
      <c r="L310" s="64">
        <f t="shared" si="356"/>
        <v>7.4999999999999991</v>
      </c>
      <c r="M310" s="65">
        <f t="shared" si="357"/>
        <v>2487.5621890547263</v>
      </c>
    </row>
    <row r="311" spans="1:13" s="57" customFormat="1">
      <c r="A311" s="51">
        <v>43350</v>
      </c>
      <c r="B311" s="52" t="s">
        <v>472</v>
      </c>
      <c r="C311" s="53">
        <f t="shared" ref="C311:C312" si="359">150000/E311</f>
        <v>151.82186234817814</v>
      </c>
      <c r="D311" s="52" t="s">
        <v>14</v>
      </c>
      <c r="E311" s="52">
        <v>988</v>
      </c>
      <c r="F311" s="52">
        <v>994.5</v>
      </c>
      <c r="G311" s="52"/>
      <c r="H311" s="52"/>
      <c r="I311" s="54">
        <f t="shared" ref="I311:I312" si="360">(IF(D311="SHORT",E311-F311,IF(D311="LONG",F311-E311)))*C311</f>
        <v>986.84210526315792</v>
      </c>
      <c r="J311" s="55"/>
      <c r="K311" s="55"/>
      <c r="L311" s="55">
        <f t="shared" ref="L311:L312" si="361">(J311+I311+K311)/C311</f>
        <v>6.5</v>
      </c>
      <c r="M311" s="56">
        <f t="shared" ref="M311:M312" si="362">L311*C311</f>
        <v>986.84210526315792</v>
      </c>
    </row>
    <row r="312" spans="1:13" s="66" customFormat="1">
      <c r="A312" s="60">
        <v>43350</v>
      </c>
      <c r="B312" s="61" t="s">
        <v>457</v>
      </c>
      <c r="C312" s="62">
        <f t="shared" si="359"/>
        <v>633.31222292590246</v>
      </c>
      <c r="D312" s="61" t="s">
        <v>14</v>
      </c>
      <c r="E312" s="61">
        <v>236.85</v>
      </c>
      <c r="F312" s="61">
        <v>238.6</v>
      </c>
      <c r="G312" s="61">
        <v>240.8</v>
      </c>
      <c r="H312" s="61">
        <v>242.95</v>
      </c>
      <c r="I312" s="63">
        <f t="shared" si="360"/>
        <v>1108.2963901203293</v>
      </c>
      <c r="J312" s="64">
        <f t="shared" ref="J312" si="363">(IF(D312="SHORT",IF(G312="",0,F312-G312),IF(D312="LONG",IF(G312="",0,G312-F312))))*C312</f>
        <v>1393.2868904369961</v>
      </c>
      <c r="K312" s="64">
        <f t="shared" ref="K312" si="364">(IF(D312="SHORT",IF(H312="",0,G312-H312),IF(D312="LONG",IF(H312="",0,(H312-G312)))))*C312</f>
        <v>1361.6212792906758</v>
      </c>
      <c r="L312" s="64">
        <f t="shared" si="361"/>
        <v>6.0999999999999943</v>
      </c>
      <c r="M312" s="65">
        <f t="shared" si="362"/>
        <v>3863.2045598480013</v>
      </c>
    </row>
    <row r="313" spans="1:13" s="57" customFormat="1">
      <c r="A313" s="51">
        <v>43349</v>
      </c>
      <c r="B313" s="52" t="s">
        <v>551</v>
      </c>
      <c r="C313" s="53">
        <f t="shared" ref="C313:C316" si="365">150000/E313</f>
        <v>190.28288722567552</v>
      </c>
      <c r="D313" s="52" t="s">
        <v>14</v>
      </c>
      <c r="E313" s="52">
        <v>788.3</v>
      </c>
      <c r="F313" s="52">
        <v>781.2</v>
      </c>
      <c r="G313" s="52"/>
      <c r="H313" s="52"/>
      <c r="I313" s="54">
        <f t="shared" ref="I313:I316" si="366">(IF(D313="SHORT",E313-F313,IF(D313="LONG",F313-E313)))*C313</f>
        <v>-1351.008499302279</v>
      </c>
      <c r="J313" s="55"/>
      <c r="K313" s="55"/>
      <c r="L313" s="55">
        <f t="shared" ref="L313:L316" si="367">(J313+I313+K313)/C313</f>
        <v>-7.0999999999999099</v>
      </c>
      <c r="M313" s="56">
        <f t="shared" ref="M313:M316" si="368">L313*C313</f>
        <v>-1351.008499302279</v>
      </c>
    </row>
    <row r="314" spans="1:13" s="66" customFormat="1">
      <c r="A314" s="60">
        <v>43349</v>
      </c>
      <c r="B314" s="61" t="s">
        <v>439</v>
      </c>
      <c r="C314" s="62">
        <f t="shared" si="365"/>
        <v>980.39215686274508</v>
      </c>
      <c r="D314" s="61" t="s">
        <v>14</v>
      </c>
      <c r="E314" s="61">
        <v>153</v>
      </c>
      <c r="F314" s="61">
        <v>154.15</v>
      </c>
      <c r="G314" s="61">
        <v>155.55000000000001</v>
      </c>
      <c r="H314" s="61">
        <v>156.94999999999999</v>
      </c>
      <c r="I314" s="63">
        <f>(IF(D314="SHORT",E314-F314,IF(D314="LONG",F314-E314)))*C314</f>
        <v>1127.4509803921624</v>
      </c>
      <c r="J314" s="64">
        <f t="shared" ref="J314" si="369">(IF(D314="SHORT",IF(G314="",0,F314-G314),IF(D314="LONG",IF(G314="",0,G314-F314))))*C314</f>
        <v>1372.5490196078488</v>
      </c>
      <c r="K314" s="64">
        <f t="shared" ref="K314" si="370">(IF(D314="SHORT",IF(H314="",0,G314-H314),IF(D314="LONG",IF(H314="",0,(H314-G314)))))*C314</f>
        <v>1372.5490196078208</v>
      </c>
      <c r="L314" s="64">
        <f t="shared" si="367"/>
        <v>3.9499999999999886</v>
      </c>
      <c r="M314" s="65">
        <f t="shared" si="368"/>
        <v>3872.5490196078317</v>
      </c>
    </row>
    <row r="315" spans="1:13" s="57" customFormat="1">
      <c r="A315" s="51">
        <v>43349</v>
      </c>
      <c r="B315" s="52" t="s">
        <v>432</v>
      </c>
      <c r="C315" s="53">
        <f t="shared" si="365"/>
        <v>340.59945504087193</v>
      </c>
      <c r="D315" s="52" t="s">
        <v>14</v>
      </c>
      <c r="E315" s="52">
        <v>440.4</v>
      </c>
      <c r="F315" s="52">
        <v>443.7</v>
      </c>
      <c r="G315" s="52"/>
      <c r="H315" s="52"/>
      <c r="I315" s="54">
        <f t="shared" si="366"/>
        <v>1123.9782016348813</v>
      </c>
      <c r="J315" s="55"/>
      <c r="K315" s="55"/>
      <c r="L315" s="55">
        <f t="shared" si="367"/>
        <v>3.3000000000000114</v>
      </c>
      <c r="M315" s="56">
        <f t="shared" si="368"/>
        <v>1123.9782016348813</v>
      </c>
    </row>
    <row r="316" spans="1:13" s="57" customFormat="1">
      <c r="A316" s="51">
        <v>43349</v>
      </c>
      <c r="B316" s="52" t="s">
        <v>459</v>
      </c>
      <c r="C316" s="53">
        <f t="shared" si="365"/>
        <v>169.7792869269949</v>
      </c>
      <c r="D316" s="52" t="s">
        <v>14</v>
      </c>
      <c r="E316" s="52">
        <v>883.5</v>
      </c>
      <c r="F316" s="52">
        <v>890.1</v>
      </c>
      <c r="G316" s="52"/>
      <c r="H316" s="52"/>
      <c r="I316" s="54">
        <f t="shared" si="366"/>
        <v>1120.5432937181702</v>
      </c>
      <c r="J316" s="55"/>
      <c r="K316" s="55"/>
      <c r="L316" s="55">
        <f t="shared" si="367"/>
        <v>6.6000000000000227</v>
      </c>
      <c r="M316" s="56">
        <f t="shared" si="368"/>
        <v>1120.5432937181702</v>
      </c>
    </row>
    <row r="317" spans="1:13" s="57" customFormat="1">
      <c r="A317" s="51">
        <v>43348</v>
      </c>
      <c r="B317" s="52" t="s">
        <v>434</v>
      </c>
      <c r="C317" s="53">
        <f t="shared" ref="C317:C321" si="371">150000/E317</f>
        <v>415.2249134948097</v>
      </c>
      <c r="D317" s="52" t="s">
        <v>18</v>
      </c>
      <c r="E317" s="52">
        <v>361.25</v>
      </c>
      <c r="F317" s="52">
        <v>358.5</v>
      </c>
      <c r="G317" s="52">
        <v>355.3</v>
      </c>
      <c r="H317" s="52"/>
      <c r="I317" s="54">
        <f t="shared" ref="I317:I321" si="372">(IF(D317="SHORT",E317-F317,IF(D317="LONG",F317-E317)))*C317</f>
        <v>1141.8685121107267</v>
      </c>
      <c r="J317" s="55">
        <f t="shared" ref="J317" si="373">(IF(D317="SHORT",IF(G317="",0,F317-G317),IF(D317="LONG",IF(G317="",0,G317-F317))))*C317</f>
        <v>1328.7197231833863</v>
      </c>
      <c r="K317" s="55"/>
      <c r="L317" s="55">
        <f t="shared" ref="L317:L321" si="374">(J317+I317+K317)/C317</f>
        <v>5.9499999999999886</v>
      </c>
      <c r="M317" s="56">
        <f t="shared" ref="M317:M321" si="375">L317*C317</f>
        <v>2470.588235294113</v>
      </c>
    </row>
    <row r="318" spans="1:13" s="57" customFormat="1">
      <c r="A318" s="51">
        <v>43348</v>
      </c>
      <c r="B318" s="52" t="s">
        <v>568</v>
      </c>
      <c r="C318" s="53">
        <f t="shared" si="371"/>
        <v>331.41847105612015</v>
      </c>
      <c r="D318" s="52" t="s">
        <v>18</v>
      </c>
      <c r="E318" s="52">
        <v>452.6</v>
      </c>
      <c r="F318" s="52">
        <v>456.7</v>
      </c>
      <c r="G318" s="52"/>
      <c r="H318" s="52"/>
      <c r="I318" s="54">
        <f t="shared" si="372"/>
        <v>-1358.8157313300812</v>
      </c>
      <c r="J318" s="55"/>
      <c r="K318" s="55"/>
      <c r="L318" s="55">
        <f t="shared" si="374"/>
        <v>-4.0999999999999659</v>
      </c>
      <c r="M318" s="56">
        <f t="shared" si="375"/>
        <v>-1358.8157313300812</v>
      </c>
    </row>
    <row r="319" spans="1:13" s="57" customFormat="1">
      <c r="A319" s="51">
        <v>43348</v>
      </c>
      <c r="B319" s="52" t="s">
        <v>557</v>
      </c>
      <c r="C319" s="53">
        <f t="shared" si="371"/>
        <v>328.29940906106373</v>
      </c>
      <c r="D319" s="52" t="s">
        <v>18</v>
      </c>
      <c r="E319" s="52">
        <v>456.9</v>
      </c>
      <c r="F319" s="52">
        <v>453.45</v>
      </c>
      <c r="G319" s="52"/>
      <c r="H319" s="52"/>
      <c r="I319" s="54">
        <f t="shared" si="372"/>
        <v>1132.6329612606662</v>
      </c>
      <c r="J319" s="55"/>
      <c r="K319" s="55"/>
      <c r="L319" s="55">
        <f t="shared" si="374"/>
        <v>3.4499999999999891</v>
      </c>
      <c r="M319" s="56">
        <f t="shared" si="375"/>
        <v>1132.6329612606662</v>
      </c>
    </row>
    <row r="320" spans="1:13" s="57" customFormat="1">
      <c r="A320" s="51">
        <v>43348</v>
      </c>
      <c r="B320" s="52" t="s">
        <v>516</v>
      </c>
      <c r="C320" s="53">
        <f t="shared" si="371"/>
        <v>147.03720041170416</v>
      </c>
      <c r="D320" s="52" t="s">
        <v>18</v>
      </c>
      <c r="E320" s="52">
        <v>1020.15</v>
      </c>
      <c r="F320" s="52">
        <v>1012.5</v>
      </c>
      <c r="G320" s="52"/>
      <c r="H320" s="52"/>
      <c r="I320" s="54">
        <f t="shared" si="372"/>
        <v>1124.8345831495335</v>
      </c>
      <c r="J320" s="55"/>
      <c r="K320" s="55"/>
      <c r="L320" s="55">
        <f t="shared" si="374"/>
        <v>7.6499999999999773</v>
      </c>
      <c r="M320" s="56">
        <f t="shared" si="375"/>
        <v>1124.8345831495335</v>
      </c>
    </row>
    <row r="321" spans="1:13" s="57" customFormat="1">
      <c r="A321" s="51">
        <v>43348</v>
      </c>
      <c r="B321" s="52" t="s">
        <v>327</v>
      </c>
      <c r="C321" s="53">
        <f t="shared" si="371"/>
        <v>71.590502326691322</v>
      </c>
      <c r="D321" s="52" t="s">
        <v>18</v>
      </c>
      <c r="E321" s="52">
        <v>2095.25</v>
      </c>
      <c r="F321" s="52">
        <v>2079.5500000000002</v>
      </c>
      <c r="G321" s="52"/>
      <c r="H321" s="52"/>
      <c r="I321" s="54">
        <f t="shared" si="372"/>
        <v>1123.9708865290406</v>
      </c>
      <c r="J321" s="55"/>
      <c r="K321" s="55"/>
      <c r="L321" s="55">
        <f t="shared" si="374"/>
        <v>15.699999999999816</v>
      </c>
      <c r="M321" s="56">
        <f t="shared" si="375"/>
        <v>1123.9708865290406</v>
      </c>
    </row>
    <row r="322" spans="1:13" s="57" customFormat="1">
      <c r="A322" s="51">
        <v>43347</v>
      </c>
      <c r="B322" s="52" t="s">
        <v>593</v>
      </c>
      <c r="C322" s="53">
        <f t="shared" ref="C322:C324" si="376">150000/E322</f>
        <v>248.7768471680902</v>
      </c>
      <c r="D322" s="52" t="s">
        <v>18</v>
      </c>
      <c r="E322" s="52">
        <v>602.95000000000005</v>
      </c>
      <c r="F322" s="52">
        <v>598.45000000000005</v>
      </c>
      <c r="G322" s="52"/>
      <c r="H322" s="52"/>
      <c r="I322" s="54">
        <f t="shared" ref="I322:I323" si="377">(IF(D322="SHORT",E322-F322,IF(D322="LONG",F322-E322)))*C322</f>
        <v>1119.495812256406</v>
      </c>
      <c r="J322" s="55"/>
      <c r="K322" s="55"/>
      <c r="L322" s="55">
        <f t="shared" ref="L322:L323" si="378">(J322+I322+K322)/C322</f>
        <v>4.5</v>
      </c>
      <c r="M322" s="56">
        <f t="shared" ref="M322:M323" si="379">L322*C322</f>
        <v>1119.495812256406</v>
      </c>
    </row>
    <row r="323" spans="1:13" s="66" customFormat="1">
      <c r="A323" s="60">
        <v>43347</v>
      </c>
      <c r="B323" s="61" t="s">
        <v>586</v>
      </c>
      <c r="C323" s="62">
        <f t="shared" si="376"/>
        <v>1455.6040756914119</v>
      </c>
      <c r="D323" s="61" t="s">
        <v>18</v>
      </c>
      <c r="E323" s="61">
        <v>103.05</v>
      </c>
      <c r="F323" s="61">
        <v>102.35</v>
      </c>
      <c r="G323" s="61">
        <v>101.35</v>
      </c>
      <c r="H323" s="61">
        <v>100.4</v>
      </c>
      <c r="I323" s="63">
        <f t="shared" si="377"/>
        <v>1018.9228529839925</v>
      </c>
      <c r="J323" s="64">
        <f t="shared" ref="J323" si="380">(IF(D323="SHORT",IF(G323="",0,F323-G323),IF(D323="LONG",IF(G323="",0,G323-F323))))*C323</f>
        <v>1455.6040756914119</v>
      </c>
      <c r="K323" s="64">
        <f t="shared" ref="K323" si="381">(IF(D323="SHORT",IF(H323="",0,G323-H323),IF(D323="LONG",IF(H323="",0,(H323-G323)))))*C323</f>
        <v>1382.8238719068247</v>
      </c>
      <c r="L323" s="64">
        <f t="shared" si="378"/>
        <v>2.6499999999999919</v>
      </c>
      <c r="M323" s="65">
        <f t="shared" si="379"/>
        <v>3857.35080058223</v>
      </c>
    </row>
    <row r="324" spans="1:13" s="57" customFormat="1">
      <c r="A324" s="51">
        <v>43347</v>
      </c>
      <c r="B324" s="52" t="s">
        <v>381</v>
      </c>
      <c r="C324" s="53">
        <f t="shared" si="376"/>
        <v>336.20979491202513</v>
      </c>
      <c r="D324" s="52" t="s">
        <v>18</v>
      </c>
      <c r="E324" s="52">
        <v>446.15</v>
      </c>
      <c r="F324" s="52">
        <v>442.8</v>
      </c>
      <c r="G324" s="52"/>
      <c r="H324" s="52"/>
      <c r="I324" s="54">
        <f t="shared" ref="I324" si="382">(IF(D324="SHORT",E324-F324,IF(D324="LONG",F324-E324)))*C324</f>
        <v>1126.3028129552727</v>
      </c>
      <c r="J324" s="55"/>
      <c r="K324" s="55"/>
      <c r="L324" s="55">
        <f t="shared" ref="L324" si="383">(J324+I324+K324)/C324</f>
        <v>3.3499999999999659</v>
      </c>
      <c r="M324" s="56">
        <f>L324*C324</f>
        <v>1126.3028129552727</v>
      </c>
    </row>
    <row r="325" spans="1:13" s="57" customFormat="1">
      <c r="A325" s="51">
        <v>43346</v>
      </c>
      <c r="B325" s="52" t="s">
        <v>427</v>
      </c>
      <c r="C325" s="53">
        <f t="shared" ref="C325:C328" si="384">150000/E325</f>
        <v>1467.7103718199608</v>
      </c>
      <c r="D325" s="52" t="s">
        <v>14</v>
      </c>
      <c r="E325" s="52">
        <v>102.2</v>
      </c>
      <c r="F325" s="52">
        <v>103</v>
      </c>
      <c r="G325" s="52"/>
      <c r="H325" s="52"/>
      <c r="I325" s="54">
        <f t="shared" ref="I325:I328" si="385">(IF(D325="SHORT",E325-F325,IF(D325="LONG",F325-E325)))*C325</f>
        <v>1174.1682974559644</v>
      </c>
      <c r="J325" s="55"/>
      <c r="K325" s="55"/>
      <c r="L325" s="55">
        <f t="shared" ref="L325:L328" si="386">(J325+I325+K325)/C325</f>
        <v>0.79999999999999716</v>
      </c>
      <c r="M325" s="56">
        <f t="shared" ref="M325:M328" si="387">L325*C325</f>
        <v>1174.1682974559644</v>
      </c>
    </row>
    <row r="326" spans="1:13" s="57" customFormat="1">
      <c r="A326" s="51">
        <v>43346</v>
      </c>
      <c r="B326" s="52" t="s">
        <v>585</v>
      </c>
      <c r="C326" s="53">
        <f t="shared" si="384"/>
        <v>1218.5215272136475</v>
      </c>
      <c r="D326" s="52" t="s">
        <v>18</v>
      </c>
      <c r="E326" s="52">
        <v>123.1</v>
      </c>
      <c r="F326" s="52">
        <v>122.15</v>
      </c>
      <c r="G326" s="52">
        <v>121.05</v>
      </c>
      <c r="H326" s="52"/>
      <c r="I326" s="54">
        <f t="shared" si="385"/>
        <v>1157.5954508529512</v>
      </c>
      <c r="J326" s="55">
        <f t="shared" ref="J326:J327" si="388">(IF(D326="SHORT",IF(G326="",0,F326-G326),IF(D326="LONG",IF(G326="",0,G326-F326))))*C326</f>
        <v>1340.3736799350227</v>
      </c>
      <c r="K326" s="55"/>
      <c r="L326" s="55">
        <f t="shared" si="386"/>
        <v>2.0499999999999972</v>
      </c>
      <c r="M326" s="56">
        <f t="shared" si="387"/>
        <v>2497.9691307879739</v>
      </c>
    </row>
    <row r="327" spans="1:13" s="57" customFormat="1">
      <c r="A327" s="51">
        <v>43346</v>
      </c>
      <c r="B327" s="52" t="s">
        <v>493</v>
      </c>
      <c r="C327" s="53">
        <f t="shared" si="384"/>
        <v>153.86982612709647</v>
      </c>
      <c r="D327" s="52" t="s">
        <v>14</v>
      </c>
      <c r="E327" s="52">
        <v>974.85</v>
      </c>
      <c r="F327" s="52">
        <v>982.15</v>
      </c>
      <c r="G327" s="52">
        <v>991</v>
      </c>
      <c r="H327" s="52"/>
      <c r="I327" s="54">
        <f t="shared" si="385"/>
        <v>1123.2497307277972</v>
      </c>
      <c r="J327" s="55">
        <f t="shared" si="388"/>
        <v>1361.7479612248073</v>
      </c>
      <c r="K327" s="55"/>
      <c r="L327" s="55">
        <f t="shared" si="386"/>
        <v>16.149999999999977</v>
      </c>
      <c r="M327" s="56">
        <f t="shared" si="387"/>
        <v>2484.9976919526043</v>
      </c>
    </row>
    <row r="328" spans="1:13" s="57" customFormat="1">
      <c r="A328" s="51">
        <v>43346</v>
      </c>
      <c r="B328" s="52" t="s">
        <v>544</v>
      </c>
      <c r="C328" s="53">
        <f t="shared" si="384"/>
        <v>428.08219178082197</v>
      </c>
      <c r="D328" s="52" t="s">
        <v>14</v>
      </c>
      <c r="E328" s="52">
        <v>350.4</v>
      </c>
      <c r="F328" s="52">
        <v>353</v>
      </c>
      <c r="G328" s="52"/>
      <c r="H328" s="52"/>
      <c r="I328" s="54">
        <f t="shared" si="385"/>
        <v>1113.0136986301468</v>
      </c>
      <c r="J328" s="55"/>
      <c r="K328" s="55"/>
      <c r="L328" s="55">
        <f t="shared" si="386"/>
        <v>2.6000000000000227</v>
      </c>
      <c r="M328" s="56">
        <f t="shared" si="387"/>
        <v>1113.0136986301468</v>
      </c>
    </row>
    <row r="329" spans="1:13" ht="15.75">
      <c r="A329" s="77"/>
      <c r="B329" s="78"/>
      <c r="C329" s="78"/>
      <c r="D329" s="78"/>
      <c r="E329" s="78"/>
      <c r="F329" s="78"/>
      <c r="G329" s="78"/>
      <c r="H329" s="78"/>
      <c r="I329" s="79"/>
      <c r="J329" s="80"/>
      <c r="K329" s="81"/>
      <c r="L329" s="82"/>
      <c r="M329" s="78"/>
    </row>
    <row r="330" spans="1:13" s="57" customFormat="1">
      <c r="A330" s="51">
        <v>43343</v>
      </c>
      <c r="B330" s="52" t="s">
        <v>592</v>
      </c>
      <c r="C330" s="53">
        <f t="shared" ref="C330:C333" si="389">150000/E330</f>
        <v>1202.4048096192384</v>
      </c>
      <c r="D330" s="52" t="s">
        <v>18</v>
      </c>
      <c r="E330" s="52">
        <v>124.75</v>
      </c>
      <c r="F330" s="52">
        <v>123.85</v>
      </c>
      <c r="G330" s="52"/>
      <c r="H330" s="52"/>
      <c r="I330" s="54">
        <f t="shared" ref="I330:I333" si="390">(IF(D330="SHORT",E330-F330,IF(D330="LONG",F330-E330)))*C330</f>
        <v>1082.1643286573214</v>
      </c>
      <c r="J330" s="55"/>
      <c r="K330" s="55"/>
      <c r="L330" s="55">
        <f t="shared" ref="L330:L333" si="391">(J330+I330+K330)/C330</f>
        <v>0.90000000000000568</v>
      </c>
      <c r="M330" s="56">
        <f t="shared" ref="M330:M333" si="392">L330*C330</f>
        <v>1082.1643286573214</v>
      </c>
    </row>
    <row r="331" spans="1:13" s="57" customFormat="1">
      <c r="A331" s="51">
        <v>43343</v>
      </c>
      <c r="B331" s="52" t="s">
        <v>459</v>
      </c>
      <c r="C331" s="53">
        <f t="shared" si="389"/>
        <v>159.78695073235687</v>
      </c>
      <c r="D331" s="52" t="s">
        <v>18</v>
      </c>
      <c r="E331" s="52">
        <v>938.75</v>
      </c>
      <c r="F331" s="52">
        <v>931.7</v>
      </c>
      <c r="G331" s="52"/>
      <c r="H331" s="52"/>
      <c r="I331" s="54">
        <f t="shared" si="390"/>
        <v>1126.4980026631088</v>
      </c>
      <c r="J331" s="55"/>
      <c r="K331" s="55"/>
      <c r="L331" s="55">
        <f t="shared" si="391"/>
        <v>7.0499999999999554</v>
      </c>
      <c r="M331" s="56">
        <f t="shared" si="392"/>
        <v>1126.4980026631088</v>
      </c>
    </row>
    <row r="332" spans="1:13" s="57" customFormat="1">
      <c r="A332" s="51">
        <v>43343</v>
      </c>
      <c r="B332" s="52" t="s">
        <v>591</v>
      </c>
      <c r="C332" s="53">
        <f t="shared" si="389"/>
        <v>272.10884353741494</v>
      </c>
      <c r="D332" s="52" t="s">
        <v>18</v>
      </c>
      <c r="E332" s="52">
        <v>551.25</v>
      </c>
      <c r="F332" s="52">
        <v>547.15</v>
      </c>
      <c r="G332" s="52">
        <v>542.15</v>
      </c>
      <c r="H332" s="52"/>
      <c r="I332" s="54">
        <f t="shared" si="390"/>
        <v>1115.6462585034074</v>
      </c>
      <c r="J332" s="55">
        <f t="shared" ref="J332" si="393">(IF(D332="SHORT",IF(G332="",0,F332-G332),IF(D332="LONG",IF(G332="",0,G332-F332))))*C332</f>
        <v>1360.5442176870747</v>
      </c>
      <c r="K332" s="55"/>
      <c r="L332" s="55">
        <f t="shared" si="391"/>
        <v>9.1000000000000227</v>
      </c>
      <c r="M332" s="56">
        <f t="shared" si="392"/>
        <v>2476.1904761904821</v>
      </c>
    </row>
    <row r="333" spans="1:13" s="57" customFormat="1">
      <c r="A333" s="51">
        <v>43343</v>
      </c>
      <c r="B333" s="52" t="s">
        <v>223</v>
      </c>
      <c r="C333" s="53">
        <f t="shared" si="389"/>
        <v>92.299172384087612</v>
      </c>
      <c r="D333" s="52" t="s">
        <v>18</v>
      </c>
      <c r="E333" s="52">
        <v>1625.15</v>
      </c>
      <c r="F333" s="52">
        <v>1639.8</v>
      </c>
      <c r="G333" s="52"/>
      <c r="H333" s="52"/>
      <c r="I333" s="54">
        <f t="shared" si="390"/>
        <v>-1352.1828754268709</v>
      </c>
      <c r="J333" s="55"/>
      <c r="K333" s="55"/>
      <c r="L333" s="55">
        <f t="shared" si="391"/>
        <v>-14.649999999999864</v>
      </c>
      <c r="M333" s="56">
        <f t="shared" si="392"/>
        <v>-1352.1828754268709</v>
      </c>
    </row>
    <row r="334" spans="1:13" s="57" customFormat="1">
      <c r="A334" s="51">
        <v>43342</v>
      </c>
      <c r="B334" s="52" t="s">
        <v>546</v>
      </c>
      <c r="C334" s="53">
        <f t="shared" ref="C334:C337" si="394">150000/E334</f>
        <v>380.80731150038082</v>
      </c>
      <c r="D334" s="52" t="s">
        <v>14</v>
      </c>
      <c r="E334" s="52">
        <v>393.9</v>
      </c>
      <c r="F334" s="52">
        <v>390.35</v>
      </c>
      <c r="G334" s="52"/>
      <c r="H334" s="52"/>
      <c r="I334" s="54">
        <f t="shared" ref="I334:I337" si="395">(IF(D334="SHORT",E334-F334,IF(D334="LONG",F334-E334)))*C334</f>
        <v>-1351.8659558263346</v>
      </c>
      <c r="J334" s="55"/>
      <c r="K334" s="55"/>
      <c r="L334" s="55">
        <f t="shared" ref="L334:L337" si="396">(J334+I334+K334)/C334</f>
        <v>-3.5499999999999545</v>
      </c>
      <c r="M334" s="56">
        <f t="shared" ref="M334:M337" si="397">L334*C334</f>
        <v>-1351.8659558263346</v>
      </c>
    </row>
    <row r="335" spans="1:13" s="57" customFormat="1">
      <c r="A335" s="51">
        <v>43342</v>
      </c>
      <c r="B335" s="52" t="s">
        <v>526</v>
      </c>
      <c r="C335" s="53">
        <f t="shared" si="394"/>
        <v>1179.7090051120722</v>
      </c>
      <c r="D335" s="52" t="s">
        <v>14</v>
      </c>
      <c r="E335" s="52">
        <v>127.15</v>
      </c>
      <c r="F335" s="52">
        <v>128.1</v>
      </c>
      <c r="G335" s="52"/>
      <c r="H335" s="52"/>
      <c r="I335" s="54">
        <f t="shared" si="395"/>
        <v>1120.7235548564552</v>
      </c>
      <c r="J335" s="55"/>
      <c r="K335" s="55"/>
      <c r="L335" s="55">
        <f t="shared" si="396"/>
        <v>0.94999999999998863</v>
      </c>
      <c r="M335" s="56">
        <f t="shared" si="397"/>
        <v>1120.7235548564552</v>
      </c>
    </row>
    <row r="336" spans="1:13" s="57" customFormat="1">
      <c r="A336" s="51">
        <v>43342</v>
      </c>
      <c r="B336" s="52" t="s">
        <v>590</v>
      </c>
      <c r="C336" s="53">
        <f t="shared" si="394"/>
        <v>392.56739073540956</v>
      </c>
      <c r="D336" s="52" t="s">
        <v>14</v>
      </c>
      <c r="E336" s="52">
        <v>382.1</v>
      </c>
      <c r="F336" s="52">
        <v>384.95</v>
      </c>
      <c r="G336" s="52"/>
      <c r="H336" s="52"/>
      <c r="I336" s="54">
        <f t="shared" si="395"/>
        <v>1118.8170635959038</v>
      </c>
      <c r="J336" s="55"/>
      <c r="K336" s="55"/>
      <c r="L336" s="55">
        <f t="shared" si="396"/>
        <v>2.8499999999999659</v>
      </c>
      <c r="M336" s="56">
        <f t="shared" si="397"/>
        <v>1118.8170635959038</v>
      </c>
    </row>
    <row r="337" spans="1:13" s="57" customFormat="1">
      <c r="A337" s="51">
        <v>43342</v>
      </c>
      <c r="B337" s="52" t="s">
        <v>481</v>
      </c>
      <c r="C337" s="53">
        <f t="shared" si="394"/>
        <v>249.66711051930761</v>
      </c>
      <c r="D337" s="52" t="s">
        <v>14</v>
      </c>
      <c r="E337" s="52">
        <v>600.79999999999995</v>
      </c>
      <c r="F337" s="52">
        <v>605.29999999999995</v>
      </c>
      <c r="G337" s="52"/>
      <c r="H337" s="52"/>
      <c r="I337" s="54">
        <f t="shared" si="395"/>
        <v>1123.5019973368842</v>
      </c>
      <c r="J337" s="55"/>
      <c r="K337" s="55"/>
      <c r="L337" s="55">
        <f t="shared" si="396"/>
        <v>4.5</v>
      </c>
      <c r="M337" s="56">
        <f t="shared" si="397"/>
        <v>1123.5019973368842</v>
      </c>
    </row>
    <row r="338" spans="1:13" s="57" customFormat="1">
      <c r="A338" s="51">
        <v>43341</v>
      </c>
      <c r="B338" s="52" t="s">
        <v>511</v>
      </c>
      <c r="C338" s="53">
        <f t="shared" ref="C338:C341" si="398">150000/E338</f>
        <v>205.24047342135867</v>
      </c>
      <c r="D338" s="52" t="s">
        <v>14</v>
      </c>
      <c r="E338" s="52">
        <v>730.85</v>
      </c>
      <c r="F338" s="52">
        <v>736.3</v>
      </c>
      <c r="G338" s="52"/>
      <c r="H338" s="52"/>
      <c r="I338" s="54">
        <f t="shared" ref="I338:I341" si="399">(IF(D338="SHORT",E338-F338,IF(D338="LONG",F338-E338)))*C338</f>
        <v>1118.5605801463907</v>
      </c>
      <c r="J338" s="55"/>
      <c r="K338" s="55"/>
      <c r="L338" s="55">
        <f t="shared" ref="L338:L341" si="400">(J338+I338+K338)/C338</f>
        <v>5.4499999999999318</v>
      </c>
      <c r="M338" s="56">
        <f t="shared" ref="M338:M341" si="401">L338*C338</f>
        <v>1118.5605801463907</v>
      </c>
    </row>
    <row r="339" spans="1:13" s="57" customFormat="1">
      <c r="A339" s="51">
        <v>43341</v>
      </c>
      <c r="B339" s="52" t="s">
        <v>497</v>
      </c>
      <c r="C339" s="53">
        <f t="shared" si="398"/>
        <v>273.8725579696914</v>
      </c>
      <c r="D339" s="52" t="s">
        <v>14</v>
      </c>
      <c r="E339" s="52">
        <v>547.70000000000005</v>
      </c>
      <c r="F339" s="52">
        <v>551.79999999999995</v>
      </c>
      <c r="G339" s="52"/>
      <c r="H339" s="52"/>
      <c r="I339" s="54">
        <f t="shared" si="399"/>
        <v>1122.8774876757097</v>
      </c>
      <c r="J339" s="55"/>
      <c r="K339" s="55"/>
      <c r="L339" s="55">
        <f t="shared" si="400"/>
        <v>4.0999999999999091</v>
      </c>
      <c r="M339" s="56">
        <f t="shared" si="401"/>
        <v>1122.8774876757097</v>
      </c>
    </row>
    <row r="340" spans="1:13" s="57" customFormat="1">
      <c r="A340" s="51">
        <v>43341</v>
      </c>
      <c r="B340" s="52" t="s">
        <v>470</v>
      </c>
      <c r="C340" s="53">
        <f t="shared" si="398"/>
        <v>129.28248222365869</v>
      </c>
      <c r="D340" s="52" t="s">
        <v>14</v>
      </c>
      <c r="E340" s="52">
        <v>1160.25</v>
      </c>
      <c r="F340" s="52">
        <v>1149.8</v>
      </c>
      <c r="G340" s="52"/>
      <c r="H340" s="52"/>
      <c r="I340" s="54">
        <f t="shared" si="399"/>
        <v>-1351.0019392372392</v>
      </c>
      <c r="J340" s="55"/>
      <c r="K340" s="55"/>
      <c r="L340" s="55">
        <f t="shared" si="400"/>
        <v>-10.450000000000045</v>
      </c>
      <c r="M340" s="56">
        <f t="shared" si="401"/>
        <v>-1351.0019392372392</v>
      </c>
    </row>
    <row r="341" spans="1:13" s="57" customFormat="1">
      <c r="A341" s="51">
        <v>43341</v>
      </c>
      <c r="B341" s="52" t="s">
        <v>530</v>
      </c>
      <c r="C341" s="53">
        <f t="shared" si="398"/>
        <v>311.46179401993356</v>
      </c>
      <c r="D341" s="52" t="s">
        <v>14</v>
      </c>
      <c r="E341" s="52">
        <v>481.6</v>
      </c>
      <c r="F341" s="52">
        <v>485.2</v>
      </c>
      <c r="G341" s="52"/>
      <c r="H341" s="52"/>
      <c r="I341" s="54">
        <f t="shared" si="399"/>
        <v>1121.2624584717503</v>
      </c>
      <c r="J341" s="55"/>
      <c r="K341" s="55"/>
      <c r="L341" s="55">
        <f t="shared" si="400"/>
        <v>3.5999999999999663</v>
      </c>
      <c r="M341" s="56">
        <f t="shared" si="401"/>
        <v>1121.2624584717503</v>
      </c>
    </row>
    <row r="342" spans="1:13" s="57" customFormat="1">
      <c r="A342" s="51">
        <v>43340</v>
      </c>
      <c r="B342" s="52" t="s">
        <v>555</v>
      </c>
      <c r="C342" s="53">
        <f t="shared" ref="C342:C345" si="402">150000/E342</f>
        <v>711.40621294759308</v>
      </c>
      <c r="D342" s="52" t="s">
        <v>14</v>
      </c>
      <c r="E342" s="52">
        <v>210.85</v>
      </c>
      <c r="F342" s="52">
        <v>212.4</v>
      </c>
      <c r="G342" s="52"/>
      <c r="H342" s="52"/>
      <c r="I342" s="54">
        <f t="shared" ref="I342:I345" si="403">(IF(D342="SHORT",E342-F342,IF(D342="LONG",F342-E342)))*C342</f>
        <v>1102.6796300687774</v>
      </c>
      <c r="J342" s="55"/>
      <c r="K342" s="55"/>
      <c r="L342" s="55">
        <f t="shared" ref="L342:L345" si="404">(J342+I342+K342)/C342</f>
        <v>1.5500000000000116</v>
      </c>
      <c r="M342" s="56">
        <f t="shared" ref="M342:M345" si="405">L342*C342</f>
        <v>1102.6796300687774</v>
      </c>
    </row>
    <row r="343" spans="1:13" s="57" customFormat="1">
      <c r="A343" s="51">
        <v>43340</v>
      </c>
      <c r="B343" s="52" t="s">
        <v>589</v>
      </c>
      <c r="C343" s="53">
        <f t="shared" si="402"/>
        <v>194.40124416796266</v>
      </c>
      <c r="D343" s="52" t="s">
        <v>14</v>
      </c>
      <c r="E343" s="52">
        <v>771.6</v>
      </c>
      <c r="F343" s="52">
        <v>777.35</v>
      </c>
      <c r="G343" s="52">
        <v>784.35</v>
      </c>
      <c r="H343" s="52"/>
      <c r="I343" s="54">
        <f t="shared" si="403"/>
        <v>1117.8071539657853</v>
      </c>
      <c r="J343" s="55">
        <f t="shared" ref="J343:J344" si="406">(IF(D343="SHORT",IF(G343="",0,F343-G343),IF(D343="LONG",IF(G343="",0,G343-F343))))*C343</f>
        <v>1360.8087091757386</v>
      </c>
      <c r="K343" s="55"/>
      <c r="L343" s="55">
        <f t="shared" si="404"/>
        <v>12.75</v>
      </c>
      <c r="M343" s="56">
        <f t="shared" si="405"/>
        <v>2478.6158631415237</v>
      </c>
    </row>
    <row r="344" spans="1:13" s="57" customFormat="1">
      <c r="A344" s="51">
        <v>43340</v>
      </c>
      <c r="B344" s="52" t="s">
        <v>506</v>
      </c>
      <c r="C344" s="53">
        <f t="shared" si="402"/>
        <v>108.47947929849937</v>
      </c>
      <c r="D344" s="52" t="s">
        <v>14</v>
      </c>
      <c r="E344" s="52">
        <v>1382.75</v>
      </c>
      <c r="F344" s="52">
        <v>1393.1</v>
      </c>
      <c r="G344" s="52">
        <v>1405.65</v>
      </c>
      <c r="H344" s="52"/>
      <c r="I344" s="54">
        <f t="shared" si="403"/>
        <v>1122.7626107394585</v>
      </c>
      <c r="J344" s="55">
        <f t="shared" si="406"/>
        <v>1361.4174651961869</v>
      </c>
      <c r="K344" s="55"/>
      <c r="L344" s="55">
        <f t="shared" si="404"/>
        <v>22.900000000000091</v>
      </c>
      <c r="M344" s="56">
        <f t="shared" si="405"/>
        <v>2484.1800759356456</v>
      </c>
    </row>
    <row r="345" spans="1:13" s="66" customFormat="1">
      <c r="A345" s="60">
        <v>43339</v>
      </c>
      <c r="B345" s="61" t="s">
        <v>535</v>
      </c>
      <c r="C345" s="62">
        <f t="shared" si="402"/>
        <v>903.07043949428055</v>
      </c>
      <c r="D345" s="61" t="s">
        <v>14</v>
      </c>
      <c r="E345" s="61">
        <v>166.1</v>
      </c>
      <c r="F345" s="61">
        <v>170.4</v>
      </c>
      <c r="G345" s="61"/>
      <c r="H345" s="61"/>
      <c r="I345" s="63">
        <f t="shared" si="403"/>
        <v>3883.2028898254166</v>
      </c>
      <c r="J345" s="64"/>
      <c r="K345" s="64"/>
      <c r="L345" s="64">
        <f t="shared" si="404"/>
        <v>4.3000000000000114</v>
      </c>
      <c r="M345" s="65">
        <f t="shared" si="405"/>
        <v>3883.2028898254166</v>
      </c>
    </row>
    <row r="346" spans="1:13" s="57" customFormat="1">
      <c r="A346" s="51">
        <v>43339</v>
      </c>
      <c r="B346" s="52" t="s">
        <v>501</v>
      </c>
      <c r="C346" s="53">
        <f t="shared" ref="C346:C348" si="407">150000/E346</f>
        <v>397.19316827750566</v>
      </c>
      <c r="D346" s="52" t="s">
        <v>14</v>
      </c>
      <c r="E346" s="52">
        <v>377.65</v>
      </c>
      <c r="F346" s="52">
        <v>380.45</v>
      </c>
      <c r="G346" s="52">
        <v>383.9</v>
      </c>
      <c r="H346" s="52"/>
      <c r="I346" s="54">
        <f t="shared" ref="I346:I348" si="408">(IF(D346="SHORT",E346-F346,IF(D346="LONG",F346-E346)))*C346</f>
        <v>1112.1408711770205</v>
      </c>
      <c r="J346" s="55">
        <f t="shared" ref="J346:J347" si="409">(IF(D346="SHORT",IF(G346="",0,F346-G346),IF(D346="LONG",IF(G346="",0,G346-F346))))*C346</f>
        <v>1370.31643055739</v>
      </c>
      <c r="K346" s="55"/>
      <c r="L346" s="55">
        <f t="shared" ref="L346:L348" si="410">(J346+I346+K346)/C346</f>
        <v>6.25</v>
      </c>
      <c r="M346" s="56">
        <f t="shared" ref="M346:M348" si="411">L346*C346</f>
        <v>2482.4573017344105</v>
      </c>
    </row>
    <row r="347" spans="1:13" s="57" customFormat="1">
      <c r="A347" s="51">
        <v>43339</v>
      </c>
      <c r="B347" s="52" t="s">
        <v>464</v>
      </c>
      <c r="C347" s="53">
        <f t="shared" si="407"/>
        <v>1148.5451761102604</v>
      </c>
      <c r="D347" s="52" t="s">
        <v>14</v>
      </c>
      <c r="E347" s="52">
        <v>130.6</v>
      </c>
      <c r="F347" s="52">
        <v>131.55000000000001</v>
      </c>
      <c r="G347" s="52">
        <v>132.80000000000001</v>
      </c>
      <c r="H347" s="52"/>
      <c r="I347" s="54">
        <f t="shared" si="408"/>
        <v>1091.1179173047669</v>
      </c>
      <c r="J347" s="55">
        <f t="shared" si="409"/>
        <v>1435.6814701378255</v>
      </c>
      <c r="K347" s="55"/>
      <c r="L347" s="55">
        <f t="shared" si="410"/>
        <v>2.2000000000000171</v>
      </c>
      <c r="M347" s="56">
        <f t="shared" si="411"/>
        <v>2526.7993874425924</v>
      </c>
    </row>
    <row r="348" spans="1:13" s="57" customFormat="1">
      <c r="A348" s="51">
        <v>43339</v>
      </c>
      <c r="B348" s="52" t="s">
        <v>382</v>
      </c>
      <c r="C348" s="53">
        <f t="shared" si="407"/>
        <v>467.07146193367589</v>
      </c>
      <c r="D348" s="52" t="s">
        <v>14</v>
      </c>
      <c r="E348" s="52">
        <v>321.14999999999998</v>
      </c>
      <c r="F348" s="52">
        <v>323.55</v>
      </c>
      <c r="G348" s="52"/>
      <c r="H348" s="52"/>
      <c r="I348" s="54">
        <f t="shared" si="408"/>
        <v>1120.971508640838</v>
      </c>
      <c r="J348" s="55"/>
      <c r="K348" s="55"/>
      <c r="L348" s="55">
        <f t="shared" si="410"/>
        <v>2.4000000000000341</v>
      </c>
      <c r="M348" s="56">
        <f t="shared" si="411"/>
        <v>1120.971508640838</v>
      </c>
    </row>
    <row r="349" spans="1:13" s="57" customFormat="1">
      <c r="A349" s="51">
        <v>43336</v>
      </c>
      <c r="B349" s="52" t="s">
        <v>529</v>
      </c>
      <c r="C349" s="53">
        <f t="shared" ref="C349:C353" si="412">150000/E349</f>
        <v>854.21412300683369</v>
      </c>
      <c r="D349" s="52" t="s">
        <v>14</v>
      </c>
      <c r="E349" s="52">
        <v>175.6</v>
      </c>
      <c r="F349" s="52">
        <v>176.15</v>
      </c>
      <c r="G349" s="52"/>
      <c r="H349" s="52"/>
      <c r="I349" s="54">
        <f t="shared" ref="I349:I353" si="413">(IF(D349="SHORT",E349-F349,IF(D349="LONG",F349-E349)))*C349</f>
        <v>469.81776765376821</v>
      </c>
      <c r="J349" s="55"/>
      <c r="K349" s="55"/>
      <c r="L349" s="55">
        <f t="shared" ref="L349:L353" si="414">(J349+I349+K349)/C349</f>
        <v>0.55000000000001137</v>
      </c>
      <c r="M349" s="56">
        <f t="shared" ref="M349:M353" si="415">L349*C349</f>
        <v>469.81776765376821</v>
      </c>
    </row>
    <row r="350" spans="1:13" s="57" customFormat="1">
      <c r="A350" s="51">
        <v>43336</v>
      </c>
      <c r="B350" s="52" t="s">
        <v>534</v>
      </c>
      <c r="C350" s="53">
        <f t="shared" si="412"/>
        <v>1819.2844147968465</v>
      </c>
      <c r="D350" s="52" t="s">
        <v>14</v>
      </c>
      <c r="E350" s="52">
        <v>82.45</v>
      </c>
      <c r="F350" s="52">
        <v>83</v>
      </c>
      <c r="G350" s="52"/>
      <c r="H350" s="52"/>
      <c r="I350" s="54">
        <f t="shared" si="413"/>
        <v>1000.6064281382604</v>
      </c>
      <c r="J350" s="55"/>
      <c r="K350" s="55"/>
      <c r="L350" s="55">
        <f t="shared" si="414"/>
        <v>0.54999999999999716</v>
      </c>
      <c r="M350" s="56">
        <f t="shared" si="415"/>
        <v>1000.6064281382604</v>
      </c>
    </row>
    <row r="351" spans="1:13" s="57" customFormat="1">
      <c r="A351" s="51">
        <v>43336</v>
      </c>
      <c r="B351" s="52" t="s">
        <v>432</v>
      </c>
      <c r="C351" s="53">
        <f t="shared" si="412"/>
        <v>352.11267605633805</v>
      </c>
      <c r="D351" s="52" t="s">
        <v>14</v>
      </c>
      <c r="E351" s="52">
        <v>426</v>
      </c>
      <c r="F351" s="52">
        <v>429.15</v>
      </c>
      <c r="G351" s="52">
        <v>433.05</v>
      </c>
      <c r="H351" s="52"/>
      <c r="I351" s="54">
        <f t="shared" si="413"/>
        <v>1109.1549295774569</v>
      </c>
      <c r="J351" s="55">
        <f t="shared" ref="J351" si="416">(IF(D351="SHORT",IF(G351="",0,F351-G351),IF(D351="LONG",IF(G351="",0,G351-F351))))*C351</f>
        <v>1373.2394366197304</v>
      </c>
      <c r="K351" s="55"/>
      <c r="L351" s="55">
        <f t="shared" si="414"/>
        <v>7.0500000000000114</v>
      </c>
      <c r="M351" s="56">
        <f t="shared" si="415"/>
        <v>2482.3943661971871</v>
      </c>
    </row>
    <row r="352" spans="1:13" s="57" customFormat="1">
      <c r="A352" s="51">
        <v>43336</v>
      </c>
      <c r="B352" s="52" t="s">
        <v>394</v>
      </c>
      <c r="C352" s="53">
        <f t="shared" si="412"/>
        <v>745.52683896620283</v>
      </c>
      <c r="D352" s="52" t="s">
        <v>14</v>
      </c>
      <c r="E352" s="52">
        <v>201.2</v>
      </c>
      <c r="F352" s="52">
        <v>202.7</v>
      </c>
      <c r="G352" s="52"/>
      <c r="H352" s="52"/>
      <c r="I352" s="54">
        <f t="shared" si="413"/>
        <v>1118.2902584493042</v>
      </c>
      <c r="J352" s="55"/>
      <c r="K352" s="55"/>
      <c r="L352" s="55">
        <f t="shared" si="414"/>
        <v>1.5</v>
      </c>
      <c r="M352" s="56">
        <f t="shared" si="415"/>
        <v>1118.2902584493042</v>
      </c>
    </row>
    <row r="353" spans="1:13" s="57" customFormat="1">
      <c r="A353" s="51">
        <v>43336</v>
      </c>
      <c r="B353" s="52" t="s">
        <v>505</v>
      </c>
      <c r="C353" s="53">
        <f t="shared" si="412"/>
        <v>226.07385079125848</v>
      </c>
      <c r="D353" s="52" t="s">
        <v>14</v>
      </c>
      <c r="E353" s="52">
        <v>663.5</v>
      </c>
      <c r="F353" s="52">
        <v>657.5</v>
      </c>
      <c r="G353" s="52"/>
      <c r="H353" s="52"/>
      <c r="I353" s="54">
        <f t="shared" si="413"/>
        <v>-1356.4431047475509</v>
      </c>
      <c r="J353" s="55"/>
      <c r="K353" s="55"/>
      <c r="L353" s="55">
        <f t="shared" si="414"/>
        <v>-6</v>
      </c>
      <c r="M353" s="56">
        <f t="shared" si="415"/>
        <v>-1356.4431047475509</v>
      </c>
    </row>
    <row r="354" spans="1:13" s="66" customFormat="1">
      <c r="A354" s="60">
        <v>43335</v>
      </c>
      <c r="B354" s="61" t="s">
        <v>450</v>
      </c>
      <c r="C354" s="62">
        <f t="shared" ref="C354:C357" si="417">150000/E354</f>
        <v>1711.3519680547631</v>
      </c>
      <c r="D354" s="61" t="s">
        <v>14</v>
      </c>
      <c r="E354" s="61">
        <v>87.65</v>
      </c>
      <c r="F354" s="61">
        <v>88.3</v>
      </c>
      <c r="G354" s="61">
        <v>89.1</v>
      </c>
      <c r="H354" s="61">
        <v>89.9</v>
      </c>
      <c r="I354" s="63">
        <f t="shared" ref="I354:I357" si="418">(IF(D354="SHORT",E354-F354,IF(D354="LONG",F354-E354)))*C354</f>
        <v>1112.3787792355815</v>
      </c>
      <c r="J354" s="64">
        <f t="shared" ref="J354:J356" si="419">(IF(D354="SHORT",IF(G354="",0,F354-G354),IF(D354="LONG",IF(G354="",0,G354-F354))))*C354</f>
        <v>1369.0815744438057</v>
      </c>
      <c r="K354" s="64">
        <f t="shared" ref="K354:K356" si="420">(IF(D354="SHORT",IF(H354="",0,G354-H354),IF(D354="LONG",IF(H354="",0,(H354-G354)))))*C354</f>
        <v>1369.08157444383</v>
      </c>
      <c r="L354" s="64">
        <f t="shared" ref="L354:L357" si="421">(J354+I354+K354)/C354</f>
        <v>2.2500000000000004</v>
      </c>
      <c r="M354" s="65">
        <f t="shared" ref="M354:M357" si="422">L354*C354</f>
        <v>3850.541928123218</v>
      </c>
    </row>
    <row r="355" spans="1:13" s="66" customFormat="1">
      <c r="A355" s="60">
        <v>43335</v>
      </c>
      <c r="B355" s="61" t="s">
        <v>402</v>
      </c>
      <c r="C355" s="62">
        <f t="shared" si="417"/>
        <v>174.33751743375174</v>
      </c>
      <c r="D355" s="61" t="s">
        <v>14</v>
      </c>
      <c r="E355" s="61">
        <v>860.4</v>
      </c>
      <c r="F355" s="61">
        <v>866.85</v>
      </c>
      <c r="G355" s="61">
        <v>874.65</v>
      </c>
      <c r="H355" s="61">
        <v>882.55</v>
      </c>
      <c r="I355" s="63">
        <f t="shared" si="418"/>
        <v>1124.4769874477067</v>
      </c>
      <c r="J355" s="64">
        <f t="shared" si="419"/>
        <v>1359.8326359832556</v>
      </c>
      <c r="K355" s="64">
        <f t="shared" si="420"/>
        <v>1377.2663877266348</v>
      </c>
      <c r="L355" s="64">
        <f t="shared" si="421"/>
        <v>22.149999999999977</v>
      </c>
      <c r="M355" s="65">
        <f t="shared" si="422"/>
        <v>3861.5760111575973</v>
      </c>
    </row>
    <row r="356" spans="1:13" s="66" customFormat="1">
      <c r="A356" s="60">
        <v>43335</v>
      </c>
      <c r="B356" s="61" t="s">
        <v>559</v>
      </c>
      <c r="C356" s="62">
        <f t="shared" si="417"/>
        <v>127.27504136438844</v>
      </c>
      <c r="D356" s="61" t="s">
        <v>18</v>
      </c>
      <c r="E356" s="61">
        <v>1178.55</v>
      </c>
      <c r="F356" s="61">
        <v>1169.75</v>
      </c>
      <c r="G356" s="61">
        <v>1159.1500000000001</v>
      </c>
      <c r="H356" s="61">
        <v>1148.75</v>
      </c>
      <c r="I356" s="63">
        <f t="shared" si="418"/>
        <v>1120.0203640066125</v>
      </c>
      <c r="J356" s="64">
        <f t="shared" si="419"/>
        <v>1349.1154384625058</v>
      </c>
      <c r="K356" s="64">
        <f t="shared" si="420"/>
        <v>1323.6604301896514</v>
      </c>
      <c r="L356" s="64">
        <f t="shared" si="421"/>
        <v>29.799999999999951</v>
      </c>
      <c r="M356" s="65">
        <f t="shared" si="422"/>
        <v>3792.7962326587694</v>
      </c>
    </row>
    <row r="357" spans="1:13" s="57" customFormat="1">
      <c r="A357" s="51">
        <v>43333</v>
      </c>
      <c r="B357" s="52" t="s">
        <v>557</v>
      </c>
      <c r="C357" s="53">
        <f t="shared" si="417"/>
        <v>356.54860946042311</v>
      </c>
      <c r="D357" s="52" t="s">
        <v>14</v>
      </c>
      <c r="E357" s="52">
        <v>420.7</v>
      </c>
      <c r="F357" s="52">
        <v>423.85</v>
      </c>
      <c r="G357" s="52"/>
      <c r="H357" s="52"/>
      <c r="I357" s="54">
        <f t="shared" si="418"/>
        <v>1123.1281198003448</v>
      </c>
      <c r="J357" s="55"/>
      <c r="K357" s="55"/>
      <c r="L357" s="55">
        <f t="shared" si="421"/>
        <v>3.1500000000000337</v>
      </c>
      <c r="M357" s="56">
        <f t="shared" si="422"/>
        <v>1123.1281198003448</v>
      </c>
    </row>
    <row r="358" spans="1:13" s="57" customFormat="1">
      <c r="A358" s="51">
        <v>43333</v>
      </c>
      <c r="B358" s="52" t="s">
        <v>555</v>
      </c>
      <c r="C358" s="53">
        <f t="shared" ref="C358:C361" si="423">150000/E358</f>
        <v>727.4490785645005</v>
      </c>
      <c r="D358" s="52" t="s">
        <v>14</v>
      </c>
      <c r="E358" s="52">
        <v>206.2</v>
      </c>
      <c r="F358" s="52">
        <v>207</v>
      </c>
      <c r="G358" s="52"/>
      <c r="H358" s="52"/>
      <c r="I358" s="54">
        <f t="shared" ref="I358:I361" si="424">(IF(D358="SHORT",E358-F358,IF(D358="LONG",F358-E358)))*C358</f>
        <v>581.95926285160863</v>
      </c>
      <c r="J358" s="55"/>
      <c r="K358" s="55"/>
      <c r="L358" s="55">
        <f t="shared" ref="L358:L361" si="425">(J358+I358+K358)/C358</f>
        <v>0.80000000000001137</v>
      </c>
      <c r="M358" s="56">
        <f t="shared" ref="M358:M361" si="426">L358*C358</f>
        <v>581.95926285160863</v>
      </c>
    </row>
    <row r="359" spans="1:13" s="57" customFormat="1">
      <c r="A359" s="51">
        <v>43333</v>
      </c>
      <c r="B359" s="52" t="s">
        <v>501</v>
      </c>
      <c r="C359" s="53">
        <f t="shared" si="423"/>
        <v>385.70326562098228</v>
      </c>
      <c r="D359" s="52" t="s">
        <v>14</v>
      </c>
      <c r="E359" s="52">
        <v>388.9</v>
      </c>
      <c r="F359" s="52">
        <v>385.35</v>
      </c>
      <c r="G359" s="52"/>
      <c r="H359" s="52"/>
      <c r="I359" s="54">
        <f t="shared" si="424"/>
        <v>-1369.2465929544696</v>
      </c>
      <c r="J359" s="55"/>
      <c r="K359" s="55"/>
      <c r="L359" s="55">
        <f t="shared" si="425"/>
        <v>-3.5499999999999545</v>
      </c>
      <c r="M359" s="56">
        <f t="shared" si="426"/>
        <v>-1369.2465929544696</v>
      </c>
    </row>
    <row r="360" spans="1:13" s="57" customFormat="1">
      <c r="A360" s="51">
        <v>43333</v>
      </c>
      <c r="B360" s="52" t="s">
        <v>572</v>
      </c>
      <c r="C360" s="53">
        <f t="shared" si="423"/>
        <v>1357.4660633484164</v>
      </c>
      <c r="D360" s="52" t="s">
        <v>14</v>
      </c>
      <c r="E360" s="52">
        <v>110.5</v>
      </c>
      <c r="F360" s="52">
        <v>111.35</v>
      </c>
      <c r="G360" s="52">
        <v>112.35</v>
      </c>
      <c r="H360" s="52"/>
      <c r="I360" s="54">
        <f t="shared" si="424"/>
        <v>1153.8461538461461</v>
      </c>
      <c r="J360" s="55">
        <f t="shared" ref="J360:J361" si="427">(IF(D360="SHORT",IF(G360="",0,F360-G360),IF(D360="LONG",IF(G360="",0,G360-F360))))*C360</f>
        <v>1357.4660633484164</v>
      </c>
      <c r="K360" s="55"/>
      <c r="L360" s="55">
        <f t="shared" si="425"/>
        <v>1.8499999999999943</v>
      </c>
      <c r="M360" s="56">
        <f t="shared" si="426"/>
        <v>2511.3122171945624</v>
      </c>
    </row>
    <row r="361" spans="1:13" s="57" customFormat="1">
      <c r="A361" s="51">
        <v>43333</v>
      </c>
      <c r="B361" s="52" t="s">
        <v>482</v>
      </c>
      <c r="C361" s="53">
        <f t="shared" si="423"/>
        <v>516.08463788061249</v>
      </c>
      <c r="D361" s="52" t="s">
        <v>14</v>
      </c>
      <c r="E361" s="52">
        <v>290.64999999999998</v>
      </c>
      <c r="F361" s="52">
        <v>292.8</v>
      </c>
      <c r="G361" s="52">
        <v>295.5</v>
      </c>
      <c r="H361" s="52"/>
      <c r="I361" s="54">
        <f t="shared" si="424"/>
        <v>1109.5819714433344</v>
      </c>
      <c r="J361" s="55">
        <f t="shared" si="427"/>
        <v>1393.4285222776477</v>
      </c>
      <c r="K361" s="55"/>
      <c r="L361" s="55">
        <f t="shared" si="425"/>
        <v>4.8500000000000227</v>
      </c>
      <c r="M361" s="56">
        <f t="shared" si="426"/>
        <v>2503.0104937209821</v>
      </c>
    </row>
    <row r="362" spans="1:13" s="66" customFormat="1">
      <c r="A362" s="60">
        <v>43332</v>
      </c>
      <c r="B362" s="61" t="s">
        <v>516</v>
      </c>
      <c r="C362" s="62">
        <f t="shared" ref="C362" si="428">150000/E362</f>
        <v>144.13375612568464</v>
      </c>
      <c r="D362" s="61" t="s">
        <v>14</v>
      </c>
      <c r="E362" s="61">
        <v>1040.7</v>
      </c>
      <c r="F362" s="61">
        <v>1048.5</v>
      </c>
      <c r="G362" s="61">
        <v>1057.95</v>
      </c>
      <c r="H362" s="61">
        <v>1067.5</v>
      </c>
      <c r="I362" s="63">
        <f t="shared" ref="I362" si="429">(IF(D362="SHORT",E362-F362,IF(D362="LONG",F362-E362)))*C362</f>
        <v>1124.2432977803337</v>
      </c>
      <c r="J362" s="64">
        <f t="shared" ref="J362" si="430">(IF(D362="SHORT",IF(G362="",0,F362-G362),IF(D362="LONG",IF(G362="",0,G362-F362))))*C362</f>
        <v>1362.0639953877264</v>
      </c>
      <c r="K362" s="64">
        <f t="shared" ref="K362" si="431">(IF(D362="SHORT",IF(H362="",0,G362-H362),IF(D362="LONG",IF(H362="",0,(H362-G362)))))*C362</f>
        <v>1376.4773710002817</v>
      </c>
      <c r="L362" s="64">
        <f t="shared" ref="L362" si="432">(J362+I362+K362)/C362</f>
        <v>26.799999999999955</v>
      </c>
      <c r="M362" s="65">
        <f t="shared" ref="M362" si="433">L362*C362</f>
        <v>3862.7846641683418</v>
      </c>
    </row>
    <row r="363" spans="1:13" s="57" customFormat="1">
      <c r="A363" s="51">
        <v>43332</v>
      </c>
      <c r="B363" s="52" t="s">
        <v>428</v>
      </c>
      <c r="C363" s="53">
        <f t="shared" ref="C363" si="434">150000/E363</f>
        <v>122.95081967213115</v>
      </c>
      <c r="D363" s="52" t="s">
        <v>14</v>
      </c>
      <c r="E363" s="52">
        <v>1220</v>
      </c>
      <c r="F363" s="52">
        <v>1209</v>
      </c>
      <c r="G363" s="52"/>
      <c r="H363" s="52"/>
      <c r="I363" s="54">
        <f t="shared" ref="I363" si="435">(IF(D363="SHORT",E363-F363,IF(D363="LONG",F363-E363)))*C363</f>
        <v>-1352.4590163934427</v>
      </c>
      <c r="J363" s="55"/>
      <c r="K363" s="55"/>
      <c r="L363" s="55">
        <f t="shared" ref="L363" si="436">(J363+I363+K363)/C363</f>
        <v>-11</v>
      </c>
      <c r="M363" s="56">
        <f t="shared" ref="M363" si="437">L363*C363</f>
        <v>-1352.4590163934427</v>
      </c>
    </row>
    <row r="364" spans="1:13" s="57" customFormat="1">
      <c r="A364" s="51">
        <v>43332</v>
      </c>
      <c r="B364" s="52" t="s">
        <v>588</v>
      </c>
      <c r="C364" s="53">
        <f t="shared" ref="C364:C365" si="438">150000/E364</f>
        <v>86.157380815623199</v>
      </c>
      <c r="D364" s="52" t="s">
        <v>14</v>
      </c>
      <c r="E364" s="52">
        <v>1741</v>
      </c>
      <c r="F364" s="52">
        <v>1754.05</v>
      </c>
      <c r="G364" s="52"/>
      <c r="H364" s="52"/>
      <c r="I364" s="54">
        <f t="shared" ref="I364:I365" si="439">(IF(D364="SHORT",E364-F364,IF(D364="LONG",F364-E364)))*C364</f>
        <v>1124.3538196438788</v>
      </c>
      <c r="J364" s="55"/>
      <c r="K364" s="55"/>
      <c r="L364" s="55">
        <f t="shared" ref="L364:L365" si="440">(J364+I364+K364)/C364</f>
        <v>13.049999999999953</v>
      </c>
      <c r="M364" s="56">
        <f t="shared" ref="M364:M365" si="441">L364*C364</f>
        <v>1124.3538196438788</v>
      </c>
    </row>
    <row r="365" spans="1:13" s="66" customFormat="1">
      <c r="A365" s="60">
        <v>43332</v>
      </c>
      <c r="B365" s="61" t="s">
        <v>587</v>
      </c>
      <c r="C365" s="62">
        <f t="shared" si="438"/>
        <v>654.87884741322853</v>
      </c>
      <c r="D365" s="61" t="s">
        <v>14</v>
      </c>
      <c r="E365" s="61">
        <v>229.05</v>
      </c>
      <c r="F365" s="61">
        <v>230.75</v>
      </c>
      <c r="G365" s="61">
        <v>232.85</v>
      </c>
      <c r="H365" s="61">
        <v>234.85</v>
      </c>
      <c r="I365" s="63">
        <f t="shared" si="439"/>
        <v>1113.2940406024811</v>
      </c>
      <c r="J365" s="64">
        <f t="shared" ref="J365" si="442">(IF(D365="SHORT",IF(G365="",0,F365-G365),IF(D365="LONG",IF(G365="",0,G365-F365))))*C365</f>
        <v>1375.2455795677761</v>
      </c>
      <c r="K365" s="64">
        <f t="shared" ref="K365" si="443">(IF(D365="SHORT",IF(H365="",0,G365-H365),IF(D365="LONG",IF(H365="",0,(H365-G365)))))*C365</f>
        <v>1309.7576948264571</v>
      </c>
      <c r="L365" s="64">
        <f t="shared" si="440"/>
        <v>5.7999999999999821</v>
      </c>
      <c r="M365" s="65">
        <f t="shared" si="441"/>
        <v>3798.2973149967138</v>
      </c>
    </row>
    <row r="366" spans="1:13" s="66" customFormat="1">
      <c r="A366" s="60">
        <v>43329</v>
      </c>
      <c r="B366" s="61" t="s">
        <v>440</v>
      </c>
      <c r="C366" s="62">
        <f t="shared" ref="C366:C370" si="444">150000/E366</f>
        <v>86.058519793459553</v>
      </c>
      <c r="D366" s="61" t="s">
        <v>14</v>
      </c>
      <c r="E366" s="61">
        <v>1743</v>
      </c>
      <c r="F366" s="61">
        <v>1756.05</v>
      </c>
      <c r="G366" s="61">
        <v>1771.9</v>
      </c>
      <c r="H366" s="61">
        <v>1787.85</v>
      </c>
      <c r="I366" s="63">
        <f t="shared" ref="I366:I369" si="445">(IF(D366="SHORT",E366-F366,IF(D366="LONG",F366-E366)))*C366</f>
        <v>1123.0636833046433</v>
      </c>
      <c r="J366" s="64">
        <f t="shared" ref="J366:J369" si="446">(IF(D366="SHORT",IF(G366="",0,F366-G366),IF(D366="LONG",IF(G366="",0,G366-F366))))*C366</f>
        <v>1364.0275387263457</v>
      </c>
      <c r="K366" s="64">
        <f t="shared" ref="K366:K369" si="447">(IF(D366="SHORT",IF(H366="",0,G366-H366),IF(D366="LONG",IF(H366="",0,(H366-G366)))))*C366</f>
        <v>1372.6333907056642</v>
      </c>
      <c r="L366" s="64">
        <f t="shared" ref="L366:L369" si="448">(J366+I366+K366)/C366</f>
        <v>44.849999999999909</v>
      </c>
      <c r="M366" s="65">
        <f t="shared" ref="M366:M369" si="449">L366*C366</f>
        <v>3859.7246127366529</v>
      </c>
    </row>
    <row r="367" spans="1:13" s="57" customFormat="1">
      <c r="A367" s="51">
        <v>43328</v>
      </c>
      <c r="B367" s="52" t="s">
        <v>554</v>
      </c>
      <c r="C367" s="53">
        <f t="shared" si="444"/>
        <v>245.9419576979833</v>
      </c>
      <c r="D367" s="52" t="s">
        <v>18</v>
      </c>
      <c r="E367" s="52">
        <v>609.9</v>
      </c>
      <c r="F367" s="52">
        <v>609.65</v>
      </c>
      <c r="G367" s="52"/>
      <c r="H367" s="52"/>
      <c r="I367" s="54">
        <f t="shared" si="445"/>
        <v>61.485489424495825</v>
      </c>
      <c r="J367" s="55"/>
      <c r="K367" s="55"/>
      <c r="L367" s="55">
        <f t="shared" si="448"/>
        <v>0.25</v>
      </c>
      <c r="M367" s="56">
        <f t="shared" si="449"/>
        <v>61.485489424495825</v>
      </c>
    </row>
    <row r="368" spans="1:13" s="57" customFormat="1">
      <c r="A368" s="51">
        <v>43328</v>
      </c>
      <c r="B368" s="52" t="s">
        <v>431</v>
      </c>
      <c r="C368" s="53">
        <f t="shared" si="444"/>
        <v>106.76916506512919</v>
      </c>
      <c r="D368" s="52" t="s">
        <v>14</v>
      </c>
      <c r="E368" s="52">
        <v>1404.9</v>
      </c>
      <c r="F368" s="52">
        <v>1392.25</v>
      </c>
      <c r="G368" s="52"/>
      <c r="H368" s="52"/>
      <c r="I368" s="54">
        <f t="shared" si="445"/>
        <v>-1350.629938073894</v>
      </c>
      <c r="J368" s="55"/>
      <c r="K368" s="55"/>
      <c r="L368" s="55">
        <f t="shared" si="448"/>
        <v>-12.650000000000091</v>
      </c>
      <c r="M368" s="56">
        <f t="shared" si="449"/>
        <v>-1350.629938073894</v>
      </c>
    </row>
    <row r="369" spans="1:13" s="66" customFormat="1">
      <c r="A369" s="60">
        <v>43328</v>
      </c>
      <c r="B369" s="61" t="s">
        <v>547</v>
      </c>
      <c r="C369" s="62">
        <f t="shared" si="444"/>
        <v>252.10084033613447</v>
      </c>
      <c r="D369" s="61" t="s">
        <v>14</v>
      </c>
      <c r="E369" s="61">
        <v>595</v>
      </c>
      <c r="F369" s="61">
        <v>599.45000000000005</v>
      </c>
      <c r="G369" s="61">
        <v>604.85</v>
      </c>
      <c r="H369" s="61">
        <v>610.29999999999995</v>
      </c>
      <c r="I369" s="63">
        <f t="shared" si="445"/>
        <v>1121.8487394958099</v>
      </c>
      <c r="J369" s="64">
        <f t="shared" si="446"/>
        <v>1361.3445378151205</v>
      </c>
      <c r="K369" s="64">
        <f t="shared" si="447"/>
        <v>1373.9495798319156</v>
      </c>
      <c r="L369" s="64">
        <f t="shared" si="448"/>
        <v>15.299999999999955</v>
      </c>
      <c r="M369" s="65">
        <f t="shared" si="449"/>
        <v>3857.142857142846</v>
      </c>
    </row>
    <row r="370" spans="1:13" s="57" customFormat="1">
      <c r="A370" s="51">
        <v>43326</v>
      </c>
      <c r="B370" s="52" t="s">
        <v>388</v>
      </c>
      <c r="C370" s="53">
        <f t="shared" si="444"/>
        <v>399.25472451424008</v>
      </c>
      <c r="D370" s="52" t="s">
        <v>14</v>
      </c>
      <c r="E370" s="52">
        <v>375.7</v>
      </c>
      <c r="F370" s="52">
        <v>378.5</v>
      </c>
      <c r="G370" s="52">
        <v>381.9</v>
      </c>
      <c r="H370" s="52"/>
      <c r="I370" s="54">
        <f t="shared" ref="I370" si="450">(IF(D370="SHORT",E370-F370,IF(D370="LONG",F370-E370)))*C370</f>
        <v>1117.9132286398767</v>
      </c>
      <c r="J370" s="55">
        <f t="shared" ref="J370" si="451">(IF(D370="SHORT",IF(G370="",0,F370-G370),IF(D370="LONG",IF(G370="",0,G370-F370))))*C370</f>
        <v>1357.4660633484073</v>
      </c>
      <c r="K370" s="55"/>
      <c r="L370" s="55">
        <f t="shared" ref="L370" si="452">(J370+I370+K370)/C370</f>
        <v>6.1999999999999886</v>
      </c>
      <c r="M370" s="56">
        <f t="shared" ref="M370" si="453">L370*C370</f>
        <v>2475.379291988284</v>
      </c>
    </row>
    <row r="371" spans="1:13" s="57" customFormat="1">
      <c r="A371" s="51">
        <v>43326</v>
      </c>
      <c r="B371" s="52" t="s">
        <v>492</v>
      </c>
      <c r="C371" s="53">
        <f t="shared" ref="C371:C375" si="454">150000/E371</f>
        <v>194.69141410863779</v>
      </c>
      <c r="D371" s="52" t="s">
        <v>14</v>
      </c>
      <c r="E371" s="52">
        <v>770.45</v>
      </c>
      <c r="F371" s="52">
        <v>776.2</v>
      </c>
      <c r="G371" s="52"/>
      <c r="H371" s="52"/>
      <c r="I371" s="54">
        <f t="shared" ref="I371:I375" si="455">(IF(D371="SHORT",E371-F371,IF(D371="LONG",F371-E371)))*C371</f>
        <v>1119.4756311246672</v>
      </c>
      <c r="J371" s="55"/>
      <c r="K371" s="55"/>
      <c r="L371" s="55">
        <f t="shared" ref="L371:L375" si="456">(J371+I371+K371)/C371</f>
        <v>5.75</v>
      </c>
      <c r="M371" s="56">
        <f t="shared" ref="M371:M375" si="457">L371*C371</f>
        <v>1119.4756311246672</v>
      </c>
    </row>
    <row r="372" spans="1:13" s="57" customFormat="1">
      <c r="A372" s="51">
        <v>43326</v>
      </c>
      <c r="B372" s="52" t="s">
        <v>386</v>
      </c>
      <c r="C372" s="53">
        <f t="shared" si="454"/>
        <v>1099.3037742762917</v>
      </c>
      <c r="D372" s="52" t="s">
        <v>14</v>
      </c>
      <c r="E372" s="52">
        <v>136.44999999999999</v>
      </c>
      <c r="F372" s="52">
        <v>137</v>
      </c>
      <c r="G372" s="52"/>
      <c r="H372" s="52"/>
      <c r="I372" s="54">
        <f t="shared" si="455"/>
        <v>604.61707585197291</v>
      </c>
      <c r="J372" s="55"/>
      <c r="K372" s="55"/>
      <c r="L372" s="55">
        <f t="shared" si="456"/>
        <v>0.55000000000001137</v>
      </c>
      <c r="M372" s="56">
        <f t="shared" si="457"/>
        <v>604.61707585197291</v>
      </c>
    </row>
    <row r="373" spans="1:13" s="57" customFormat="1">
      <c r="A373" s="51">
        <v>43325</v>
      </c>
      <c r="B373" s="52" t="s">
        <v>522</v>
      </c>
      <c r="C373" s="53">
        <f t="shared" si="454"/>
        <v>130.4744922367677</v>
      </c>
      <c r="D373" s="52" t="s">
        <v>14</v>
      </c>
      <c r="E373" s="52">
        <v>1149.6500000000001</v>
      </c>
      <c r="F373" s="52">
        <v>1158.25</v>
      </c>
      <c r="G373" s="52"/>
      <c r="H373" s="52"/>
      <c r="I373" s="54">
        <f t="shared" si="455"/>
        <v>1122.0806332361904</v>
      </c>
      <c r="J373" s="55"/>
      <c r="K373" s="55"/>
      <c r="L373" s="55">
        <f t="shared" si="456"/>
        <v>8.5999999999999091</v>
      </c>
      <c r="M373" s="56">
        <f t="shared" si="457"/>
        <v>1122.0806332361904</v>
      </c>
    </row>
    <row r="374" spans="1:13" s="57" customFormat="1">
      <c r="A374" s="51">
        <v>43325</v>
      </c>
      <c r="B374" s="52" t="s">
        <v>491</v>
      </c>
      <c r="C374" s="53">
        <f t="shared" si="454"/>
        <v>75.11266900350526</v>
      </c>
      <c r="D374" s="52" t="s">
        <v>14</v>
      </c>
      <c r="E374" s="52">
        <v>1997</v>
      </c>
      <c r="F374" s="52">
        <v>2000.15</v>
      </c>
      <c r="G374" s="52"/>
      <c r="H374" s="52"/>
      <c r="I374" s="54">
        <f t="shared" si="455"/>
        <v>236.60490736104839</v>
      </c>
      <c r="J374" s="55"/>
      <c r="K374" s="55"/>
      <c r="L374" s="55">
        <f t="shared" si="456"/>
        <v>3.1500000000000909</v>
      </c>
      <c r="M374" s="56">
        <f t="shared" si="457"/>
        <v>236.60490736104839</v>
      </c>
    </row>
    <row r="375" spans="1:13" s="57" customFormat="1">
      <c r="A375" s="51">
        <v>43325</v>
      </c>
      <c r="B375" s="52" t="s">
        <v>428</v>
      </c>
      <c r="C375" s="53">
        <f t="shared" si="454"/>
        <v>125.20868113522538</v>
      </c>
      <c r="D375" s="52" t="s">
        <v>14</v>
      </c>
      <c r="E375" s="52">
        <v>1198</v>
      </c>
      <c r="F375" s="52">
        <v>1206.95</v>
      </c>
      <c r="G375" s="52"/>
      <c r="H375" s="52"/>
      <c r="I375" s="54">
        <f t="shared" si="455"/>
        <v>1120.6176961602728</v>
      </c>
      <c r="J375" s="55"/>
      <c r="K375" s="55"/>
      <c r="L375" s="55">
        <f t="shared" si="456"/>
        <v>8.9500000000000455</v>
      </c>
      <c r="M375" s="56">
        <f t="shared" si="457"/>
        <v>1120.6176961602728</v>
      </c>
    </row>
    <row r="376" spans="1:13" s="57" customFormat="1">
      <c r="A376" s="51">
        <v>43322</v>
      </c>
      <c r="B376" s="52" t="s">
        <v>455</v>
      </c>
      <c r="C376" s="53">
        <f t="shared" ref="C376:C379" si="458">150000/E376</f>
        <v>1068.3760683760684</v>
      </c>
      <c r="D376" s="52" t="s">
        <v>18</v>
      </c>
      <c r="E376" s="52">
        <v>140.4</v>
      </c>
      <c r="F376" s="52">
        <v>139.35</v>
      </c>
      <c r="G376" s="52"/>
      <c r="H376" s="52"/>
      <c r="I376" s="54">
        <f t="shared" ref="I376:I379" si="459">(IF(D376="SHORT",E376-F376,IF(D376="LONG",F376-E376)))*C376</f>
        <v>1121.7948717948839</v>
      </c>
      <c r="J376" s="55"/>
      <c r="K376" s="55"/>
      <c r="L376" s="55">
        <f t="shared" ref="L376:L379" si="460">(J376+I376+K376)/C376</f>
        <v>1.0500000000000114</v>
      </c>
      <c r="M376" s="56">
        <f t="shared" ref="M376:M379" si="461">L376*C376</f>
        <v>1121.7948717948839</v>
      </c>
    </row>
    <row r="377" spans="1:13" s="57" customFormat="1">
      <c r="A377" s="51">
        <v>43322</v>
      </c>
      <c r="B377" s="52" t="s">
        <v>476</v>
      </c>
      <c r="C377" s="53">
        <f t="shared" si="458"/>
        <v>1409.7744360902254</v>
      </c>
      <c r="D377" s="52" t="s">
        <v>14</v>
      </c>
      <c r="E377" s="52">
        <v>106.4</v>
      </c>
      <c r="F377" s="52">
        <v>107.2</v>
      </c>
      <c r="G377" s="52"/>
      <c r="H377" s="52"/>
      <c r="I377" s="54">
        <f t="shared" si="459"/>
        <v>1127.8195488721763</v>
      </c>
      <c r="J377" s="55"/>
      <c r="K377" s="55"/>
      <c r="L377" s="55">
        <f t="shared" si="460"/>
        <v>0.79999999999999705</v>
      </c>
      <c r="M377" s="56">
        <f t="shared" si="461"/>
        <v>1127.8195488721763</v>
      </c>
    </row>
    <row r="378" spans="1:13" s="57" customFormat="1">
      <c r="A378" s="51">
        <v>43322</v>
      </c>
      <c r="B378" s="52" t="s">
        <v>586</v>
      </c>
      <c r="C378" s="53">
        <f t="shared" si="458"/>
        <v>1511.3350125944585</v>
      </c>
      <c r="D378" s="52" t="s">
        <v>18</v>
      </c>
      <c r="E378" s="52">
        <v>99.25</v>
      </c>
      <c r="F378" s="52">
        <v>100.15</v>
      </c>
      <c r="G378" s="52"/>
      <c r="H378" s="52"/>
      <c r="I378" s="54">
        <f t="shared" si="459"/>
        <v>-1360.2015113350212</v>
      </c>
      <c r="J378" s="55"/>
      <c r="K378" s="55"/>
      <c r="L378" s="55">
        <f t="shared" si="460"/>
        <v>-0.90000000000000568</v>
      </c>
      <c r="M378" s="56">
        <f t="shared" si="461"/>
        <v>-1360.2015113350212</v>
      </c>
    </row>
    <row r="379" spans="1:13" s="57" customFormat="1">
      <c r="A379" s="51">
        <v>43322</v>
      </c>
      <c r="B379" s="52" t="s">
        <v>585</v>
      </c>
      <c r="C379" s="53">
        <f t="shared" si="458"/>
        <v>1293.1034482758621</v>
      </c>
      <c r="D379" s="52" t="s">
        <v>18</v>
      </c>
      <c r="E379" s="52">
        <v>116</v>
      </c>
      <c r="F379" s="52">
        <v>115.1</v>
      </c>
      <c r="G379" s="52">
        <v>114.05</v>
      </c>
      <c r="H379" s="52"/>
      <c r="I379" s="54">
        <f t="shared" si="459"/>
        <v>1163.7931034482833</v>
      </c>
      <c r="J379" s="55">
        <f t="shared" ref="J379" si="462">(IF(D379="SHORT",IF(G379="",0,F379-G379),IF(D379="LONG",IF(G379="",0,G379-F379))))*C379</f>
        <v>1357.7586206896515</v>
      </c>
      <c r="K379" s="55"/>
      <c r="L379" s="55">
        <f t="shared" si="460"/>
        <v>1.9500000000000028</v>
      </c>
      <c r="M379" s="56">
        <f t="shared" si="461"/>
        <v>2521.5517241379348</v>
      </c>
    </row>
    <row r="380" spans="1:13" s="57" customFormat="1">
      <c r="A380" s="51">
        <v>43321</v>
      </c>
      <c r="B380" s="52" t="s">
        <v>475</v>
      </c>
      <c r="C380" s="53">
        <f t="shared" ref="C380:C385" si="463">150000/E380</f>
        <v>406.33888663145063</v>
      </c>
      <c r="D380" s="52" t="s">
        <v>14</v>
      </c>
      <c r="E380" s="52">
        <v>369.15</v>
      </c>
      <c r="F380" s="52">
        <v>370.5</v>
      </c>
      <c r="G380" s="52"/>
      <c r="H380" s="52"/>
      <c r="I380" s="54">
        <f t="shared" ref="I380:I385" si="464">(IF(D380="SHORT",E380-F380,IF(D380="LONG",F380-E380)))*C380</f>
        <v>548.55749695246755</v>
      </c>
      <c r="J380" s="55"/>
      <c r="K380" s="55"/>
      <c r="L380" s="55">
        <f t="shared" ref="L380:L385" si="465">(J380+I380+K380)/C380</f>
        <v>1.3500000000000225</v>
      </c>
      <c r="M380" s="56">
        <f t="shared" ref="M380:M385" si="466">L380*C380</f>
        <v>548.55749695246755</v>
      </c>
    </row>
    <row r="381" spans="1:13" s="57" customFormat="1">
      <c r="A381" s="51">
        <v>43321</v>
      </c>
      <c r="B381" s="52" t="s">
        <v>482</v>
      </c>
      <c r="C381" s="53">
        <f t="shared" si="463"/>
        <v>505.39083557951483</v>
      </c>
      <c r="D381" s="52" t="s">
        <v>18</v>
      </c>
      <c r="E381" s="52">
        <v>296.8</v>
      </c>
      <c r="F381" s="52">
        <v>294.60000000000002</v>
      </c>
      <c r="G381" s="52"/>
      <c r="H381" s="52"/>
      <c r="I381" s="54">
        <f t="shared" si="464"/>
        <v>1111.8598382749269</v>
      </c>
      <c r="J381" s="55"/>
      <c r="K381" s="55"/>
      <c r="L381" s="55">
        <f t="shared" si="465"/>
        <v>2.1999999999999886</v>
      </c>
      <c r="M381" s="56">
        <f t="shared" si="466"/>
        <v>1111.8598382749269</v>
      </c>
    </row>
    <row r="382" spans="1:13" s="57" customFormat="1">
      <c r="A382" s="51">
        <v>43321</v>
      </c>
      <c r="B382" s="52" t="s">
        <v>573</v>
      </c>
      <c r="C382" s="53">
        <f t="shared" si="463"/>
        <v>3000</v>
      </c>
      <c r="D382" s="52" t="s">
        <v>14</v>
      </c>
      <c r="E382" s="52">
        <v>50</v>
      </c>
      <c r="F382" s="52">
        <v>49.55</v>
      </c>
      <c r="G382" s="52"/>
      <c r="H382" s="52"/>
      <c r="I382" s="54">
        <f t="shared" si="464"/>
        <v>-1350.0000000000086</v>
      </c>
      <c r="J382" s="55"/>
      <c r="K382" s="55"/>
      <c r="L382" s="55">
        <f t="shared" si="465"/>
        <v>-0.4500000000000029</v>
      </c>
      <c r="M382" s="56">
        <f t="shared" si="466"/>
        <v>-1350.0000000000086</v>
      </c>
    </row>
    <row r="383" spans="1:13" s="57" customFormat="1">
      <c r="A383" s="51">
        <v>43321</v>
      </c>
      <c r="B383" s="52" t="s">
        <v>494</v>
      </c>
      <c r="C383" s="53">
        <f t="shared" si="463"/>
        <v>170.24174327545114</v>
      </c>
      <c r="D383" s="52" t="s">
        <v>14</v>
      </c>
      <c r="E383" s="52">
        <v>881.1</v>
      </c>
      <c r="F383" s="52">
        <v>873.15</v>
      </c>
      <c r="G383" s="52"/>
      <c r="H383" s="52"/>
      <c r="I383" s="54">
        <f t="shared" si="464"/>
        <v>-1353.4218590398443</v>
      </c>
      <c r="J383" s="55"/>
      <c r="K383" s="55"/>
      <c r="L383" s="55">
        <f t="shared" si="465"/>
        <v>-7.9500000000000455</v>
      </c>
      <c r="M383" s="56">
        <f t="shared" si="466"/>
        <v>-1353.4218590398443</v>
      </c>
    </row>
    <row r="384" spans="1:13" s="57" customFormat="1">
      <c r="A384" s="51">
        <v>43321</v>
      </c>
      <c r="B384" s="52" t="s">
        <v>472</v>
      </c>
      <c r="C384" s="53">
        <f t="shared" si="463"/>
        <v>147.23203769140164</v>
      </c>
      <c r="D384" s="52" t="s">
        <v>14</v>
      </c>
      <c r="E384" s="52">
        <v>1018.8</v>
      </c>
      <c r="F384" s="52">
        <v>1025.5</v>
      </c>
      <c r="G384" s="52"/>
      <c r="H384" s="52"/>
      <c r="I384" s="54">
        <f t="shared" si="464"/>
        <v>986.45465253239774</v>
      </c>
      <c r="J384" s="55"/>
      <c r="K384" s="55"/>
      <c r="L384" s="55">
        <f t="shared" si="465"/>
        <v>6.7000000000000455</v>
      </c>
      <c r="M384" s="56">
        <f t="shared" si="466"/>
        <v>986.45465253239774</v>
      </c>
    </row>
    <row r="385" spans="1:13" s="57" customFormat="1">
      <c r="A385" s="51">
        <v>43321</v>
      </c>
      <c r="B385" s="52" t="s">
        <v>572</v>
      </c>
      <c r="C385" s="53">
        <f t="shared" si="463"/>
        <v>1432.6647564469913</v>
      </c>
      <c r="D385" s="52" t="s">
        <v>14</v>
      </c>
      <c r="E385" s="52">
        <v>104.7</v>
      </c>
      <c r="F385" s="52">
        <v>103.75</v>
      </c>
      <c r="G385" s="52"/>
      <c r="H385" s="52"/>
      <c r="I385" s="54">
        <f t="shared" si="464"/>
        <v>-1361.0315186246457</v>
      </c>
      <c r="J385" s="55"/>
      <c r="K385" s="55"/>
      <c r="L385" s="55">
        <f t="shared" si="465"/>
        <v>-0.95000000000000284</v>
      </c>
      <c r="M385" s="56">
        <f t="shared" si="466"/>
        <v>-1361.0315186246457</v>
      </c>
    </row>
    <row r="386" spans="1:13" s="57" customFormat="1">
      <c r="A386" s="51">
        <v>43320</v>
      </c>
      <c r="B386" s="52" t="s">
        <v>574</v>
      </c>
      <c r="C386" s="53">
        <f t="shared" ref="C386" si="467">150000/E386</f>
        <v>382.70187523918867</v>
      </c>
      <c r="D386" s="52" t="s">
        <v>14</v>
      </c>
      <c r="E386" s="52">
        <v>391.95</v>
      </c>
      <c r="F386" s="52">
        <v>394.85</v>
      </c>
      <c r="G386" s="52"/>
      <c r="H386" s="52"/>
      <c r="I386" s="54">
        <f t="shared" ref="I386" si="468">(IF(D386="SHORT",E386-F386,IF(D386="LONG",F386-E386)))*C386</f>
        <v>1109.8354381936601</v>
      </c>
      <c r="J386" s="55"/>
      <c r="K386" s="55"/>
      <c r="L386" s="55">
        <f t="shared" ref="L386" si="469">(J386+I386+K386)/C386</f>
        <v>2.9000000000000341</v>
      </c>
      <c r="M386" s="56">
        <f t="shared" ref="M386" si="470">L386*C386</f>
        <v>1109.8354381936601</v>
      </c>
    </row>
    <row r="387" spans="1:13" s="66" customFormat="1">
      <c r="A387" s="60">
        <v>43320</v>
      </c>
      <c r="B387" s="61" t="s">
        <v>439</v>
      </c>
      <c r="C387" s="62">
        <f t="shared" ref="C387:C390" si="471">150000/E387</f>
        <v>789.47368421052636</v>
      </c>
      <c r="D387" s="61" t="s">
        <v>14</v>
      </c>
      <c r="E387" s="61">
        <v>190</v>
      </c>
      <c r="F387" s="61">
        <v>191.4</v>
      </c>
      <c r="G387" s="61">
        <v>193</v>
      </c>
      <c r="H387" s="61">
        <v>194.75</v>
      </c>
      <c r="I387" s="63">
        <f t="shared" ref="I387:I390" si="472">(IF(D387="SHORT",E387-F387,IF(D387="LONG",F387-E387)))*C387</f>
        <v>1105.2631578947414</v>
      </c>
      <c r="J387" s="64">
        <f t="shared" ref="J387:J390" si="473">(IF(D387="SHORT",IF(G387="",0,F387-G387),IF(D387="LONG",IF(G387="",0,G387-F387))))*C387</f>
        <v>1263.1578947368378</v>
      </c>
      <c r="K387" s="64">
        <f t="shared" ref="K387:K390" si="474">(IF(D387="SHORT",IF(H387="",0,G387-H387),IF(D387="LONG",IF(H387="",0,(H387-G387)))))*C387</f>
        <v>1381.578947368421</v>
      </c>
      <c r="L387" s="64">
        <f t="shared" ref="L387:L390" si="475">(J387+I387+K387)/C387</f>
        <v>4.75</v>
      </c>
      <c r="M387" s="65">
        <f t="shared" ref="M387:M390" si="476">L387*C387</f>
        <v>3750</v>
      </c>
    </row>
    <row r="388" spans="1:13" s="57" customFormat="1">
      <c r="A388" s="51">
        <v>43320</v>
      </c>
      <c r="B388" s="52" t="s">
        <v>430</v>
      </c>
      <c r="C388" s="53">
        <f t="shared" si="471"/>
        <v>171.82130584192439</v>
      </c>
      <c r="D388" s="52" t="s">
        <v>14</v>
      </c>
      <c r="E388" s="52">
        <v>873</v>
      </c>
      <c r="F388" s="52">
        <v>879.5</v>
      </c>
      <c r="G388" s="52"/>
      <c r="H388" s="52"/>
      <c r="I388" s="54">
        <f t="shared" si="472"/>
        <v>1116.8384879725086</v>
      </c>
      <c r="J388" s="55"/>
      <c r="K388" s="55"/>
      <c r="L388" s="55">
        <f t="shared" si="475"/>
        <v>6.5</v>
      </c>
      <c r="M388" s="56">
        <f t="shared" si="476"/>
        <v>1116.8384879725086</v>
      </c>
    </row>
    <row r="389" spans="1:13" s="57" customFormat="1">
      <c r="A389" s="51">
        <v>43320</v>
      </c>
      <c r="B389" s="52" t="s">
        <v>547</v>
      </c>
      <c r="C389" s="53">
        <f t="shared" si="471"/>
        <v>266.7140825035562</v>
      </c>
      <c r="D389" s="52" t="s">
        <v>14</v>
      </c>
      <c r="E389" s="52">
        <v>562.4</v>
      </c>
      <c r="F389" s="52">
        <v>557.29999999999995</v>
      </c>
      <c r="G389" s="52"/>
      <c r="H389" s="52"/>
      <c r="I389" s="54">
        <f t="shared" si="472"/>
        <v>-1360.2418207681426</v>
      </c>
      <c r="J389" s="55"/>
      <c r="K389" s="55"/>
      <c r="L389" s="55">
        <f t="shared" si="475"/>
        <v>-5.1000000000000227</v>
      </c>
      <c r="M389" s="56">
        <f t="shared" si="476"/>
        <v>-1360.2418207681426</v>
      </c>
    </row>
    <row r="390" spans="1:13" s="66" customFormat="1">
      <c r="A390" s="60">
        <v>43320</v>
      </c>
      <c r="B390" s="61" t="s">
        <v>266</v>
      </c>
      <c r="C390" s="62">
        <f t="shared" si="471"/>
        <v>602.40963855421683</v>
      </c>
      <c r="D390" s="61" t="s">
        <v>14</v>
      </c>
      <c r="E390" s="61">
        <v>249</v>
      </c>
      <c r="F390" s="61">
        <v>250.9</v>
      </c>
      <c r="G390" s="61">
        <v>253.15</v>
      </c>
      <c r="H390" s="61">
        <v>255.4</v>
      </c>
      <c r="I390" s="63">
        <f t="shared" si="472"/>
        <v>1144.5783132530155</v>
      </c>
      <c r="J390" s="64">
        <f t="shared" si="473"/>
        <v>1355.4216867469879</v>
      </c>
      <c r="K390" s="64">
        <f t="shared" si="474"/>
        <v>1355.4216867469879</v>
      </c>
      <c r="L390" s="64">
        <f t="shared" si="475"/>
        <v>6.4000000000000057</v>
      </c>
      <c r="M390" s="65">
        <f t="shared" si="476"/>
        <v>3855.4216867469913</v>
      </c>
    </row>
    <row r="391" spans="1:13" s="57" customFormat="1">
      <c r="A391" s="51">
        <v>43319</v>
      </c>
      <c r="B391" s="52" t="s">
        <v>569</v>
      </c>
      <c r="C391" s="53">
        <f t="shared" ref="C391:C395" si="477">150000/E391</f>
        <v>128.83277505797474</v>
      </c>
      <c r="D391" s="52" t="s">
        <v>14</v>
      </c>
      <c r="E391" s="52">
        <v>1164.3</v>
      </c>
      <c r="F391" s="52">
        <v>1173</v>
      </c>
      <c r="G391" s="52"/>
      <c r="H391" s="52"/>
      <c r="I391" s="54">
        <f t="shared" ref="I391:I395" si="478">(IF(D391="SHORT",E391-F391,IF(D391="LONG",F391-E391)))*C391</f>
        <v>1120.845143004386</v>
      </c>
      <c r="J391" s="55"/>
      <c r="K391" s="55"/>
      <c r="L391" s="55">
        <f t="shared" ref="L391:L395" si="479">(J391+I391+K391)/C391</f>
        <v>8.7000000000000455</v>
      </c>
      <c r="M391" s="56">
        <f t="shared" ref="M391:M395" si="480">L391*C391</f>
        <v>1120.845143004386</v>
      </c>
    </row>
    <row r="392" spans="1:13" s="57" customFormat="1">
      <c r="A392" s="51">
        <v>43319</v>
      </c>
      <c r="B392" s="52" t="s">
        <v>495</v>
      </c>
      <c r="C392" s="53">
        <f t="shared" si="477"/>
        <v>667.1114076050701</v>
      </c>
      <c r="D392" s="52" t="s">
        <v>18</v>
      </c>
      <c r="E392" s="52">
        <v>224.85</v>
      </c>
      <c r="F392" s="52">
        <v>225.2</v>
      </c>
      <c r="G392" s="52"/>
      <c r="H392" s="52"/>
      <c r="I392" s="54">
        <f t="shared" si="478"/>
        <v>-233.48899266177074</v>
      </c>
      <c r="J392" s="55"/>
      <c r="K392" s="55"/>
      <c r="L392" s="55">
        <f t="shared" si="479"/>
        <v>-0.34999999999999432</v>
      </c>
      <c r="M392" s="56">
        <f t="shared" si="480"/>
        <v>-233.48899266177074</v>
      </c>
    </row>
    <row r="393" spans="1:13" s="57" customFormat="1">
      <c r="A393" s="51">
        <v>43319</v>
      </c>
      <c r="B393" s="52" t="s">
        <v>416</v>
      </c>
      <c r="C393" s="53">
        <f t="shared" si="477"/>
        <v>233.37222870478413</v>
      </c>
      <c r="D393" s="52" t="s">
        <v>14</v>
      </c>
      <c r="E393" s="52">
        <v>642.75</v>
      </c>
      <c r="F393" s="52">
        <v>647.54999999999995</v>
      </c>
      <c r="G393" s="52"/>
      <c r="H393" s="52"/>
      <c r="I393" s="54">
        <f t="shared" si="478"/>
        <v>1120.1866977829532</v>
      </c>
      <c r="J393" s="55"/>
      <c r="K393" s="55"/>
      <c r="L393" s="55">
        <f t="shared" si="479"/>
        <v>4.7999999999999545</v>
      </c>
      <c r="M393" s="56">
        <f t="shared" si="480"/>
        <v>1120.1866977829532</v>
      </c>
    </row>
    <row r="394" spans="1:13" s="57" customFormat="1">
      <c r="A394" s="51">
        <v>43319</v>
      </c>
      <c r="B394" s="52" t="s">
        <v>434</v>
      </c>
      <c r="C394" s="53">
        <f t="shared" si="477"/>
        <v>399.09538379672739</v>
      </c>
      <c r="D394" s="52" t="s">
        <v>18</v>
      </c>
      <c r="E394" s="52">
        <v>375.85</v>
      </c>
      <c r="F394" s="52">
        <v>379.25</v>
      </c>
      <c r="G394" s="52"/>
      <c r="H394" s="52"/>
      <c r="I394" s="54">
        <f t="shared" si="478"/>
        <v>-1356.9243049088641</v>
      </c>
      <c r="J394" s="55"/>
      <c r="K394" s="55"/>
      <c r="L394" s="55">
        <f t="shared" si="479"/>
        <v>-3.3999999999999773</v>
      </c>
      <c r="M394" s="56">
        <f t="shared" si="480"/>
        <v>-1356.9243049088641</v>
      </c>
    </row>
    <row r="395" spans="1:13" s="57" customFormat="1">
      <c r="A395" s="51">
        <v>43319</v>
      </c>
      <c r="B395" s="52" t="s">
        <v>519</v>
      </c>
      <c r="C395" s="53">
        <f t="shared" si="477"/>
        <v>495.62200561704941</v>
      </c>
      <c r="D395" s="52" t="s">
        <v>14</v>
      </c>
      <c r="E395" s="52">
        <v>302.64999999999998</v>
      </c>
      <c r="F395" s="52">
        <v>301.60000000000002</v>
      </c>
      <c r="G395" s="52"/>
      <c r="H395" s="52"/>
      <c r="I395" s="54">
        <f t="shared" si="478"/>
        <v>-520.4031058978793</v>
      </c>
      <c r="J395" s="55"/>
      <c r="K395" s="55"/>
      <c r="L395" s="55">
        <f t="shared" si="479"/>
        <v>-1.0499999999999545</v>
      </c>
      <c r="M395" s="56">
        <f t="shared" si="480"/>
        <v>-520.4031058978793</v>
      </c>
    </row>
    <row r="396" spans="1:13" s="57" customFormat="1">
      <c r="A396" s="51">
        <v>43318</v>
      </c>
      <c r="B396" s="52" t="s">
        <v>419</v>
      </c>
      <c r="C396" s="53">
        <f t="shared" ref="C396" si="481">150000/E396</f>
        <v>102.73972602739725</v>
      </c>
      <c r="D396" s="52" t="s">
        <v>14</v>
      </c>
      <c r="E396" s="52">
        <v>1460</v>
      </c>
      <c r="F396" s="52">
        <v>1470.95</v>
      </c>
      <c r="G396" s="52"/>
      <c r="H396" s="52"/>
      <c r="I396" s="54">
        <f t="shared" ref="I396" si="482">(IF(D396="SHORT",E396-F396,IF(D396="LONG",F396-E396)))*C396</f>
        <v>1125.0000000000045</v>
      </c>
      <c r="J396" s="55"/>
      <c r="K396" s="55"/>
      <c r="L396" s="55">
        <f t="shared" ref="L396" si="483">(J396+I396+K396)/C396</f>
        <v>10.950000000000045</v>
      </c>
      <c r="M396" s="56">
        <f t="shared" ref="M396" si="484">L396*C396</f>
        <v>1125.0000000000045</v>
      </c>
    </row>
    <row r="397" spans="1:13" s="57" customFormat="1">
      <c r="A397" s="51">
        <v>43315</v>
      </c>
      <c r="B397" s="52" t="s">
        <v>518</v>
      </c>
      <c r="C397" s="53">
        <f t="shared" ref="C397:C401" si="485">150000/E397</f>
        <v>473.18611987381706</v>
      </c>
      <c r="D397" s="52" t="s">
        <v>14</v>
      </c>
      <c r="E397" s="52">
        <v>317</v>
      </c>
      <c r="F397" s="52">
        <v>314.10000000000002</v>
      </c>
      <c r="G397" s="52"/>
      <c r="H397" s="52"/>
      <c r="I397" s="54">
        <f t="shared" ref="I397:I401" si="486">(IF(D397="SHORT",E397-F397,IF(D397="LONG",F397-E397)))*C397</f>
        <v>-1372.2397476340586</v>
      </c>
      <c r="J397" s="55"/>
      <c r="K397" s="55"/>
      <c r="L397" s="55">
        <f t="shared" ref="L397:L401" si="487">(J397+I397+K397)/C397</f>
        <v>-2.8999999999999773</v>
      </c>
      <c r="M397" s="56">
        <f t="shared" ref="M397:M401" si="488">L397*C397</f>
        <v>-1372.2397476340586</v>
      </c>
    </row>
    <row r="398" spans="1:13" s="57" customFormat="1">
      <c r="A398" s="51">
        <v>43315</v>
      </c>
      <c r="B398" s="52" t="s">
        <v>571</v>
      </c>
      <c r="C398" s="53">
        <f t="shared" si="485"/>
        <v>491.80327868852459</v>
      </c>
      <c r="D398" s="52" t="s">
        <v>14</v>
      </c>
      <c r="E398" s="52">
        <v>305</v>
      </c>
      <c r="F398" s="52">
        <v>306</v>
      </c>
      <c r="G398" s="52"/>
      <c r="H398" s="52"/>
      <c r="I398" s="54">
        <f t="shared" si="486"/>
        <v>491.80327868852459</v>
      </c>
      <c r="J398" s="55"/>
      <c r="K398" s="55"/>
      <c r="L398" s="55">
        <f t="shared" si="487"/>
        <v>1</v>
      </c>
      <c r="M398" s="56">
        <f t="shared" si="488"/>
        <v>491.80327868852459</v>
      </c>
    </row>
    <row r="399" spans="1:13" s="57" customFormat="1">
      <c r="A399" s="51">
        <v>43315</v>
      </c>
      <c r="B399" s="52" t="s">
        <v>570</v>
      </c>
      <c r="C399" s="53">
        <f t="shared" si="485"/>
        <v>154.41630636195183</v>
      </c>
      <c r="D399" s="52" t="s">
        <v>14</v>
      </c>
      <c r="E399" s="52">
        <v>971.4</v>
      </c>
      <c r="F399" s="52">
        <v>978.65</v>
      </c>
      <c r="G399" s="52"/>
      <c r="H399" s="52"/>
      <c r="I399" s="54">
        <f t="shared" si="486"/>
        <v>1119.5182211241508</v>
      </c>
      <c r="J399" s="55"/>
      <c r="K399" s="55"/>
      <c r="L399" s="55">
        <f t="shared" si="487"/>
        <v>7.2500000000000009</v>
      </c>
      <c r="M399" s="56">
        <f t="shared" si="488"/>
        <v>1119.5182211241508</v>
      </c>
    </row>
    <row r="400" spans="1:13" s="57" customFormat="1">
      <c r="A400" s="51">
        <v>43315</v>
      </c>
      <c r="B400" s="52" t="s">
        <v>402</v>
      </c>
      <c r="C400" s="53">
        <f t="shared" si="485"/>
        <v>184.20729460886653</v>
      </c>
      <c r="D400" s="52" t="s">
        <v>14</v>
      </c>
      <c r="E400" s="52">
        <v>814.3</v>
      </c>
      <c r="F400" s="52">
        <v>820.4</v>
      </c>
      <c r="G400" s="52"/>
      <c r="H400" s="52"/>
      <c r="I400" s="54">
        <f t="shared" si="486"/>
        <v>1123.66449711409</v>
      </c>
      <c r="J400" s="55"/>
      <c r="K400" s="55"/>
      <c r="L400" s="55">
        <f t="shared" si="487"/>
        <v>6.1000000000000218</v>
      </c>
      <c r="M400" s="56">
        <f t="shared" si="488"/>
        <v>1123.66449711409</v>
      </c>
    </row>
    <row r="401" spans="1:13" s="57" customFormat="1">
      <c r="A401" s="51">
        <v>43315</v>
      </c>
      <c r="B401" s="52" t="s">
        <v>439</v>
      </c>
      <c r="C401" s="53">
        <f t="shared" si="485"/>
        <v>743.49442379182153</v>
      </c>
      <c r="D401" s="52" t="s">
        <v>14</v>
      </c>
      <c r="E401" s="52">
        <v>201.75</v>
      </c>
      <c r="F401" s="52">
        <v>203.25</v>
      </c>
      <c r="G401" s="52"/>
      <c r="H401" s="52"/>
      <c r="I401" s="54">
        <f t="shared" si="486"/>
        <v>1115.2416356877322</v>
      </c>
      <c r="J401" s="55"/>
      <c r="K401" s="55"/>
      <c r="L401" s="55">
        <f t="shared" si="487"/>
        <v>1.5</v>
      </c>
      <c r="M401" s="56">
        <f t="shared" si="488"/>
        <v>1115.2416356877322</v>
      </c>
    </row>
    <row r="402" spans="1:13" s="57" customFormat="1">
      <c r="A402" s="51">
        <v>43314</v>
      </c>
      <c r="B402" s="52" t="s">
        <v>569</v>
      </c>
      <c r="C402" s="53">
        <f t="shared" ref="C402:C406" si="489">150000/E402</f>
        <v>135.99274705349049</v>
      </c>
      <c r="D402" s="52" t="s">
        <v>18</v>
      </c>
      <c r="E402" s="52">
        <v>1103</v>
      </c>
      <c r="F402" s="52">
        <v>1100</v>
      </c>
      <c r="G402" s="52"/>
      <c r="H402" s="52"/>
      <c r="I402" s="54">
        <f t="shared" ref="I402:I406" si="490">(IF(D402="SHORT",E402-F402,IF(D402="LONG",F402-E402)))*C402</f>
        <v>407.9782411604715</v>
      </c>
      <c r="J402" s="55"/>
      <c r="K402" s="55"/>
      <c r="L402" s="55">
        <f t="shared" ref="L402:L406" si="491">(J402+I402+K402)/C402</f>
        <v>3</v>
      </c>
      <c r="M402" s="56">
        <f t="shared" ref="M402:M406" si="492">L402*C402</f>
        <v>407.9782411604715</v>
      </c>
    </row>
    <row r="403" spans="1:13" s="57" customFormat="1">
      <c r="A403" s="51">
        <v>43314</v>
      </c>
      <c r="B403" s="52" t="s">
        <v>413</v>
      </c>
      <c r="C403" s="53">
        <f t="shared" si="489"/>
        <v>537.63440860215053</v>
      </c>
      <c r="D403" s="52" t="s">
        <v>14</v>
      </c>
      <c r="E403" s="52">
        <v>279</v>
      </c>
      <c r="F403" s="52">
        <v>281.05</v>
      </c>
      <c r="G403" s="52"/>
      <c r="H403" s="52"/>
      <c r="I403" s="54">
        <f t="shared" si="490"/>
        <v>1102.1505376344146</v>
      </c>
      <c r="J403" s="55"/>
      <c r="K403" s="55"/>
      <c r="L403" s="55">
        <f t="shared" si="491"/>
        <v>2.0500000000000114</v>
      </c>
      <c r="M403" s="56">
        <f t="shared" si="492"/>
        <v>1102.1505376344146</v>
      </c>
    </row>
    <row r="404" spans="1:13" s="66" customFormat="1">
      <c r="A404" s="60">
        <v>43314</v>
      </c>
      <c r="B404" s="61" t="s">
        <v>506</v>
      </c>
      <c r="C404" s="62">
        <f t="shared" si="489"/>
        <v>125.07817385866166</v>
      </c>
      <c r="D404" s="61" t="s">
        <v>14</v>
      </c>
      <c r="E404" s="61">
        <v>1199.25</v>
      </c>
      <c r="F404" s="61">
        <v>1208.2</v>
      </c>
      <c r="G404" s="61">
        <v>1219.75</v>
      </c>
      <c r="H404" s="61">
        <v>1230.7</v>
      </c>
      <c r="I404" s="63">
        <f t="shared" si="490"/>
        <v>1119.4496560350276</v>
      </c>
      <c r="J404" s="64">
        <f t="shared" ref="J404" si="493">(IF(D404="SHORT",IF(G404="",0,F404-G404),IF(D404="LONG",IF(G404="",0,G404-F404))))*C404</f>
        <v>1444.6529080675364</v>
      </c>
      <c r="K404" s="64">
        <f t="shared" ref="K404" si="494">(IF(D404="SHORT",IF(H404="",0,G404-H404),IF(D404="LONG",IF(H404="",0,(H404-G404)))))*C404</f>
        <v>1369.6060037523509</v>
      </c>
      <c r="L404" s="64">
        <f t="shared" si="491"/>
        <v>31.450000000000045</v>
      </c>
      <c r="M404" s="65">
        <f t="shared" si="492"/>
        <v>3933.7085678549147</v>
      </c>
    </row>
    <row r="405" spans="1:13" s="57" customFormat="1">
      <c r="A405" s="51">
        <v>43314</v>
      </c>
      <c r="B405" s="52" t="s">
        <v>533</v>
      </c>
      <c r="C405" s="53">
        <f t="shared" si="489"/>
        <v>135.2204092671054</v>
      </c>
      <c r="D405" s="52" t="s">
        <v>14</v>
      </c>
      <c r="E405" s="52">
        <v>1109.3</v>
      </c>
      <c r="F405" s="52">
        <v>1099.3</v>
      </c>
      <c r="G405" s="52"/>
      <c r="H405" s="52"/>
      <c r="I405" s="54">
        <f t="shared" si="490"/>
        <v>-1352.204092671054</v>
      </c>
      <c r="J405" s="55"/>
      <c r="K405" s="55"/>
      <c r="L405" s="55">
        <f t="shared" si="491"/>
        <v>-10</v>
      </c>
      <c r="M405" s="56">
        <f t="shared" si="492"/>
        <v>-1352.204092671054</v>
      </c>
    </row>
    <row r="406" spans="1:13" s="57" customFormat="1">
      <c r="A406" s="51">
        <v>43314</v>
      </c>
      <c r="B406" s="52" t="s">
        <v>482</v>
      </c>
      <c r="C406" s="53">
        <f t="shared" si="489"/>
        <v>489.23679060665359</v>
      </c>
      <c r="D406" s="52" t="s">
        <v>18</v>
      </c>
      <c r="E406" s="52">
        <v>306.60000000000002</v>
      </c>
      <c r="F406" s="52">
        <v>304.3</v>
      </c>
      <c r="G406" s="52"/>
      <c r="H406" s="52"/>
      <c r="I406" s="54">
        <f t="shared" si="490"/>
        <v>1125.2446183953089</v>
      </c>
      <c r="J406" s="55"/>
      <c r="K406" s="55"/>
      <c r="L406" s="55">
        <f t="shared" si="491"/>
        <v>2.3000000000000114</v>
      </c>
      <c r="M406" s="56">
        <f t="shared" si="492"/>
        <v>1125.2446183953089</v>
      </c>
    </row>
    <row r="407" spans="1:13" s="57" customFormat="1">
      <c r="A407" s="51">
        <v>43313</v>
      </c>
      <c r="B407" s="52" t="s">
        <v>568</v>
      </c>
      <c r="C407" s="53">
        <f t="shared" ref="C407:C410" si="495">150000/E407</f>
        <v>347.62456546929315</v>
      </c>
      <c r="D407" s="52" t="s">
        <v>18</v>
      </c>
      <c r="E407" s="52">
        <v>431.5</v>
      </c>
      <c r="F407" s="52">
        <v>431.15</v>
      </c>
      <c r="G407" s="52"/>
      <c r="H407" s="52"/>
      <c r="I407" s="54">
        <f t="shared" ref="I407:I410" si="496">(IF(D407="SHORT",E407-F407,IF(D407="LONG",F407-E407)))*C407</f>
        <v>121.6685979142605</v>
      </c>
      <c r="J407" s="55"/>
      <c r="K407" s="55"/>
      <c r="L407" s="55">
        <f t="shared" ref="L407:L410" si="497">(J407+I407+K407)/C407</f>
        <v>0.35000000000002274</v>
      </c>
      <c r="M407" s="56">
        <f t="shared" ref="M407:M410" si="498">L407*C407</f>
        <v>121.6685979142605</v>
      </c>
    </row>
    <row r="408" spans="1:13" s="57" customFormat="1">
      <c r="A408" s="51">
        <v>43313</v>
      </c>
      <c r="B408" s="52" t="s">
        <v>567</v>
      </c>
      <c r="C408" s="53">
        <f t="shared" si="495"/>
        <v>223.68028631076646</v>
      </c>
      <c r="D408" s="52" t="s">
        <v>18</v>
      </c>
      <c r="E408" s="52">
        <v>670.6</v>
      </c>
      <c r="F408" s="52">
        <v>667</v>
      </c>
      <c r="G408" s="52"/>
      <c r="H408" s="52"/>
      <c r="I408" s="54">
        <f t="shared" si="496"/>
        <v>805.2490307187644</v>
      </c>
      <c r="J408" s="55"/>
      <c r="K408" s="55"/>
      <c r="L408" s="55">
        <f t="shared" si="497"/>
        <v>3.6000000000000232</v>
      </c>
      <c r="M408" s="56">
        <f t="shared" si="498"/>
        <v>805.2490307187644</v>
      </c>
    </row>
    <row r="409" spans="1:13" s="57" customFormat="1">
      <c r="A409" s="51">
        <v>43313</v>
      </c>
      <c r="B409" s="52" t="s">
        <v>566</v>
      </c>
      <c r="C409" s="53">
        <f t="shared" si="495"/>
        <v>288.71138485227601</v>
      </c>
      <c r="D409" s="52" t="s">
        <v>14</v>
      </c>
      <c r="E409" s="52">
        <v>519.54999999999995</v>
      </c>
      <c r="F409" s="52">
        <v>514.85</v>
      </c>
      <c r="G409" s="52"/>
      <c r="H409" s="52"/>
      <c r="I409" s="54">
        <f t="shared" si="496"/>
        <v>-1356.9435088056775</v>
      </c>
      <c r="J409" s="55"/>
      <c r="K409" s="55"/>
      <c r="L409" s="55">
        <f t="shared" si="497"/>
        <v>-4.6999999999999318</v>
      </c>
      <c r="M409" s="56">
        <f t="shared" si="498"/>
        <v>-1356.9435088056775</v>
      </c>
    </row>
    <row r="410" spans="1:13" s="66" customFormat="1">
      <c r="A410" s="60">
        <v>43313</v>
      </c>
      <c r="B410" s="61" t="s">
        <v>565</v>
      </c>
      <c r="C410" s="62">
        <f t="shared" si="495"/>
        <v>581.39534883720933</v>
      </c>
      <c r="D410" s="61" t="s">
        <v>14</v>
      </c>
      <c r="E410" s="61">
        <v>258</v>
      </c>
      <c r="F410" s="61">
        <v>259.95</v>
      </c>
      <c r="G410" s="61">
        <v>262.25</v>
      </c>
      <c r="H410" s="61">
        <v>264.64999999999998</v>
      </c>
      <c r="I410" s="63">
        <f t="shared" si="496"/>
        <v>1133.7209302325516</v>
      </c>
      <c r="J410" s="64">
        <f t="shared" ref="J410" si="499">(IF(D410="SHORT",IF(G410="",0,F410-G410),IF(D410="LONG",IF(G410="",0,G410-F410))))*C410</f>
        <v>1337.2093023255882</v>
      </c>
      <c r="K410" s="64">
        <f t="shared" ref="K410" si="500">(IF(D410="SHORT",IF(H410="",0,G410-H410),IF(D410="LONG",IF(H410="",0,(H410-G410)))))*C410</f>
        <v>1395.3488372092891</v>
      </c>
      <c r="L410" s="64">
        <f t="shared" si="497"/>
        <v>6.6499999999999782</v>
      </c>
      <c r="M410" s="65">
        <f t="shared" si="498"/>
        <v>3866.2790697674295</v>
      </c>
    </row>
    <row r="411" spans="1:13" ht="15.75">
      <c r="A411" s="77"/>
      <c r="B411" s="78"/>
      <c r="C411" s="78"/>
      <c r="D411" s="78"/>
      <c r="E411" s="78"/>
      <c r="F411" s="78"/>
      <c r="G411" s="78"/>
      <c r="H411" s="78"/>
      <c r="I411" s="79"/>
      <c r="J411" s="80"/>
      <c r="K411" s="81"/>
      <c r="L411" s="82"/>
      <c r="M411" s="78"/>
    </row>
    <row r="412" spans="1:13" s="57" customFormat="1">
      <c r="A412" s="51">
        <v>43312</v>
      </c>
      <c r="B412" s="52" t="s">
        <v>562</v>
      </c>
      <c r="C412" s="53">
        <f t="shared" ref="C412" si="501">150000/E412</f>
        <v>130.26487190620929</v>
      </c>
      <c r="D412" s="52" t="s">
        <v>14</v>
      </c>
      <c r="E412" s="52">
        <v>1151.5</v>
      </c>
      <c r="F412" s="52">
        <v>1160.0999999999999</v>
      </c>
      <c r="G412" s="52">
        <v>1170.5999999999999</v>
      </c>
      <c r="H412" s="52"/>
      <c r="I412" s="54">
        <f t="shared" ref="I412" si="502">(IF(D412="SHORT",E412-F412,IF(D412="LONG",F412-E412)))*C412</f>
        <v>1120.2778983933881</v>
      </c>
      <c r="J412" s="55">
        <f t="shared" ref="J412" si="503">(IF(D412="SHORT",IF(G412="",0,F412-G412),IF(D412="LONG",IF(G412="",0,G412-F412))))*C412</f>
        <v>1367.7811550151976</v>
      </c>
      <c r="K412" s="55"/>
      <c r="L412" s="55">
        <f t="shared" ref="L412" si="504">(J412+I412+K412)/C412</f>
        <v>19.099999999999913</v>
      </c>
      <c r="M412" s="56">
        <f t="shared" ref="M412" si="505">L412*C412</f>
        <v>2488.0590534085864</v>
      </c>
    </row>
    <row r="413" spans="1:13" s="57" customFormat="1">
      <c r="A413" s="51">
        <v>43312</v>
      </c>
      <c r="B413" s="52" t="s">
        <v>564</v>
      </c>
      <c r="C413" s="53">
        <f t="shared" ref="C413:C414" si="506">150000/E413</f>
        <v>1750.2917152858809</v>
      </c>
      <c r="D413" s="52" t="s">
        <v>14</v>
      </c>
      <c r="E413" s="52">
        <v>85.7</v>
      </c>
      <c r="F413" s="52">
        <v>86.35</v>
      </c>
      <c r="G413" s="52">
        <v>87.15</v>
      </c>
      <c r="H413" s="52"/>
      <c r="I413" s="54">
        <f t="shared" ref="I413:I414" si="507">(IF(D413="SHORT",E413-F413,IF(D413="LONG",F413-E413)))*C413</f>
        <v>1137.6896149358076</v>
      </c>
      <c r="J413" s="55">
        <f t="shared" ref="J413" si="508">(IF(D413="SHORT",IF(G413="",0,F413-G413),IF(D413="LONG",IF(G413="",0,G413-F413))))*C413</f>
        <v>1400.2333722287246</v>
      </c>
      <c r="K413" s="55"/>
      <c r="L413" s="55">
        <f t="shared" ref="L413:L414" si="509">(J413+I413+K413)/C413</f>
        <v>1.4500000000000028</v>
      </c>
      <c r="M413" s="56">
        <f t="shared" ref="M413:M414" si="510">L413*C413</f>
        <v>2537.9229871645321</v>
      </c>
    </row>
    <row r="414" spans="1:13" s="57" customFormat="1">
      <c r="A414" s="51">
        <v>43312</v>
      </c>
      <c r="B414" s="52" t="s">
        <v>421</v>
      </c>
      <c r="C414" s="53">
        <f t="shared" si="506"/>
        <v>2070.3933747412007</v>
      </c>
      <c r="D414" s="52" t="s">
        <v>18</v>
      </c>
      <c r="E414" s="52">
        <v>72.45</v>
      </c>
      <c r="F414" s="52">
        <v>71.900000000000006</v>
      </c>
      <c r="G414" s="52"/>
      <c r="H414" s="52"/>
      <c r="I414" s="54">
        <f t="shared" si="507"/>
        <v>1138.7163561076545</v>
      </c>
      <c r="J414" s="55"/>
      <c r="K414" s="55"/>
      <c r="L414" s="55">
        <f t="shared" si="509"/>
        <v>0.54999999999999716</v>
      </c>
      <c r="M414" s="56">
        <f t="shared" si="510"/>
        <v>1138.7163561076545</v>
      </c>
    </row>
    <row r="415" spans="1:13" s="57" customFormat="1">
      <c r="A415" s="51">
        <v>43311</v>
      </c>
      <c r="B415" s="52" t="s">
        <v>563</v>
      </c>
      <c r="C415" s="53">
        <f t="shared" ref="C415:C418" si="511">150000/E415</f>
        <v>845.78517056667613</v>
      </c>
      <c r="D415" s="52" t="s">
        <v>14</v>
      </c>
      <c r="E415" s="52">
        <v>177.35</v>
      </c>
      <c r="F415" s="52">
        <v>178.65</v>
      </c>
      <c r="G415" s="52"/>
      <c r="H415" s="52"/>
      <c r="I415" s="54">
        <f t="shared" ref="I415:I416" si="512">(IF(D415="SHORT",E415-F415,IF(D415="LONG",F415-E415)))*C415</f>
        <v>1099.5207217366885</v>
      </c>
      <c r="J415" s="55"/>
      <c r="K415" s="55"/>
      <c r="L415" s="55">
        <f t="shared" ref="L415:L416" si="513">(J415+I415+K415)/C415</f>
        <v>1.3000000000000114</v>
      </c>
      <c r="M415" s="56">
        <f t="shared" ref="M415:M416" si="514">L415*C415</f>
        <v>1099.5207217366885</v>
      </c>
    </row>
    <row r="416" spans="1:13" s="66" customFormat="1">
      <c r="A416" s="60">
        <v>43311</v>
      </c>
      <c r="B416" s="61" t="s">
        <v>562</v>
      </c>
      <c r="C416" s="62">
        <f t="shared" si="511"/>
        <v>132.86093888396812</v>
      </c>
      <c r="D416" s="61" t="s">
        <v>14</v>
      </c>
      <c r="E416" s="61">
        <v>1129</v>
      </c>
      <c r="F416" s="61">
        <v>1137.45</v>
      </c>
      <c r="G416" s="61">
        <v>1147.7</v>
      </c>
      <c r="H416" s="61">
        <v>1158.05</v>
      </c>
      <c r="I416" s="63">
        <f t="shared" si="512"/>
        <v>1122.6749335695367</v>
      </c>
      <c r="J416" s="64">
        <f t="shared" ref="J416" si="515">(IF(D416="SHORT",IF(G416="",0,F416-G416),IF(D416="LONG",IF(G416="",0,G416-F416))))*C416</f>
        <v>1361.8246235606732</v>
      </c>
      <c r="K416" s="64">
        <f t="shared" ref="K416" si="516">(IF(D416="SHORT",IF(H416="",0,G416-H416),IF(D416="LONG",IF(H416="",0,(H416-G416)))))*C416</f>
        <v>1375.110717449058</v>
      </c>
      <c r="L416" s="64">
        <f t="shared" si="513"/>
        <v>29.049999999999955</v>
      </c>
      <c r="M416" s="65">
        <f t="shared" si="514"/>
        <v>3859.6102745792678</v>
      </c>
    </row>
    <row r="417" spans="1:13" s="57" customFormat="1">
      <c r="A417" s="51">
        <v>43311</v>
      </c>
      <c r="B417" s="52" t="s">
        <v>561</v>
      </c>
      <c r="C417" s="53">
        <f t="shared" si="511"/>
        <v>220.03813994425698</v>
      </c>
      <c r="D417" s="52" t="s">
        <v>18</v>
      </c>
      <c r="E417" s="52">
        <v>681.7</v>
      </c>
      <c r="F417" s="52">
        <v>678.5</v>
      </c>
      <c r="G417" s="52"/>
      <c r="H417" s="52"/>
      <c r="I417" s="54">
        <f t="shared" ref="I417:I418" si="517">(IF(D417="SHORT",E417-F417,IF(D417="LONG",F417-E417)))*C417</f>
        <v>704.12204782163235</v>
      </c>
      <c r="J417" s="55"/>
      <c r="K417" s="55"/>
      <c r="L417" s="55">
        <f t="shared" ref="L417:L418" si="518">(J417+I417+K417)/C417</f>
        <v>3.2000000000000455</v>
      </c>
      <c r="M417" s="56">
        <f t="shared" ref="M417:M418" si="519">L417*C417</f>
        <v>704.12204782163235</v>
      </c>
    </row>
    <row r="418" spans="1:13" s="57" customFormat="1">
      <c r="A418" s="51">
        <v>43311</v>
      </c>
      <c r="B418" s="52" t="s">
        <v>386</v>
      </c>
      <c r="C418" s="53">
        <f t="shared" si="511"/>
        <v>1000</v>
      </c>
      <c r="D418" s="52" t="s">
        <v>14</v>
      </c>
      <c r="E418" s="52">
        <v>150</v>
      </c>
      <c r="F418" s="52">
        <v>148.65</v>
      </c>
      <c r="G418" s="52"/>
      <c r="H418" s="52"/>
      <c r="I418" s="54">
        <f t="shared" si="517"/>
        <v>-1349.9999999999943</v>
      </c>
      <c r="J418" s="55"/>
      <c r="K418" s="55"/>
      <c r="L418" s="55">
        <f t="shared" si="518"/>
        <v>-1.3499999999999943</v>
      </c>
      <c r="M418" s="56">
        <f t="shared" si="519"/>
        <v>-1349.9999999999943</v>
      </c>
    </row>
    <row r="419" spans="1:13" s="57" customFormat="1">
      <c r="A419" s="51">
        <v>43308</v>
      </c>
      <c r="B419" s="52" t="s">
        <v>540</v>
      </c>
      <c r="C419" s="53">
        <f t="shared" ref="C419:C422" si="520">150000/E419</f>
        <v>242.32633279483036</v>
      </c>
      <c r="D419" s="52" t="s">
        <v>14</v>
      </c>
      <c r="E419" s="52">
        <v>619</v>
      </c>
      <c r="F419" s="52">
        <v>623.6</v>
      </c>
      <c r="G419" s="52"/>
      <c r="H419" s="52"/>
      <c r="I419" s="54">
        <f t="shared" ref="I419:I422" si="521">(IF(D419="SHORT",E419-F419,IF(D419="LONG",F419-E419)))*C419</f>
        <v>1114.7011308562253</v>
      </c>
      <c r="J419" s="55"/>
      <c r="K419" s="55"/>
      <c r="L419" s="55">
        <f t="shared" ref="L419:L422" si="522">(J419+I419+K419)/C419</f>
        <v>4.6000000000000227</v>
      </c>
      <c r="M419" s="56">
        <f t="shared" ref="M419:M422" si="523">L419*C419</f>
        <v>1114.7011308562253</v>
      </c>
    </row>
    <row r="420" spans="1:13" s="57" customFormat="1">
      <c r="A420" s="51">
        <v>43308</v>
      </c>
      <c r="B420" s="52" t="s">
        <v>485</v>
      </c>
      <c r="C420" s="53">
        <f t="shared" si="520"/>
        <v>468.01872074882994</v>
      </c>
      <c r="D420" s="52" t="s">
        <v>14</v>
      </c>
      <c r="E420" s="52">
        <v>320.5</v>
      </c>
      <c r="F420" s="52">
        <v>322.89999999999998</v>
      </c>
      <c r="G420" s="52"/>
      <c r="H420" s="52"/>
      <c r="I420" s="54">
        <f t="shared" si="521"/>
        <v>1123.2449297971812</v>
      </c>
      <c r="J420" s="55"/>
      <c r="K420" s="55"/>
      <c r="L420" s="55">
        <f t="shared" si="522"/>
        <v>2.3999999999999773</v>
      </c>
      <c r="M420" s="56">
        <f t="shared" si="523"/>
        <v>1123.2449297971812</v>
      </c>
    </row>
    <row r="421" spans="1:13" s="57" customFormat="1" ht="15.75" customHeight="1">
      <c r="A421" s="51">
        <v>43308</v>
      </c>
      <c r="B421" s="52" t="s">
        <v>419</v>
      </c>
      <c r="C421" s="53">
        <f t="shared" si="520"/>
        <v>105.33707865168539</v>
      </c>
      <c r="D421" s="52" t="s">
        <v>14</v>
      </c>
      <c r="E421" s="52">
        <v>1424</v>
      </c>
      <c r="F421" s="52">
        <v>1411.15</v>
      </c>
      <c r="G421" s="52"/>
      <c r="H421" s="52"/>
      <c r="I421" s="54">
        <f t="shared" si="521"/>
        <v>-1353.5814606741476</v>
      </c>
      <c r="J421" s="55"/>
      <c r="K421" s="55"/>
      <c r="L421" s="55">
        <f t="shared" si="522"/>
        <v>-12.849999999999909</v>
      </c>
      <c r="M421" s="56">
        <f t="shared" si="523"/>
        <v>-1353.5814606741476</v>
      </c>
    </row>
    <row r="422" spans="1:13" s="57" customFormat="1">
      <c r="A422" s="51">
        <v>43308</v>
      </c>
      <c r="B422" s="52" t="s">
        <v>444</v>
      </c>
      <c r="C422" s="53">
        <f t="shared" si="520"/>
        <v>238.0952380952381</v>
      </c>
      <c r="D422" s="52" t="s">
        <v>14</v>
      </c>
      <c r="E422" s="52">
        <v>630</v>
      </c>
      <c r="F422" s="52">
        <v>634.70000000000005</v>
      </c>
      <c r="G422" s="52">
        <v>640.45000000000005</v>
      </c>
      <c r="H422" s="52"/>
      <c r="I422" s="54">
        <f t="shared" si="521"/>
        <v>1119.04761904763</v>
      </c>
      <c r="J422" s="55">
        <f t="shared" ref="J422" si="524">(IF(D422="SHORT",IF(G422="",0,F422-G422),IF(D422="LONG",IF(G422="",0,G422-F422))))*C422</f>
        <v>1369.047619047619</v>
      </c>
      <c r="K422" s="55"/>
      <c r="L422" s="55">
        <f t="shared" si="522"/>
        <v>10.450000000000045</v>
      </c>
      <c r="M422" s="56">
        <f t="shared" si="523"/>
        <v>2488.095238095249</v>
      </c>
    </row>
    <row r="423" spans="1:13" s="66" customFormat="1">
      <c r="A423" s="60">
        <v>43307</v>
      </c>
      <c r="B423" s="61" t="s">
        <v>558</v>
      </c>
      <c r="C423" s="62">
        <f t="shared" ref="C423:C427" si="525">150000/E423</f>
        <v>847.93668739400789</v>
      </c>
      <c r="D423" s="61" t="s">
        <v>14</v>
      </c>
      <c r="E423" s="61">
        <v>176.9</v>
      </c>
      <c r="F423" s="61">
        <v>178.2</v>
      </c>
      <c r="G423" s="61">
        <v>179.8</v>
      </c>
      <c r="H423" s="61">
        <v>181.45</v>
      </c>
      <c r="I423" s="63">
        <f t="shared" ref="I423:I427" si="526">(IF(D423="SHORT",E423-F423,IF(D423="LONG",F423-E423)))*C423</f>
        <v>1102.3176936121959</v>
      </c>
      <c r="J423" s="64">
        <f t="shared" ref="J423:J426" si="527">(IF(D423="SHORT",IF(G423="",0,F423-G423),IF(D423="LONG",IF(G423="",0,G423-F423))))*C423</f>
        <v>1356.6986998304319</v>
      </c>
      <c r="K423" s="64">
        <f t="shared" ref="K423:K426" si="528">(IF(D423="SHORT",IF(H423="",0,G423-H423),IF(D423="LONG",IF(H423="",0,(H423-G423)))))*C423</f>
        <v>1399.0955342000937</v>
      </c>
      <c r="L423" s="64">
        <f t="shared" ref="L423:L427" si="529">(J423+I423+K423)/C423</f>
        <v>4.5499999999999829</v>
      </c>
      <c r="M423" s="65">
        <f t="shared" ref="M423:M427" si="530">L423*C423</f>
        <v>3858.1119276427216</v>
      </c>
    </row>
    <row r="424" spans="1:13" s="57" customFormat="1">
      <c r="A424" s="51">
        <v>43307</v>
      </c>
      <c r="B424" s="52" t="s">
        <v>481</v>
      </c>
      <c r="C424" s="53">
        <f t="shared" si="525"/>
        <v>280.05974607916352</v>
      </c>
      <c r="D424" s="52" t="s">
        <v>14</v>
      </c>
      <c r="E424" s="52">
        <v>535.6</v>
      </c>
      <c r="F424" s="52">
        <v>539.6</v>
      </c>
      <c r="G424" s="52"/>
      <c r="H424" s="52"/>
      <c r="I424" s="54">
        <f t="shared" si="526"/>
        <v>1120.2389843166541</v>
      </c>
      <c r="J424" s="55"/>
      <c r="K424" s="55"/>
      <c r="L424" s="55">
        <f t="shared" si="529"/>
        <v>4</v>
      </c>
      <c r="M424" s="56">
        <f t="shared" si="530"/>
        <v>1120.2389843166541</v>
      </c>
    </row>
    <row r="425" spans="1:13" s="57" customFormat="1">
      <c r="A425" s="51">
        <v>43307</v>
      </c>
      <c r="B425" s="52" t="s">
        <v>484</v>
      </c>
      <c r="C425" s="53">
        <f t="shared" si="525"/>
        <v>162.91951775822741</v>
      </c>
      <c r="D425" s="52" t="s">
        <v>14</v>
      </c>
      <c r="E425" s="52">
        <v>920.7</v>
      </c>
      <c r="F425" s="52">
        <v>912.4</v>
      </c>
      <c r="G425" s="52"/>
      <c r="H425" s="52"/>
      <c r="I425" s="54">
        <f t="shared" si="526"/>
        <v>-1352.2319973932986</v>
      </c>
      <c r="J425" s="55"/>
      <c r="K425" s="55"/>
      <c r="L425" s="55">
        <f t="shared" si="529"/>
        <v>-8.3000000000000682</v>
      </c>
      <c r="M425" s="56">
        <f t="shared" si="530"/>
        <v>-1352.2319973932986</v>
      </c>
    </row>
    <row r="426" spans="1:13" s="66" customFormat="1">
      <c r="A426" s="60">
        <v>43307</v>
      </c>
      <c r="B426" s="61" t="s">
        <v>506</v>
      </c>
      <c r="C426" s="62">
        <f t="shared" si="525"/>
        <v>124.67273407305821</v>
      </c>
      <c r="D426" s="61" t="s">
        <v>14</v>
      </c>
      <c r="E426" s="61">
        <v>1203.1500000000001</v>
      </c>
      <c r="F426" s="61">
        <v>1212.1500000000001</v>
      </c>
      <c r="G426" s="61">
        <v>1221.8699999999999</v>
      </c>
      <c r="H426" s="61">
        <v>1232.9000000000001</v>
      </c>
      <c r="I426" s="63">
        <f t="shared" si="526"/>
        <v>1122.0546066575239</v>
      </c>
      <c r="J426" s="64">
        <f t="shared" si="527"/>
        <v>1211.8189751901009</v>
      </c>
      <c r="K426" s="64">
        <f t="shared" si="528"/>
        <v>1375.140256825857</v>
      </c>
      <c r="L426" s="64">
        <f t="shared" si="529"/>
        <v>29.75</v>
      </c>
      <c r="M426" s="65">
        <f t="shared" si="530"/>
        <v>3709.0138386734816</v>
      </c>
    </row>
    <row r="427" spans="1:13" s="57" customFormat="1">
      <c r="A427" s="51">
        <v>43307</v>
      </c>
      <c r="B427" s="52" t="s">
        <v>449</v>
      </c>
      <c r="C427" s="53">
        <f t="shared" si="525"/>
        <v>134.08420488066506</v>
      </c>
      <c r="D427" s="52" t="s">
        <v>14</v>
      </c>
      <c r="E427" s="52">
        <v>1118.7</v>
      </c>
      <c r="F427" s="52">
        <v>1108.5999999999999</v>
      </c>
      <c r="G427" s="52"/>
      <c r="H427" s="52"/>
      <c r="I427" s="54">
        <f t="shared" si="526"/>
        <v>-1354.2504692947352</v>
      </c>
      <c r="J427" s="55"/>
      <c r="K427" s="55"/>
      <c r="L427" s="55">
        <f t="shared" si="529"/>
        <v>-10.100000000000136</v>
      </c>
      <c r="M427" s="56">
        <f t="shared" si="530"/>
        <v>-1354.2504692947352</v>
      </c>
    </row>
    <row r="428" spans="1:13" s="57" customFormat="1">
      <c r="A428" s="51">
        <v>43306</v>
      </c>
      <c r="B428" s="52" t="s">
        <v>444</v>
      </c>
      <c r="C428" s="53">
        <f t="shared" ref="C428:C430" si="531">150000/E428</f>
        <v>243.50649350649351</v>
      </c>
      <c r="D428" s="52" t="s">
        <v>14</v>
      </c>
      <c r="E428" s="52">
        <v>616</v>
      </c>
      <c r="F428" s="52">
        <v>620.6</v>
      </c>
      <c r="G428" s="52"/>
      <c r="H428" s="52"/>
      <c r="I428" s="54">
        <f t="shared" ref="I428:I430" si="532">(IF(D428="SHORT",E428-F428,IF(D428="LONG",F428-E428)))*C428</f>
        <v>1120.1298701298756</v>
      </c>
      <c r="J428" s="55"/>
      <c r="K428" s="55"/>
      <c r="L428" s="55">
        <f t="shared" ref="L428:L430" si="533">(J428+I428+K428)/C428</f>
        <v>4.6000000000000227</v>
      </c>
      <c r="M428" s="56">
        <f t="shared" ref="M428:M430" si="534">L428*C428</f>
        <v>1120.1298701298756</v>
      </c>
    </row>
    <row r="429" spans="1:13" s="66" customFormat="1">
      <c r="A429" s="60">
        <v>43306</v>
      </c>
      <c r="B429" s="61" t="s">
        <v>560</v>
      </c>
      <c r="C429" s="62">
        <f t="shared" si="531"/>
        <v>123.35526315789474</v>
      </c>
      <c r="D429" s="61" t="s">
        <v>14</v>
      </c>
      <c r="E429" s="61">
        <v>1216</v>
      </c>
      <c r="F429" s="61">
        <v>1225.0999999999999</v>
      </c>
      <c r="G429" s="61">
        <v>1236.1500000000001</v>
      </c>
      <c r="H429" s="61">
        <v>1247.3</v>
      </c>
      <c r="I429" s="63">
        <f t="shared" si="532"/>
        <v>1122.5328947368309</v>
      </c>
      <c r="J429" s="64">
        <f t="shared" ref="J429" si="535">(IF(D429="SHORT",IF(G429="",0,F429-G429),IF(D429="LONG",IF(G429="",0,G429-F429))))*C429</f>
        <v>1363.0756578947594</v>
      </c>
      <c r="K429" s="64">
        <f t="shared" ref="K429" si="536">(IF(D429="SHORT",IF(H429="",0,G429-H429),IF(D429="LONG",IF(H429="",0,(H429-G429)))))*C429</f>
        <v>1375.4111842105094</v>
      </c>
      <c r="L429" s="64">
        <f t="shared" si="533"/>
        <v>31.299999999999951</v>
      </c>
      <c r="M429" s="65">
        <f t="shared" si="534"/>
        <v>3861.0197368420995</v>
      </c>
    </row>
    <row r="430" spans="1:13" s="57" customFormat="1">
      <c r="A430" s="51">
        <v>43306</v>
      </c>
      <c r="B430" s="52" t="s">
        <v>559</v>
      </c>
      <c r="C430" s="53">
        <f t="shared" si="531"/>
        <v>158.68817773075907</v>
      </c>
      <c r="D430" s="52" t="s">
        <v>14</v>
      </c>
      <c r="E430" s="52">
        <v>945.25</v>
      </c>
      <c r="F430" s="52">
        <v>952.3</v>
      </c>
      <c r="G430" s="52"/>
      <c r="H430" s="52"/>
      <c r="I430" s="54">
        <f t="shared" si="532"/>
        <v>1118.7516530018443</v>
      </c>
      <c r="J430" s="55"/>
      <c r="K430" s="55"/>
      <c r="L430" s="55">
        <f t="shared" si="533"/>
        <v>7.0499999999999545</v>
      </c>
      <c r="M430" s="56">
        <f t="shared" si="534"/>
        <v>1118.7516530018443</v>
      </c>
    </row>
    <row r="431" spans="1:13" s="57" customFormat="1">
      <c r="A431" s="51">
        <v>43305</v>
      </c>
      <c r="B431" s="52" t="s">
        <v>434</v>
      </c>
      <c r="C431" s="53">
        <f t="shared" ref="C431:C435" si="537">150000/E431</f>
        <v>415.74279379157429</v>
      </c>
      <c r="D431" s="52" t="s">
        <v>14</v>
      </c>
      <c r="E431" s="52">
        <v>360.8</v>
      </c>
      <c r="F431" s="52">
        <v>363.5</v>
      </c>
      <c r="G431" s="52">
        <v>366.8</v>
      </c>
      <c r="H431" s="52"/>
      <c r="I431" s="54">
        <f t="shared" ref="I431:I435" si="538">(IF(D431="SHORT",E431-F431,IF(D431="LONG",F431-E431)))*C431</f>
        <v>1122.5055432372458</v>
      </c>
      <c r="J431" s="55">
        <f t="shared" ref="J431:J433" si="539">(IF(D431="SHORT",IF(G431="",0,F431-G431),IF(D431="LONG",IF(G431="",0,G431-F431))))*C431</f>
        <v>1371.9512195121999</v>
      </c>
      <c r="K431" s="55"/>
      <c r="L431" s="55">
        <f t="shared" ref="L431:L435" si="540">(J431+I431+K431)/C431</f>
        <v>6</v>
      </c>
      <c r="M431" s="56">
        <f t="shared" ref="M431:M435" si="541">L431*C431</f>
        <v>2494.4567627494457</v>
      </c>
    </row>
    <row r="432" spans="1:13" s="66" customFormat="1">
      <c r="A432" s="60">
        <v>43305</v>
      </c>
      <c r="B432" s="61" t="s">
        <v>556</v>
      </c>
      <c r="C432" s="62">
        <f t="shared" si="537"/>
        <v>2822.2013170272812</v>
      </c>
      <c r="D432" s="61" t="s">
        <v>14</v>
      </c>
      <c r="E432" s="61">
        <v>53.15</v>
      </c>
      <c r="F432" s="61">
        <v>53.55</v>
      </c>
      <c r="G432" s="61">
        <v>54.05</v>
      </c>
      <c r="H432" s="61">
        <v>54.55</v>
      </c>
      <c r="I432" s="63">
        <f t="shared" si="538"/>
        <v>1128.8805268109086</v>
      </c>
      <c r="J432" s="64">
        <f t="shared" si="539"/>
        <v>1411.1006585136406</v>
      </c>
      <c r="K432" s="64">
        <f t="shared" ref="K432:K433" si="542">(IF(D432="SHORT",IF(H432="",0,G432-H432),IF(D432="LONG",IF(H432="",0,(H432-G432)))))*C432</f>
        <v>1411.1006585136406</v>
      </c>
      <c r="L432" s="64">
        <f t="shared" si="540"/>
        <v>1.3999999999999986</v>
      </c>
      <c r="M432" s="65">
        <f t="shared" si="541"/>
        <v>3951.0818438381898</v>
      </c>
    </row>
    <row r="433" spans="1:13" s="66" customFormat="1">
      <c r="A433" s="60">
        <v>43305</v>
      </c>
      <c r="B433" s="61" t="s">
        <v>502</v>
      </c>
      <c r="C433" s="62">
        <f t="shared" si="537"/>
        <v>154.72690700912889</v>
      </c>
      <c r="D433" s="61" t="s">
        <v>14</v>
      </c>
      <c r="E433" s="61">
        <v>969.45</v>
      </c>
      <c r="F433" s="61">
        <v>976.7</v>
      </c>
      <c r="G433" s="61">
        <v>985.55</v>
      </c>
      <c r="H433" s="61">
        <v>994.4</v>
      </c>
      <c r="I433" s="63">
        <f t="shared" si="538"/>
        <v>1121.7700758161845</v>
      </c>
      <c r="J433" s="64">
        <f t="shared" si="539"/>
        <v>1369.3331270307767</v>
      </c>
      <c r="K433" s="64">
        <f t="shared" si="542"/>
        <v>1369.3331270307942</v>
      </c>
      <c r="L433" s="64">
        <f t="shared" si="540"/>
        <v>24.949999999999932</v>
      </c>
      <c r="M433" s="65">
        <f t="shared" si="541"/>
        <v>3860.4363298777553</v>
      </c>
    </row>
    <row r="434" spans="1:13" s="57" customFormat="1">
      <c r="A434" s="51">
        <v>43305</v>
      </c>
      <c r="B434" s="52" t="s">
        <v>558</v>
      </c>
      <c r="C434" s="53">
        <f t="shared" si="537"/>
        <v>846.74005080440304</v>
      </c>
      <c r="D434" s="52" t="s">
        <v>14</v>
      </c>
      <c r="E434" s="52">
        <v>177.15</v>
      </c>
      <c r="F434" s="52">
        <v>178.15</v>
      </c>
      <c r="G434" s="52"/>
      <c r="H434" s="52"/>
      <c r="I434" s="54">
        <f t="shared" si="538"/>
        <v>846.74005080440304</v>
      </c>
      <c r="J434" s="55"/>
      <c r="K434" s="55"/>
      <c r="L434" s="55">
        <f t="shared" si="540"/>
        <v>1</v>
      </c>
      <c r="M434" s="56">
        <f t="shared" si="541"/>
        <v>846.74005080440304</v>
      </c>
    </row>
    <row r="435" spans="1:13" s="57" customFormat="1">
      <c r="A435" s="51">
        <v>43305</v>
      </c>
      <c r="B435" s="52" t="s">
        <v>496</v>
      </c>
      <c r="C435" s="53">
        <f t="shared" si="537"/>
        <v>38.431975403535745</v>
      </c>
      <c r="D435" s="52" t="s">
        <v>14</v>
      </c>
      <c r="E435" s="52">
        <v>3903</v>
      </c>
      <c r="F435" s="52">
        <v>3867.85</v>
      </c>
      <c r="G435" s="52"/>
      <c r="H435" s="52"/>
      <c r="I435" s="54">
        <f t="shared" si="538"/>
        <v>-1350.8839354342849</v>
      </c>
      <c r="J435" s="55"/>
      <c r="K435" s="55"/>
      <c r="L435" s="55">
        <f t="shared" si="540"/>
        <v>-35.150000000000091</v>
      </c>
      <c r="M435" s="56">
        <f t="shared" si="541"/>
        <v>-1350.8839354342849</v>
      </c>
    </row>
    <row r="436" spans="1:13" s="57" customFormat="1">
      <c r="A436" s="51">
        <v>43304</v>
      </c>
      <c r="B436" s="52" t="s">
        <v>432</v>
      </c>
      <c r="C436" s="53">
        <f t="shared" ref="C436:C440" si="543">150000/E436</f>
        <v>300.60120240480961</v>
      </c>
      <c r="D436" s="52" t="s">
        <v>14</v>
      </c>
      <c r="E436" s="52">
        <v>499</v>
      </c>
      <c r="F436" s="52">
        <v>502.75</v>
      </c>
      <c r="G436" s="52">
        <v>507.3</v>
      </c>
      <c r="H436" s="52"/>
      <c r="I436" s="54">
        <f t="shared" ref="I436:I440" si="544">(IF(D436="SHORT",E436-F436,IF(D436="LONG",F436-E436)))*C436</f>
        <v>1127.2545090180361</v>
      </c>
      <c r="J436" s="55">
        <f t="shared" ref="J436:J439" si="545">(IF(D436="SHORT",IF(G436="",0,F436-G436),IF(D436="LONG",IF(G436="",0,G436-F436))))*C436</f>
        <v>1367.7354709418871</v>
      </c>
      <c r="K436" s="55"/>
      <c r="L436" s="55">
        <f t="shared" ref="L436:L440" si="546">(J436+I436+K436)/C436</f>
        <v>8.3000000000000114</v>
      </c>
      <c r="M436" s="56">
        <f t="shared" ref="M436:M440" si="547">L436*C436</f>
        <v>2494.9899799599234</v>
      </c>
    </row>
    <row r="437" spans="1:13" s="57" customFormat="1">
      <c r="A437" s="51">
        <v>43304</v>
      </c>
      <c r="B437" s="52" t="s">
        <v>469</v>
      </c>
      <c r="C437" s="53">
        <f t="shared" si="543"/>
        <v>175.4693805930865</v>
      </c>
      <c r="D437" s="52" t="s">
        <v>14</v>
      </c>
      <c r="E437" s="52">
        <v>854.85</v>
      </c>
      <c r="F437" s="52">
        <v>861.25</v>
      </c>
      <c r="G437" s="52"/>
      <c r="H437" s="52"/>
      <c r="I437" s="54">
        <f t="shared" si="544"/>
        <v>1123.0040357957496</v>
      </c>
      <c r="J437" s="55"/>
      <c r="K437" s="55"/>
      <c r="L437" s="55">
        <f t="shared" si="546"/>
        <v>6.3999999999999773</v>
      </c>
      <c r="M437" s="56">
        <f t="shared" si="547"/>
        <v>1123.0040357957496</v>
      </c>
    </row>
    <row r="438" spans="1:13" s="57" customFormat="1">
      <c r="A438" s="51">
        <v>43304</v>
      </c>
      <c r="B438" s="52" t="s">
        <v>557</v>
      </c>
      <c r="C438" s="53">
        <f t="shared" si="543"/>
        <v>392.25941422594144</v>
      </c>
      <c r="D438" s="52" t="s">
        <v>18</v>
      </c>
      <c r="E438" s="52">
        <v>382.4</v>
      </c>
      <c r="F438" s="52">
        <v>379.5</v>
      </c>
      <c r="G438" s="52"/>
      <c r="H438" s="52"/>
      <c r="I438" s="54">
        <f t="shared" si="544"/>
        <v>1137.5523012552212</v>
      </c>
      <c r="J438" s="55"/>
      <c r="K438" s="55"/>
      <c r="L438" s="55">
        <f t="shared" si="546"/>
        <v>2.8999999999999773</v>
      </c>
      <c r="M438" s="56">
        <f t="shared" si="547"/>
        <v>1137.5523012552212</v>
      </c>
    </row>
    <row r="439" spans="1:13" s="66" customFormat="1">
      <c r="A439" s="60">
        <v>43304</v>
      </c>
      <c r="B439" s="61" t="s">
        <v>556</v>
      </c>
      <c r="C439" s="62">
        <f t="shared" si="543"/>
        <v>2788.1040892193309</v>
      </c>
      <c r="D439" s="61" t="s">
        <v>18</v>
      </c>
      <c r="E439" s="61">
        <v>53.8</v>
      </c>
      <c r="F439" s="61">
        <v>53.35</v>
      </c>
      <c r="G439" s="61">
        <v>52.9</v>
      </c>
      <c r="H439" s="61">
        <v>52.4</v>
      </c>
      <c r="I439" s="63">
        <f t="shared" si="544"/>
        <v>1254.646840148687</v>
      </c>
      <c r="J439" s="64">
        <f t="shared" si="545"/>
        <v>1254.6468401487068</v>
      </c>
      <c r="K439" s="64">
        <f t="shared" ref="K439" si="548">(IF(D439="SHORT",IF(H439="",0,G439-H439),IF(D439="LONG",IF(H439="",0,(H439-G439)))))*C439</f>
        <v>1394.0520446096655</v>
      </c>
      <c r="L439" s="64">
        <f t="shared" si="546"/>
        <v>1.3999999999999984</v>
      </c>
      <c r="M439" s="65">
        <f t="shared" si="547"/>
        <v>3903.3457249070589</v>
      </c>
    </row>
    <row r="440" spans="1:13" s="57" customFormat="1">
      <c r="A440" s="51">
        <v>43304</v>
      </c>
      <c r="B440" s="52" t="s">
        <v>541</v>
      </c>
      <c r="C440" s="53">
        <f t="shared" si="543"/>
        <v>185.95425525320772</v>
      </c>
      <c r="D440" s="52" t="s">
        <v>14</v>
      </c>
      <c r="E440" s="52">
        <v>806.65</v>
      </c>
      <c r="F440" s="52">
        <v>799.35</v>
      </c>
      <c r="G440" s="52"/>
      <c r="H440" s="52"/>
      <c r="I440" s="54">
        <f t="shared" si="544"/>
        <v>-1357.4660633484079</v>
      </c>
      <c r="J440" s="55"/>
      <c r="K440" s="55"/>
      <c r="L440" s="55">
        <f t="shared" si="546"/>
        <v>-7.2999999999999545</v>
      </c>
      <c r="M440" s="56">
        <f t="shared" si="547"/>
        <v>-1357.4660633484079</v>
      </c>
    </row>
    <row r="441" spans="1:13" s="57" customFormat="1">
      <c r="A441" s="51">
        <v>43301</v>
      </c>
      <c r="B441" s="52" t="s">
        <v>555</v>
      </c>
      <c r="C441" s="53">
        <f t="shared" ref="C441:C443" si="549">150000/E441</f>
        <v>712.75837491090522</v>
      </c>
      <c r="D441" s="52" t="s">
        <v>18</v>
      </c>
      <c r="E441" s="52">
        <v>210.45</v>
      </c>
      <c r="F441" s="52">
        <v>208.85</v>
      </c>
      <c r="G441" s="52">
        <v>206.05</v>
      </c>
      <c r="H441" s="52"/>
      <c r="I441" s="54">
        <f t="shared" ref="I441:I443" si="550">(IF(D441="SHORT",E441-F441,IF(D441="LONG",F441-E441)))*C441</f>
        <v>1140.4133998574443</v>
      </c>
      <c r="J441" s="55">
        <f t="shared" ref="J441" si="551">(IF(D441="SHORT",IF(G441="",0,F441-G441),IF(D441="LONG",IF(G441="",0,G441-F441))))*C441</f>
        <v>1995.7234497505224</v>
      </c>
      <c r="K441" s="55"/>
      <c r="L441" s="55">
        <f t="shared" ref="L441:L443" si="552">(J441+I441+K441)/C441</f>
        <v>4.3999999999999773</v>
      </c>
      <c r="M441" s="56">
        <f t="shared" ref="M441:M443" si="553">L441*C441</f>
        <v>3136.1368496079667</v>
      </c>
    </row>
    <row r="442" spans="1:13" s="57" customFormat="1">
      <c r="A442" s="51">
        <v>43301</v>
      </c>
      <c r="B442" s="52" t="s">
        <v>436</v>
      </c>
      <c r="C442" s="53">
        <f t="shared" si="549"/>
        <v>99.354197714853456</v>
      </c>
      <c r="D442" s="52" t="s">
        <v>14</v>
      </c>
      <c r="E442" s="52">
        <v>1509.75</v>
      </c>
      <c r="F442" s="52">
        <v>1521.05</v>
      </c>
      <c r="G442" s="52"/>
      <c r="H442" s="52"/>
      <c r="I442" s="54">
        <f t="shared" si="550"/>
        <v>1122.7024341778395</v>
      </c>
      <c r="J442" s="55"/>
      <c r="K442" s="55"/>
      <c r="L442" s="55">
        <f t="shared" si="552"/>
        <v>11.299999999999955</v>
      </c>
      <c r="M442" s="56">
        <f t="shared" si="553"/>
        <v>1122.7024341778395</v>
      </c>
    </row>
    <row r="443" spans="1:13" s="57" customFormat="1">
      <c r="A443" s="51">
        <v>43301</v>
      </c>
      <c r="B443" s="52" t="s">
        <v>474</v>
      </c>
      <c r="C443" s="53">
        <f t="shared" si="549"/>
        <v>257.35609505018442</v>
      </c>
      <c r="D443" s="52" t="s">
        <v>14</v>
      </c>
      <c r="E443" s="52">
        <v>582.85</v>
      </c>
      <c r="F443" s="52">
        <v>587.20000000000005</v>
      </c>
      <c r="G443" s="52"/>
      <c r="H443" s="52"/>
      <c r="I443" s="54">
        <f t="shared" si="550"/>
        <v>1119.499013468308</v>
      </c>
      <c r="J443" s="55"/>
      <c r="K443" s="55"/>
      <c r="L443" s="55">
        <f t="shared" si="552"/>
        <v>4.3500000000000227</v>
      </c>
      <c r="M443" s="56">
        <f t="shared" si="553"/>
        <v>1119.499013468308</v>
      </c>
    </row>
    <row r="444" spans="1:13" s="57" customFormat="1">
      <c r="A444" s="51">
        <v>43300</v>
      </c>
      <c r="B444" s="52" t="s">
        <v>554</v>
      </c>
      <c r="C444" s="53">
        <f t="shared" ref="C444:C447" si="554">150000/E444</f>
        <v>270.75812274368229</v>
      </c>
      <c r="D444" s="52" t="s">
        <v>14</v>
      </c>
      <c r="E444" s="52">
        <v>554</v>
      </c>
      <c r="F444" s="52">
        <v>557.25</v>
      </c>
      <c r="G444" s="52"/>
      <c r="H444" s="52"/>
      <c r="I444" s="54">
        <f t="shared" ref="I444:I447" si="555">(IF(D444="SHORT",E444-F444,IF(D444="LONG",F444-E444)))*C444</f>
        <v>879.96389891696742</v>
      </c>
      <c r="J444" s="55"/>
      <c r="K444" s="55"/>
      <c r="L444" s="55">
        <f t="shared" ref="L444:L447" si="556">(J444+I444+K444)/C444</f>
        <v>3.25</v>
      </c>
      <c r="M444" s="56">
        <f t="shared" ref="M444:M447" si="557">L444*C444</f>
        <v>879.96389891696742</v>
      </c>
    </row>
    <row r="445" spans="1:13" s="57" customFormat="1">
      <c r="A445" s="51">
        <v>43300</v>
      </c>
      <c r="B445" s="52" t="s">
        <v>553</v>
      </c>
      <c r="C445" s="53">
        <f t="shared" si="554"/>
        <v>631.44601136602819</v>
      </c>
      <c r="D445" s="52" t="s">
        <v>14</v>
      </c>
      <c r="E445" s="52">
        <v>237.55</v>
      </c>
      <c r="F445" s="52">
        <v>239.35</v>
      </c>
      <c r="G445" s="52">
        <v>241.5</v>
      </c>
      <c r="H445" s="52"/>
      <c r="I445" s="54">
        <f t="shared" si="555"/>
        <v>1136.6028204588399</v>
      </c>
      <c r="J445" s="55">
        <f t="shared" ref="J445:J446" si="558">(IF(D445="SHORT",IF(G445="",0,F445-G445),IF(D445="LONG",IF(G445="",0,G445-F445))))*C445</f>
        <v>1357.6089244369641</v>
      </c>
      <c r="K445" s="55"/>
      <c r="L445" s="55">
        <f t="shared" si="556"/>
        <v>3.9499999999999886</v>
      </c>
      <c r="M445" s="56">
        <f t="shared" si="557"/>
        <v>2494.2117448958043</v>
      </c>
    </row>
    <row r="446" spans="1:13" s="57" customFormat="1">
      <c r="A446" s="51">
        <v>43300</v>
      </c>
      <c r="B446" s="52" t="s">
        <v>538</v>
      </c>
      <c r="C446" s="53">
        <f t="shared" si="554"/>
        <v>798.50944902848016</v>
      </c>
      <c r="D446" s="52" t="s">
        <v>14</v>
      </c>
      <c r="E446" s="52">
        <v>187.85</v>
      </c>
      <c r="F446" s="52">
        <v>189.25</v>
      </c>
      <c r="G446" s="52">
        <v>191</v>
      </c>
      <c r="H446" s="52"/>
      <c r="I446" s="54">
        <f t="shared" si="555"/>
        <v>1117.9132286398767</v>
      </c>
      <c r="J446" s="55">
        <f t="shared" si="558"/>
        <v>1397.3915357998403</v>
      </c>
      <c r="K446" s="55"/>
      <c r="L446" s="55">
        <f t="shared" si="556"/>
        <v>3.1500000000000057</v>
      </c>
      <c r="M446" s="56">
        <f t="shared" si="557"/>
        <v>2515.304764439717</v>
      </c>
    </row>
    <row r="447" spans="1:13" s="57" customFormat="1">
      <c r="A447" s="51">
        <v>43300</v>
      </c>
      <c r="B447" s="52" t="s">
        <v>505</v>
      </c>
      <c r="C447" s="53">
        <f t="shared" si="554"/>
        <v>243.90243902439025</v>
      </c>
      <c r="D447" s="52" t="s">
        <v>18</v>
      </c>
      <c r="E447" s="52">
        <v>615</v>
      </c>
      <c r="F447" s="52">
        <v>610.35</v>
      </c>
      <c r="G447" s="52"/>
      <c r="H447" s="52"/>
      <c r="I447" s="54">
        <f t="shared" si="555"/>
        <v>1134.146341463409</v>
      </c>
      <c r="J447" s="55"/>
      <c r="K447" s="55"/>
      <c r="L447" s="55">
        <f t="shared" si="556"/>
        <v>4.6499999999999773</v>
      </c>
      <c r="M447" s="56">
        <f t="shared" si="557"/>
        <v>1134.146341463409</v>
      </c>
    </row>
    <row r="448" spans="1:13" s="57" customFormat="1">
      <c r="A448" s="51">
        <v>43299</v>
      </c>
      <c r="B448" s="52" t="s">
        <v>449</v>
      </c>
      <c r="C448" s="53">
        <f t="shared" ref="C448:C452" si="559">150000/E448</f>
        <v>137.58312313689521</v>
      </c>
      <c r="D448" s="52" t="s">
        <v>18</v>
      </c>
      <c r="E448" s="52">
        <v>1090.25</v>
      </c>
      <c r="F448" s="52">
        <v>1082.0999999999999</v>
      </c>
      <c r="G448" s="52"/>
      <c r="H448" s="52"/>
      <c r="I448" s="54">
        <f t="shared" ref="I448:I452" si="560">(IF(D448="SHORT",E448-F448,IF(D448="LONG",F448-E448)))*C448</f>
        <v>1121.3024535657084</v>
      </c>
      <c r="J448" s="55"/>
      <c r="K448" s="55"/>
      <c r="L448" s="55">
        <f t="shared" ref="L448:L452" si="561">(J448+I448+K448)/C448</f>
        <v>8.1500000000000909</v>
      </c>
      <c r="M448" s="56">
        <f t="shared" ref="M448:M452" si="562">L448*C448</f>
        <v>1121.3024535657084</v>
      </c>
    </row>
    <row r="449" spans="1:13" s="57" customFormat="1">
      <c r="A449" s="51">
        <v>43299</v>
      </c>
      <c r="B449" s="52" t="s">
        <v>514</v>
      </c>
      <c r="C449" s="53">
        <f t="shared" si="559"/>
        <v>536.96080186146412</v>
      </c>
      <c r="D449" s="52" t="s">
        <v>14</v>
      </c>
      <c r="E449" s="52">
        <v>279.35000000000002</v>
      </c>
      <c r="F449" s="52">
        <v>276.8</v>
      </c>
      <c r="G449" s="52"/>
      <c r="H449" s="52"/>
      <c r="I449" s="54">
        <f t="shared" si="560"/>
        <v>-1369.2500447467396</v>
      </c>
      <c r="J449" s="55"/>
      <c r="K449" s="55"/>
      <c r="L449" s="55">
        <f t="shared" si="561"/>
        <v>-2.5500000000000114</v>
      </c>
      <c r="M449" s="56">
        <f t="shared" si="562"/>
        <v>-1369.2500447467396</v>
      </c>
    </row>
    <row r="450" spans="1:13" s="57" customFormat="1">
      <c r="A450" s="51">
        <v>43299</v>
      </c>
      <c r="B450" s="52" t="s">
        <v>426</v>
      </c>
      <c r="C450" s="53">
        <f t="shared" si="559"/>
        <v>287.90786948176583</v>
      </c>
      <c r="D450" s="52" t="s">
        <v>18</v>
      </c>
      <c r="E450" s="52">
        <v>521</v>
      </c>
      <c r="F450" s="52">
        <v>517.1</v>
      </c>
      <c r="G450" s="52"/>
      <c r="H450" s="52"/>
      <c r="I450" s="54">
        <f t="shared" si="560"/>
        <v>1122.8406909788803</v>
      </c>
      <c r="J450" s="55"/>
      <c r="K450" s="55"/>
      <c r="L450" s="55">
        <f t="shared" si="561"/>
        <v>3.8999999999999777</v>
      </c>
      <c r="M450" s="56">
        <f t="shared" si="562"/>
        <v>1122.8406909788803</v>
      </c>
    </row>
    <row r="451" spans="1:13" s="57" customFormat="1">
      <c r="A451" s="51">
        <v>43299</v>
      </c>
      <c r="B451" s="52" t="s">
        <v>552</v>
      </c>
      <c r="C451" s="53">
        <f t="shared" si="559"/>
        <v>342.46575342465752</v>
      </c>
      <c r="D451" s="52" t="s">
        <v>18</v>
      </c>
      <c r="E451" s="52">
        <v>438</v>
      </c>
      <c r="F451" s="52">
        <v>437.4</v>
      </c>
      <c r="G451" s="52"/>
      <c r="H451" s="52"/>
      <c r="I451" s="54">
        <f t="shared" si="560"/>
        <v>205.47945205480229</v>
      </c>
      <c r="J451" s="55"/>
      <c r="K451" s="55"/>
      <c r="L451" s="55">
        <f t="shared" si="561"/>
        <v>0.60000000000002274</v>
      </c>
      <c r="M451" s="56">
        <f t="shared" si="562"/>
        <v>205.47945205480229</v>
      </c>
    </row>
    <row r="452" spans="1:13" s="57" customFormat="1">
      <c r="A452" s="51">
        <v>43299</v>
      </c>
      <c r="B452" s="52" t="s">
        <v>551</v>
      </c>
      <c r="C452" s="53">
        <f t="shared" si="559"/>
        <v>184.95684340320591</v>
      </c>
      <c r="D452" s="52" t="s">
        <v>18</v>
      </c>
      <c r="E452" s="52">
        <v>811</v>
      </c>
      <c r="F452" s="52">
        <v>804.95</v>
      </c>
      <c r="G452" s="52"/>
      <c r="H452" s="52"/>
      <c r="I452" s="54">
        <f t="shared" si="560"/>
        <v>1118.9889025893874</v>
      </c>
      <c r="J452" s="55"/>
      <c r="K452" s="55"/>
      <c r="L452" s="55">
        <f t="shared" si="561"/>
        <v>6.0499999999999545</v>
      </c>
      <c r="M452" s="56">
        <f t="shared" si="562"/>
        <v>1118.9889025893874</v>
      </c>
    </row>
    <row r="453" spans="1:13" s="57" customFormat="1">
      <c r="A453" s="51">
        <v>43298</v>
      </c>
      <c r="B453" s="52" t="s">
        <v>509</v>
      </c>
      <c r="C453" s="53">
        <f t="shared" ref="C453:C454" si="563">150000/E453</f>
        <v>107.21944245889921</v>
      </c>
      <c r="D453" s="52" t="s">
        <v>14</v>
      </c>
      <c r="E453" s="52">
        <v>1399</v>
      </c>
      <c r="F453" s="52">
        <v>1402</v>
      </c>
      <c r="G453" s="52"/>
      <c r="H453" s="52"/>
      <c r="I453" s="54">
        <f t="shared" ref="I453:I454" si="564">(IF(D453="SHORT",E453-F453,IF(D453="LONG",F453-E453)))*C453</f>
        <v>321.65832737669763</v>
      </c>
      <c r="J453" s="55"/>
      <c r="K453" s="55"/>
      <c r="L453" s="55">
        <f t="shared" ref="L453:L454" si="565">(J453+I453+K453)/C453</f>
        <v>3</v>
      </c>
      <c r="M453" s="56">
        <f t="shared" ref="M453:M454" si="566">L453*C453</f>
        <v>321.65832737669763</v>
      </c>
    </row>
    <row r="454" spans="1:13" s="66" customFormat="1">
      <c r="A454" s="60">
        <v>43298</v>
      </c>
      <c r="B454" s="61" t="s">
        <v>457</v>
      </c>
      <c r="C454" s="62">
        <f t="shared" si="563"/>
        <v>697.67441860465112</v>
      </c>
      <c r="D454" s="61" t="s">
        <v>14</v>
      </c>
      <c r="E454" s="61">
        <v>215</v>
      </c>
      <c r="F454" s="61">
        <v>216.6</v>
      </c>
      <c r="G454" s="61">
        <v>218.6</v>
      </c>
      <c r="H454" s="61">
        <v>220.55</v>
      </c>
      <c r="I454" s="63">
        <f t="shared" si="564"/>
        <v>1116.2790697674379</v>
      </c>
      <c r="J454" s="64">
        <f t="shared" ref="J454" si="567">(IF(D454="SHORT",IF(G454="",0,F454-G454),IF(D454="LONG",IF(G454="",0,G454-F454))))*C454</f>
        <v>1395.3488372093022</v>
      </c>
      <c r="K454" s="64">
        <f t="shared" ref="K454" si="568">(IF(D454="SHORT",IF(H454="",0,G454-H454),IF(D454="LONG",IF(H454="",0,(H454-G454)))))*C454</f>
        <v>1360.4651162790815</v>
      </c>
      <c r="L454" s="64">
        <f t="shared" si="565"/>
        <v>5.5500000000000114</v>
      </c>
      <c r="M454" s="65">
        <f t="shared" si="566"/>
        <v>3872.0930232558217</v>
      </c>
    </row>
    <row r="455" spans="1:13" s="66" customFormat="1">
      <c r="A455" s="60">
        <v>43298</v>
      </c>
      <c r="B455" s="61" t="s">
        <v>505</v>
      </c>
      <c r="C455" s="62">
        <f t="shared" ref="C455" si="569">150000/E455</f>
        <v>254.66893039049236</v>
      </c>
      <c r="D455" s="61" t="s">
        <v>14</v>
      </c>
      <c r="E455" s="61">
        <v>589</v>
      </c>
      <c r="F455" s="61">
        <v>593.4</v>
      </c>
      <c r="G455" s="61">
        <v>599.04999999999995</v>
      </c>
      <c r="H455" s="61">
        <v>604.45000000000005</v>
      </c>
      <c r="I455" s="63">
        <f t="shared" ref="I455" si="570">(IF(D455="SHORT",E455-F455,IF(D455="LONG",F455-E455)))*C455</f>
        <v>1120.5432937181606</v>
      </c>
      <c r="J455" s="64">
        <f t="shared" ref="J455" si="571">(IF(D455="SHORT",IF(G455="",0,F455-G455),IF(D455="LONG",IF(G455="",0,G455-F455))))*C455</f>
        <v>1438.879456706276</v>
      </c>
      <c r="K455" s="64">
        <f t="shared" ref="K455" si="572">(IF(D455="SHORT",IF(H455="",0,G455-H455),IF(D455="LONG",IF(H455="",0,(H455-G455)))))*C455</f>
        <v>1375.212224108682</v>
      </c>
      <c r="L455" s="64">
        <f t="shared" ref="L455" si="573">(J455+I455+K455)/C455</f>
        <v>15.450000000000044</v>
      </c>
      <c r="M455" s="65">
        <f t="shared" ref="M455" si="574">L455*C455</f>
        <v>3934.6349745331181</v>
      </c>
    </row>
    <row r="456" spans="1:13" s="57" customFormat="1">
      <c r="A456" s="51">
        <v>43297</v>
      </c>
      <c r="B456" s="52" t="s">
        <v>442</v>
      </c>
      <c r="C456" s="53">
        <f t="shared" ref="C456:C458" si="575">150000/E456</f>
        <v>64.177986950475983</v>
      </c>
      <c r="D456" s="52" t="s">
        <v>18</v>
      </c>
      <c r="E456" s="52">
        <v>2337.25</v>
      </c>
      <c r="F456" s="52">
        <v>2330</v>
      </c>
      <c r="G456" s="52"/>
      <c r="H456" s="52"/>
      <c r="I456" s="54">
        <f>(IF(D456="SHORT",E456-F456,IF(D456="LONG",F456-E456)))*C456</f>
        <v>465.29040539095087</v>
      </c>
      <c r="J456" s="55"/>
      <c r="K456" s="55"/>
      <c r="L456" s="55">
        <f t="shared" ref="L456:L458" si="576">(J456+I456+K456)/C456</f>
        <v>7.25</v>
      </c>
      <c r="M456" s="56">
        <f t="shared" ref="M456:M458" si="577">L456*C456</f>
        <v>465.29040539095087</v>
      </c>
    </row>
    <row r="457" spans="1:13" s="66" customFormat="1">
      <c r="A457" s="60">
        <v>43297</v>
      </c>
      <c r="B457" s="61" t="s">
        <v>381</v>
      </c>
      <c r="C457" s="62">
        <f t="shared" si="575"/>
        <v>344.78795540742442</v>
      </c>
      <c r="D457" s="61" t="s">
        <v>18</v>
      </c>
      <c r="E457" s="61">
        <v>435.05</v>
      </c>
      <c r="F457" s="61">
        <v>431.8</v>
      </c>
      <c r="G457" s="61">
        <v>427.9</v>
      </c>
      <c r="H457" s="61">
        <v>424</v>
      </c>
      <c r="I457" s="63">
        <f t="shared" ref="I457:I458" si="578">(IF(D457="SHORT",E457-F457,IF(D457="LONG",F457-E457)))*C457</f>
        <v>1120.5608550741294</v>
      </c>
      <c r="J457" s="64">
        <f t="shared" ref="J457" si="579">(IF(D457="SHORT",IF(G457="",0,F457-G457),IF(D457="LONG",IF(G457="",0,G457-F457))))*C457</f>
        <v>1344.6730260889669</v>
      </c>
      <c r="K457" s="64">
        <f t="shared" ref="K457" si="580">(IF(D457="SHORT",IF(H457="",0,G457-H457),IF(D457="LONG",IF(H457="",0,(H457-G457)))))*C457</f>
        <v>1344.6730260889474</v>
      </c>
      <c r="L457" s="64">
        <f t="shared" si="576"/>
        <v>11.05000000000001</v>
      </c>
      <c r="M457" s="65">
        <f t="shared" si="577"/>
        <v>3809.9069072520433</v>
      </c>
    </row>
    <row r="458" spans="1:13" s="57" customFormat="1">
      <c r="A458" s="51">
        <v>43297</v>
      </c>
      <c r="B458" s="52" t="s">
        <v>413</v>
      </c>
      <c r="C458" s="53">
        <f t="shared" si="575"/>
        <v>554.016620498615</v>
      </c>
      <c r="D458" s="52" t="s">
        <v>18</v>
      </c>
      <c r="E458" s="52">
        <v>270.75</v>
      </c>
      <c r="F458" s="52">
        <v>268.75</v>
      </c>
      <c r="G458" s="52"/>
      <c r="H458" s="52"/>
      <c r="I458" s="54">
        <f t="shared" si="578"/>
        <v>1108.03324099723</v>
      </c>
      <c r="J458" s="55"/>
      <c r="K458" s="55"/>
      <c r="L458" s="55">
        <f t="shared" si="576"/>
        <v>2</v>
      </c>
      <c r="M458" s="56">
        <f t="shared" si="577"/>
        <v>1108.03324099723</v>
      </c>
    </row>
    <row r="459" spans="1:13" s="57" customFormat="1">
      <c r="A459" s="51">
        <v>43292</v>
      </c>
      <c r="B459" s="52" t="s">
        <v>432</v>
      </c>
      <c r="C459" s="53">
        <f t="shared" ref="C459:C463" si="581">150000/E459</f>
        <v>302.41935483870969</v>
      </c>
      <c r="D459" s="52" t="s">
        <v>14</v>
      </c>
      <c r="E459" s="52">
        <v>496</v>
      </c>
      <c r="F459" s="52">
        <v>499.7</v>
      </c>
      <c r="G459" s="52"/>
      <c r="H459" s="52"/>
      <c r="I459" s="54">
        <f t="shared" ref="I459:I464" si="582">(IF(D459="SHORT",E459-F459,IF(D459="LONG",F459-E459)))*C459</f>
        <v>1118.9516129032224</v>
      </c>
      <c r="J459" s="55"/>
      <c r="K459" s="55"/>
      <c r="L459" s="55">
        <f t="shared" ref="L459:L464" si="583">(J459+I459+K459)/C459</f>
        <v>3.6999999999999886</v>
      </c>
      <c r="M459" s="56">
        <f t="shared" ref="M459:M464" si="584">L459*C459</f>
        <v>1118.9516129032224</v>
      </c>
    </row>
    <row r="460" spans="1:13" s="57" customFormat="1">
      <c r="A460" s="51">
        <v>43292</v>
      </c>
      <c r="B460" s="52" t="s">
        <v>448</v>
      </c>
      <c r="C460" s="53">
        <f t="shared" si="581"/>
        <v>551.47058823529414</v>
      </c>
      <c r="D460" s="52" t="s">
        <v>14</v>
      </c>
      <c r="E460" s="52">
        <v>272</v>
      </c>
      <c r="F460" s="52">
        <v>273</v>
      </c>
      <c r="G460" s="52"/>
      <c r="H460" s="52"/>
      <c r="I460" s="54">
        <f t="shared" si="582"/>
        <v>551.47058823529414</v>
      </c>
      <c r="J460" s="55"/>
      <c r="K460" s="55"/>
      <c r="L460" s="55">
        <f t="shared" si="583"/>
        <v>1</v>
      </c>
      <c r="M460" s="56">
        <f t="shared" si="584"/>
        <v>551.47058823529414</v>
      </c>
    </row>
    <row r="461" spans="1:13" s="57" customFormat="1">
      <c r="A461" s="51">
        <v>43292</v>
      </c>
      <c r="B461" s="52" t="s">
        <v>486</v>
      </c>
      <c r="C461" s="53">
        <f t="shared" si="581"/>
        <v>1274.968125796855</v>
      </c>
      <c r="D461" s="52" t="s">
        <v>14</v>
      </c>
      <c r="E461" s="52">
        <v>117.65</v>
      </c>
      <c r="F461" s="52">
        <v>118.1</v>
      </c>
      <c r="G461" s="52"/>
      <c r="H461" s="52"/>
      <c r="I461" s="54">
        <f t="shared" si="582"/>
        <v>573.73565660857025</v>
      </c>
      <c r="J461" s="55"/>
      <c r="K461" s="55"/>
      <c r="L461" s="55">
        <f t="shared" si="583"/>
        <v>0.44999999999998863</v>
      </c>
      <c r="M461" s="56">
        <f t="shared" si="584"/>
        <v>573.73565660857025</v>
      </c>
    </row>
    <row r="462" spans="1:13" s="57" customFormat="1">
      <c r="A462" s="51">
        <v>43292</v>
      </c>
      <c r="B462" s="52" t="s">
        <v>550</v>
      </c>
      <c r="C462" s="53">
        <f t="shared" si="581"/>
        <v>301.5075376884422</v>
      </c>
      <c r="D462" s="52" t="s">
        <v>14</v>
      </c>
      <c r="E462" s="52">
        <v>497.5</v>
      </c>
      <c r="F462" s="52">
        <v>492.75</v>
      </c>
      <c r="G462" s="52"/>
      <c r="H462" s="52"/>
      <c r="I462" s="54">
        <f t="shared" si="582"/>
        <v>-1432.1608040201004</v>
      </c>
      <c r="J462" s="55"/>
      <c r="K462" s="55"/>
      <c r="L462" s="55">
        <f t="shared" si="583"/>
        <v>-4.75</v>
      </c>
      <c r="M462" s="56">
        <f t="shared" si="584"/>
        <v>-1432.1608040201004</v>
      </c>
    </row>
    <row r="463" spans="1:13" s="57" customFormat="1">
      <c r="A463" s="51">
        <v>43292</v>
      </c>
      <c r="B463" s="52" t="s">
        <v>549</v>
      </c>
      <c r="C463" s="53">
        <f t="shared" si="581"/>
        <v>1336.3028953229398</v>
      </c>
      <c r="D463" s="52" t="s">
        <v>14</v>
      </c>
      <c r="E463" s="52">
        <v>112.25</v>
      </c>
      <c r="F463" s="52">
        <v>113.05</v>
      </c>
      <c r="G463" s="52"/>
      <c r="H463" s="52"/>
      <c r="I463" s="54">
        <f t="shared" si="582"/>
        <v>1069.0423162583479</v>
      </c>
      <c r="J463" s="55"/>
      <c r="K463" s="55"/>
      <c r="L463" s="55">
        <f t="shared" si="583"/>
        <v>0.79999999999999705</v>
      </c>
      <c r="M463" s="56">
        <f t="shared" si="584"/>
        <v>1069.0423162583479</v>
      </c>
    </row>
    <row r="464" spans="1:13" s="57" customFormat="1">
      <c r="A464" s="51">
        <v>43291</v>
      </c>
      <c r="B464" s="52" t="s">
        <v>548</v>
      </c>
      <c r="C464" s="53">
        <f t="shared" ref="C464:C466" si="585">150000/E464</f>
        <v>257.28987993138935</v>
      </c>
      <c r="D464" s="52" t="s">
        <v>14</v>
      </c>
      <c r="E464" s="52">
        <v>583</v>
      </c>
      <c r="F464" s="52">
        <v>587.35</v>
      </c>
      <c r="G464" s="52">
        <v>598</v>
      </c>
      <c r="H464" s="52"/>
      <c r="I464" s="54">
        <f t="shared" si="582"/>
        <v>1119.2109777015496</v>
      </c>
      <c r="J464" s="55">
        <f t="shared" ref="J464" si="586">(IF(D464="SHORT",IF(G464="",0,F464-G464),IF(D464="LONG",IF(G464="",0,G464-F464))))*C464</f>
        <v>2740.1372212692909</v>
      </c>
      <c r="K464" s="55"/>
      <c r="L464" s="55">
        <f t="shared" si="583"/>
        <v>15.000000000000002</v>
      </c>
      <c r="M464" s="56">
        <f t="shared" si="584"/>
        <v>3859.3481989708407</v>
      </c>
    </row>
    <row r="465" spans="1:13" s="57" customFormat="1">
      <c r="A465" s="51">
        <v>43291</v>
      </c>
      <c r="B465" s="52" t="s">
        <v>476</v>
      </c>
      <c r="C465" s="53">
        <f t="shared" si="585"/>
        <v>1123.5955056179776</v>
      </c>
      <c r="D465" s="52" t="s">
        <v>14</v>
      </c>
      <c r="E465" s="52">
        <v>133.5</v>
      </c>
      <c r="F465" s="52">
        <v>134.4</v>
      </c>
      <c r="G465" s="52"/>
      <c r="H465" s="52"/>
      <c r="I465" s="54">
        <f t="shared" ref="I465:I466" si="587">(IF(D465="SHORT",E465-F465,IF(D465="LONG",F465-E465)))*C465</f>
        <v>1011.2359550561862</v>
      </c>
      <c r="J465" s="55"/>
      <c r="K465" s="55"/>
      <c r="L465" s="55">
        <f t="shared" ref="L465:L466" si="588">(J465+I465+K465)/C465</f>
        <v>0.90000000000000568</v>
      </c>
      <c r="M465" s="56">
        <f t="shared" ref="M465:M466" si="589">L465*C465</f>
        <v>1011.2359550561862</v>
      </c>
    </row>
    <row r="466" spans="1:13" s="57" customFormat="1">
      <c r="A466" s="51">
        <v>43291</v>
      </c>
      <c r="B466" s="52" t="s">
        <v>528</v>
      </c>
      <c r="C466" s="53">
        <f t="shared" si="585"/>
        <v>2042.2055820285907</v>
      </c>
      <c r="D466" s="52" t="s">
        <v>14</v>
      </c>
      <c r="E466" s="52">
        <v>73.45</v>
      </c>
      <c r="F466" s="52">
        <v>73.75</v>
      </c>
      <c r="G466" s="52"/>
      <c r="H466" s="52"/>
      <c r="I466" s="54">
        <f t="shared" si="587"/>
        <v>612.66167460857139</v>
      </c>
      <c r="J466" s="55"/>
      <c r="K466" s="55"/>
      <c r="L466" s="55">
        <f t="shared" si="588"/>
        <v>0.29999999999999716</v>
      </c>
      <c r="M466" s="56">
        <f t="shared" si="589"/>
        <v>612.66167460857139</v>
      </c>
    </row>
    <row r="467" spans="1:13" s="57" customFormat="1">
      <c r="A467" s="51">
        <v>43290</v>
      </c>
      <c r="B467" s="52" t="s">
        <v>506</v>
      </c>
      <c r="C467" s="53">
        <f t="shared" ref="C467:C469" si="590">150000/E467</f>
        <v>123.96694214876032</v>
      </c>
      <c r="D467" s="52" t="s">
        <v>14</v>
      </c>
      <c r="E467" s="52">
        <v>1210</v>
      </c>
      <c r="F467" s="52">
        <v>1219.0999999999999</v>
      </c>
      <c r="G467" s="52"/>
      <c r="H467" s="52"/>
      <c r="I467" s="54">
        <f t="shared" ref="I467:I469" si="591">(IF(D467="SHORT",E467-F467,IF(D467="LONG",F467-E467)))*C467</f>
        <v>1128.0991735537077</v>
      </c>
      <c r="J467" s="55"/>
      <c r="K467" s="55"/>
      <c r="L467" s="55">
        <f t="shared" ref="L467:L469" si="592">(J467+I467+K467)/C467</f>
        <v>9.0999999999999091</v>
      </c>
      <c r="M467" s="56">
        <f t="shared" ref="M467:M469" si="593">L467*C467</f>
        <v>1128.0991735537077</v>
      </c>
    </row>
    <row r="468" spans="1:13" s="66" customFormat="1">
      <c r="A468" s="60">
        <v>43290</v>
      </c>
      <c r="B468" s="61" t="s">
        <v>416</v>
      </c>
      <c r="C468" s="62">
        <f t="shared" si="590"/>
        <v>229.53328232593725</v>
      </c>
      <c r="D468" s="61" t="s">
        <v>14</v>
      </c>
      <c r="E468" s="61">
        <v>653.5</v>
      </c>
      <c r="F468" s="61">
        <v>658.4</v>
      </c>
      <c r="G468" s="61">
        <v>664.65</v>
      </c>
      <c r="H468" s="61">
        <v>670.65</v>
      </c>
      <c r="I468" s="63">
        <f t="shared" si="591"/>
        <v>1124.7130833970873</v>
      </c>
      <c r="J468" s="64">
        <f t="shared" ref="J468" si="594">(IF(D468="SHORT",IF(G468="",0,F468-G468),IF(D468="LONG",IF(G468="",0,G468-F468))))*C468</f>
        <v>1434.5830145371078</v>
      </c>
      <c r="K468" s="64">
        <f t="shared" ref="K468" si="595">(IF(D468="SHORT",IF(H468="",0,G468-H468),IF(D468="LONG",IF(H468="",0,(H468-G468)))))*C468</f>
        <v>1377.1996939556234</v>
      </c>
      <c r="L468" s="64">
        <f t="shared" si="592"/>
        <v>17.149999999999977</v>
      </c>
      <c r="M468" s="65">
        <f t="shared" si="593"/>
        <v>3936.4957918898185</v>
      </c>
    </row>
    <row r="469" spans="1:13" s="57" customFormat="1">
      <c r="A469" s="51">
        <v>43290</v>
      </c>
      <c r="B469" s="52" t="s">
        <v>522</v>
      </c>
      <c r="C469" s="53">
        <f t="shared" si="590"/>
        <v>145.63106796116506</v>
      </c>
      <c r="D469" s="52" t="s">
        <v>14</v>
      </c>
      <c r="E469" s="52">
        <v>1030</v>
      </c>
      <c r="F469" s="52">
        <v>1037</v>
      </c>
      <c r="G469" s="52"/>
      <c r="H469" s="52"/>
      <c r="I469" s="54">
        <f t="shared" si="591"/>
        <v>1019.4174757281554</v>
      </c>
      <c r="J469" s="55"/>
      <c r="K469" s="55"/>
      <c r="L469" s="55">
        <f t="shared" si="592"/>
        <v>7</v>
      </c>
      <c r="M469" s="56">
        <f t="shared" si="593"/>
        <v>1019.4174757281554</v>
      </c>
    </row>
    <row r="470" spans="1:13" s="57" customFormat="1">
      <c r="A470" s="51">
        <v>43287</v>
      </c>
      <c r="B470" s="52" t="s">
        <v>442</v>
      </c>
      <c r="C470" s="53">
        <f t="shared" ref="C470:C473" si="596">150000/E470</f>
        <v>63.911376224968045</v>
      </c>
      <c r="D470" s="52" t="s">
        <v>14</v>
      </c>
      <c r="E470" s="52">
        <v>2347</v>
      </c>
      <c r="F470" s="52">
        <v>2360.4499999999998</v>
      </c>
      <c r="G470" s="52"/>
      <c r="H470" s="52"/>
      <c r="I470" s="54">
        <f t="shared" ref="I470:I473" si="597">(IF(D470="SHORT",E470-F470,IF(D470="LONG",F470-E470)))*C470</f>
        <v>859.60801022580858</v>
      </c>
      <c r="J470" s="55"/>
      <c r="K470" s="55"/>
      <c r="L470" s="55">
        <f t="shared" ref="L470:L473" si="598">(J470+I470+K470)/C470</f>
        <v>13.449999999999818</v>
      </c>
      <c r="M470" s="56">
        <f t="shared" ref="M470:M473" si="599">L470*C470</f>
        <v>859.60801022580858</v>
      </c>
    </row>
    <row r="471" spans="1:13" s="57" customFormat="1">
      <c r="A471" s="51">
        <v>43287</v>
      </c>
      <c r="B471" s="52" t="s">
        <v>519</v>
      </c>
      <c r="C471" s="53">
        <f t="shared" si="596"/>
        <v>550.66079295154191</v>
      </c>
      <c r="D471" s="52" t="s">
        <v>14</v>
      </c>
      <c r="E471" s="52">
        <v>272.39999999999998</v>
      </c>
      <c r="F471" s="52">
        <v>274.39999999999998</v>
      </c>
      <c r="G471" s="52"/>
      <c r="H471" s="52"/>
      <c r="I471" s="54">
        <f t="shared" si="597"/>
        <v>1101.3215859030838</v>
      </c>
      <c r="J471" s="55"/>
      <c r="K471" s="55"/>
      <c r="L471" s="55">
        <f t="shared" si="598"/>
        <v>2</v>
      </c>
      <c r="M471" s="56">
        <f t="shared" si="599"/>
        <v>1101.3215859030838</v>
      </c>
    </row>
    <row r="472" spans="1:13" s="57" customFormat="1">
      <c r="A472" s="51">
        <v>43287</v>
      </c>
      <c r="B472" s="52" t="s">
        <v>449</v>
      </c>
      <c r="C472" s="53">
        <f t="shared" si="596"/>
        <v>153.2019201307323</v>
      </c>
      <c r="D472" s="52" t="s">
        <v>14</v>
      </c>
      <c r="E472" s="52">
        <v>979.1</v>
      </c>
      <c r="F472" s="52">
        <v>976</v>
      </c>
      <c r="G472" s="52"/>
      <c r="H472" s="52"/>
      <c r="I472" s="54">
        <f t="shared" si="597"/>
        <v>-474.92595240527362</v>
      </c>
      <c r="J472" s="55"/>
      <c r="K472" s="55"/>
      <c r="L472" s="55">
        <f t="shared" si="598"/>
        <v>-3.1000000000000227</v>
      </c>
      <c r="M472" s="56">
        <f t="shared" si="599"/>
        <v>-474.92595240527362</v>
      </c>
    </row>
    <row r="473" spans="1:13" s="57" customFormat="1">
      <c r="A473" s="51">
        <v>43287</v>
      </c>
      <c r="B473" s="52" t="s">
        <v>547</v>
      </c>
      <c r="C473" s="53">
        <f t="shared" si="596"/>
        <v>297.61904761904759</v>
      </c>
      <c r="D473" s="52" t="s">
        <v>14</v>
      </c>
      <c r="E473" s="52">
        <v>504</v>
      </c>
      <c r="F473" s="52">
        <v>507.75</v>
      </c>
      <c r="G473" s="52">
        <v>512.6</v>
      </c>
      <c r="H473" s="52"/>
      <c r="I473" s="54">
        <f t="shared" si="597"/>
        <v>1116.0714285714284</v>
      </c>
      <c r="J473" s="55">
        <f t="shared" ref="J473" si="600">(IF(D473="SHORT",IF(G473="",0,F473-G473),IF(D473="LONG",IF(G473="",0,G473-F473))))*C473</f>
        <v>1443.4523809523876</v>
      </c>
      <c r="K473" s="55"/>
      <c r="L473" s="55">
        <f t="shared" si="598"/>
        <v>8.6000000000000227</v>
      </c>
      <c r="M473" s="56">
        <f t="shared" si="599"/>
        <v>2559.523809523816</v>
      </c>
    </row>
    <row r="474" spans="1:13" s="57" customFormat="1">
      <c r="A474" s="51">
        <v>43286</v>
      </c>
      <c r="B474" s="52" t="s">
        <v>545</v>
      </c>
      <c r="C474" s="53">
        <f>150000/E474</f>
        <v>993.37748344370857</v>
      </c>
      <c r="D474" s="52" t="s">
        <v>18</v>
      </c>
      <c r="E474" s="52">
        <v>151</v>
      </c>
      <c r="F474" s="52">
        <v>149.85</v>
      </c>
      <c r="G474" s="52"/>
      <c r="H474" s="52"/>
      <c r="I474" s="54">
        <f t="shared" ref="I474:I478" si="601">(IF(D474="SHORT",E474-F474,IF(D474="LONG",F474-E474)))*C474</f>
        <v>1142.3841059602705</v>
      </c>
      <c r="J474" s="55"/>
      <c r="K474" s="55"/>
      <c r="L474" s="55">
        <f t="shared" ref="L474:L478" si="602">(J474+I474+K474)/C474</f>
        <v>1.1500000000000057</v>
      </c>
      <c r="M474" s="56">
        <f t="shared" ref="M474:M478" si="603">L474*C474</f>
        <v>1142.3841059602705</v>
      </c>
    </row>
    <row r="475" spans="1:13" s="57" customFormat="1">
      <c r="A475" s="51">
        <v>43286</v>
      </c>
      <c r="B475" s="52" t="s">
        <v>419</v>
      </c>
      <c r="C475" s="53">
        <f t="shared" ref="C475:C478" si="604">150000/E475</f>
        <v>128.72221745473269</v>
      </c>
      <c r="D475" s="52" t="s">
        <v>14</v>
      </c>
      <c r="E475" s="52">
        <v>1165.3</v>
      </c>
      <c r="F475" s="52">
        <v>1174</v>
      </c>
      <c r="G475" s="52"/>
      <c r="H475" s="52"/>
      <c r="I475" s="54">
        <f t="shared" si="601"/>
        <v>1119.8832918561802</v>
      </c>
      <c r="J475" s="55"/>
      <c r="K475" s="55"/>
      <c r="L475" s="55">
        <f t="shared" si="602"/>
        <v>8.7000000000000455</v>
      </c>
      <c r="M475" s="56">
        <f t="shared" si="603"/>
        <v>1119.8832918561802</v>
      </c>
    </row>
    <row r="476" spans="1:13" s="57" customFormat="1">
      <c r="A476" s="51">
        <v>43286</v>
      </c>
      <c r="B476" s="52" t="s">
        <v>418</v>
      </c>
      <c r="C476" s="53">
        <f t="shared" si="604"/>
        <v>1327.4336283185842</v>
      </c>
      <c r="D476" s="52" t="s">
        <v>14</v>
      </c>
      <c r="E476" s="52">
        <v>113</v>
      </c>
      <c r="F476" s="52">
        <v>113.85</v>
      </c>
      <c r="G476" s="52"/>
      <c r="H476" s="52"/>
      <c r="I476" s="54">
        <f t="shared" si="601"/>
        <v>1128.318584070789</v>
      </c>
      <c r="J476" s="55"/>
      <c r="K476" s="55"/>
      <c r="L476" s="55">
        <f t="shared" si="602"/>
        <v>0.84999999999999432</v>
      </c>
      <c r="M476" s="56">
        <f t="shared" si="603"/>
        <v>1128.318584070789</v>
      </c>
    </row>
    <row r="477" spans="1:13" s="57" customFormat="1">
      <c r="A477" s="51">
        <v>43286</v>
      </c>
      <c r="B477" s="52" t="s">
        <v>544</v>
      </c>
      <c r="C477" s="53">
        <f t="shared" si="604"/>
        <v>396.93040486901299</v>
      </c>
      <c r="D477" s="52" t="s">
        <v>14</v>
      </c>
      <c r="E477" s="52">
        <v>377.9</v>
      </c>
      <c r="F477" s="52">
        <v>374.3</v>
      </c>
      <c r="G477" s="52"/>
      <c r="H477" s="52"/>
      <c r="I477" s="54">
        <f t="shared" si="601"/>
        <v>-1428.9494575284332</v>
      </c>
      <c r="J477" s="55"/>
      <c r="K477" s="55"/>
      <c r="L477" s="55">
        <f t="shared" si="602"/>
        <v>-3.5999999999999659</v>
      </c>
      <c r="M477" s="56">
        <f t="shared" si="603"/>
        <v>-1428.9494575284332</v>
      </c>
    </row>
    <row r="478" spans="1:13" s="57" customFormat="1">
      <c r="A478" s="51">
        <v>43285</v>
      </c>
      <c r="B478" s="52" t="s">
        <v>546</v>
      </c>
      <c r="C478" s="53">
        <f t="shared" si="604"/>
        <v>378.78787878787881</v>
      </c>
      <c r="D478" s="52" t="s">
        <v>14</v>
      </c>
      <c r="E478" s="52">
        <v>396</v>
      </c>
      <c r="F478" s="52">
        <v>398.95</v>
      </c>
      <c r="G478" s="52"/>
      <c r="H478" s="52"/>
      <c r="I478" s="54">
        <f t="shared" si="601"/>
        <v>1117.4242424242382</v>
      </c>
      <c r="J478" s="55"/>
      <c r="K478" s="55"/>
      <c r="L478" s="55">
        <f t="shared" si="602"/>
        <v>2.9499999999999886</v>
      </c>
      <c r="M478" s="56">
        <f t="shared" si="603"/>
        <v>1117.4242424242382</v>
      </c>
    </row>
    <row r="479" spans="1:13" s="57" customFormat="1">
      <c r="A479" s="51">
        <v>43285</v>
      </c>
      <c r="B479" s="52" t="s">
        <v>524</v>
      </c>
      <c r="C479" s="53">
        <f t="shared" ref="C479:C483" si="605">150000/E479</f>
        <v>2403.8461538461538</v>
      </c>
      <c r="D479" s="52" t="s">
        <v>14</v>
      </c>
      <c r="E479" s="52">
        <v>62.4</v>
      </c>
      <c r="F479" s="52">
        <v>62.8</v>
      </c>
      <c r="G479" s="52"/>
      <c r="H479" s="52"/>
      <c r="I479" s="54">
        <f t="shared" ref="I479:I483" si="606">(IF(D479="SHORT",E479-F479,IF(D479="LONG",F479-E479)))*C479</f>
        <v>961.53846153845814</v>
      </c>
      <c r="J479" s="55"/>
      <c r="K479" s="55"/>
      <c r="L479" s="55">
        <f t="shared" ref="L479:L483" si="607">(J479+I479+K479)/C479</f>
        <v>0.39999999999999858</v>
      </c>
      <c r="M479" s="56">
        <f t="shared" ref="M479:M483" si="608">L479*C479</f>
        <v>961.53846153845814</v>
      </c>
    </row>
    <row r="480" spans="1:13" s="57" customFormat="1">
      <c r="A480" s="51">
        <v>43285</v>
      </c>
      <c r="B480" s="52" t="s">
        <v>542</v>
      </c>
      <c r="C480" s="53">
        <f t="shared" si="605"/>
        <v>103.80622837370242</v>
      </c>
      <c r="D480" s="52" t="s">
        <v>14</v>
      </c>
      <c r="E480" s="52">
        <v>1445</v>
      </c>
      <c r="F480" s="52">
        <v>1431.25</v>
      </c>
      <c r="G480" s="52"/>
      <c r="H480" s="52"/>
      <c r="I480" s="54">
        <f t="shared" si="606"/>
        <v>-1427.3356401384083</v>
      </c>
      <c r="J480" s="55"/>
      <c r="K480" s="55"/>
      <c r="L480" s="55">
        <f t="shared" si="607"/>
        <v>-13.75</v>
      </c>
      <c r="M480" s="56">
        <f t="shared" si="608"/>
        <v>-1427.3356401384083</v>
      </c>
    </row>
    <row r="481" spans="1:13" s="57" customFormat="1">
      <c r="A481" s="51">
        <v>43285</v>
      </c>
      <c r="B481" s="52" t="s">
        <v>481</v>
      </c>
      <c r="C481" s="53">
        <f t="shared" si="605"/>
        <v>266.99893200427198</v>
      </c>
      <c r="D481" s="52" t="s">
        <v>18</v>
      </c>
      <c r="E481" s="52">
        <v>561.79999999999995</v>
      </c>
      <c r="F481" s="52">
        <v>567.15</v>
      </c>
      <c r="G481" s="52"/>
      <c r="H481" s="52"/>
      <c r="I481" s="54">
        <f t="shared" si="606"/>
        <v>-1428.4442862228611</v>
      </c>
      <c r="J481" s="55"/>
      <c r="K481" s="55"/>
      <c r="L481" s="55">
        <f t="shared" si="607"/>
        <v>-5.3500000000000227</v>
      </c>
      <c r="M481" s="56">
        <f t="shared" si="608"/>
        <v>-1428.4442862228611</v>
      </c>
    </row>
    <row r="482" spans="1:13" s="57" customFormat="1">
      <c r="A482" s="51">
        <v>43285</v>
      </c>
      <c r="B482" s="52" t="s">
        <v>455</v>
      </c>
      <c r="C482" s="53">
        <f t="shared" si="605"/>
        <v>1090.5125408942201</v>
      </c>
      <c r="D482" s="52" t="s">
        <v>18</v>
      </c>
      <c r="E482" s="52">
        <v>137.55000000000001</v>
      </c>
      <c r="F482" s="52">
        <v>136.5</v>
      </c>
      <c r="G482" s="52">
        <v>135.25</v>
      </c>
      <c r="H482" s="52"/>
      <c r="I482" s="54">
        <f t="shared" si="606"/>
        <v>1145.0381679389436</v>
      </c>
      <c r="J482" s="55">
        <f t="shared" ref="J482" si="609">(IF(D482="SHORT",IF(G482="",0,F482-G482),IF(D482="LONG",IF(G482="",0,G482-F482))))*C482</f>
        <v>1363.1406761177752</v>
      </c>
      <c r="K482" s="55"/>
      <c r="L482" s="55">
        <f t="shared" si="607"/>
        <v>2.3000000000000114</v>
      </c>
      <c r="M482" s="56">
        <f t="shared" si="608"/>
        <v>2508.1788440567188</v>
      </c>
    </row>
    <row r="483" spans="1:13" s="57" customFormat="1">
      <c r="A483" s="51">
        <v>43284</v>
      </c>
      <c r="B483" s="52" t="s">
        <v>543</v>
      </c>
      <c r="C483" s="53">
        <f t="shared" si="605"/>
        <v>744.04761904761904</v>
      </c>
      <c r="D483" s="52" t="s">
        <v>14</v>
      </c>
      <c r="E483" s="52">
        <v>201.6</v>
      </c>
      <c r="F483" s="52">
        <v>203.15</v>
      </c>
      <c r="G483" s="52"/>
      <c r="H483" s="52"/>
      <c r="I483" s="54">
        <f t="shared" si="606"/>
        <v>1153.273809523818</v>
      </c>
      <c r="J483" s="55"/>
      <c r="K483" s="55"/>
      <c r="L483" s="55">
        <f t="shared" si="607"/>
        <v>1.5500000000000114</v>
      </c>
      <c r="M483" s="56">
        <f t="shared" si="608"/>
        <v>1153.273809523818</v>
      </c>
    </row>
    <row r="484" spans="1:13" s="57" customFormat="1">
      <c r="A484" s="51">
        <v>43284</v>
      </c>
      <c r="B484" s="52" t="s">
        <v>541</v>
      </c>
      <c r="C484" s="53">
        <f t="shared" ref="C484:C487" si="610">150000/E484</f>
        <v>168.85236674734057</v>
      </c>
      <c r="D484" s="52" t="s">
        <v>18</v>
      </c>
      <c r="E484" s="52">
        <v>888.35</v>
      </c>
      <c r="F484" s="52">
        <v>896.8</v>
      </c>
      <c r="G484" s="52"/>
      <c r="H484" s="52"/>
      <c r="I484" s="54">
        <f t="shared" ref="I484:I487" si="611">(IF(D484="SHORT",E484-F484,IF(D484="LONG",F484-E484)))*C484</f>
        <v>-1426.8024990150163</v>
      </c>
      <c r="J484" s="55"/>
      <c r="K484" s="55"/>
      <c r="L484" s="55">
        <f t="shared" ref="L484:L487" si="612">(J484+I484+K484)/C484</f>
        <v>-8.4499999999999318</v>
      </c>
      <c r="M484" s="56">
        <f t="shared" ref="M484:M487" si="613">L484*C484</f>
        <v>-1426.8024990150163</v>
      </c>
    </row>
    <row r="485" spans="1:13" s="57" customFormat="1">
      <c r="A485" s="51">
        <v>43284</v>
      </c>
      <c r="B485" s="52" t="s">
        <v>494</v>
      </c>
      <c r="C485" s="53">
        <f t="shared" si="610"/>
        <v>174.39832577607254</v>
      </c>
      <c r="D485" s="52" t="s">
        <v>14</v>
      </c>
      <c r="E485" s="52">
        <v>860.1</v>
      </c>
      <c r="F485" s="52">
        <v>866.55</v>
      </c>
      <c r="G485" s="52"/>
      <c r="H485" s="52"/>
      <c r="I485" s="54">
        <f t="shared" si="611"/>
        <v>1124.869201255656</v>
      </c>
      <c r="J485" s="55"/>
      <c r="K485" s="55"/>
      <c r="L485" s="55">
        <f t="shared" si="612"/>
        <v>6.4499999999999318</v>
      </c>
      <c r="M485" s="56">
        <f t="shared" si="613"/>
        <v>1124.869201255656</v>
      </c>
    </row>
    <row r="486" spans="1:13" s="57" customFormat="1">
      <c r="A486" s="51">
        <v>43284</v>
      </c>
      <c r="B486" s="52" t="s">
        <v>467</v>
      </c>
      <c r="C486" s="53">
        <f t="shared" si="610"/>
        <v>483.09178743961354</v>
      </c>
      <c r="D486" s="52" t="s">
        <v>14</v>
      </c>
      <c r="E486" s="52">
        <v>310.5</v>
      </c>
      <c r="F486" s="52">
        <v>307.55</v>
      </c>
      <c r="G486" s="52"/>
      <c r="H486" s="52"/>
      <c r="I486" s="54">
        <f t="shared" si="611"/>
        <v>-1425.1207729468545</v>
      </c>
      <c r="J486" s="55"/>
      <c r="K486" s="55"/>
      <c r="L486" s="55">
        <f t="shared" si="612"/>
        <v>-2.9499999999999886</v>
      </c>
      <c r="M486" s="56">
        <f t="shared" si="613"/>
        <v>-1425.1207729468545</v>
      </c>
    </row>
    <row r="487" spans="1:13" s="57" customFormat="1">
      <c r="A487" s="51">
        <v>43284</v>
      </c>
      <c r="B487" s="52" t="s">
        <v>540</v>
      </c>
      <c r="C487" s="53">
        <f t="shared" si="610"/>
        <v>278.9659661521294</v>
      </c>
      <c r="D487" s="52" t="s">
        <v>14</v>
      </c>
      <c r="E487" s="52">
        <v>537.70000000000005</v>
      </c>
      <c r="F487" s="52">
        <v>541.70000000000005</v>
      </c>
      <c r="G487" s="52">
        <v>546.9</v>
      </c>
      <c r="H487" s="52"/>
      <c r="I487" s="54">
        <f t="shared" si="611"/>
        <v>1115.8638646085176</v>
      </c>
      <c r="J487" s="55">
        <f t="shared" ref="J487" si="614">(IF(D487="SHORT",IF(G487="",0,F487-G487),IF(D487="LONG",IF(G487="",0,G487-F487))))*C487</f>
        <v>1450.6230239910537</v>
      </c>
      <c r="K487" s="55"/>
      <c r="L487" s="55">
        <f t="shared" si="612"/>
        <v>9.19999999999993</v>
      </c>
      <c r="M487" s="56">
        <f t="shared" si="613"/>
        <v>2566.4868885995711</v>
      </c>
    </row>
    <row r="488" spans="1:13" s="57" customFormat="1">
      <c r="A488" s="51">
        <v>43283</v>
      </c>
      <c r="B488" s="52" t="s">
        <v>453</v>
      </c>
      <c r="C488" s="53">
        <f t="shared" ref="C488:C490" si="615">150000/E488</f>
        <v>2678.5714285714284</v>
      </c>
      <c r="D488" s="52" t="s">
        <v>18</v>
      </c>
      <c r="E488" s="52">
        <v>56</v>
      </c>
      <c r="F488" s="52">
        <v>56.55</v>
      </c>
      <c r="G488" s="52"/>
      <c r="H488" s="52"/>
      <c r="I488" s="54">
        <f t="shared" ref="I488:I490" si="616">(IF(D488="SHORT",E488-F488,IF(D488="LONG",F488-E488)))*C488</f>
        <v>-1473.214285714278</v>
      </c>
      <c r="J488" s="55"/>
      <c r="K488" s="55"/>
      <c r="L488" s="55">
        <f t="shared" ref="L488:L490" si="617">(J488+I488+K488)/C488</f>
        <v>-0.54999999999999716</v>
      </c>
      <c r="M488" s="56">
        <f t="shared" ref="M488:M490" si="618">L488*C488</f>
        <v>-1473.214285714278</v>
      </c>
    </row>
    <row r="489" spans="1:13" s="57" customFormat="1">
      <c r="A489" s="51">
        <v>43283</v>
      </c>
      <c r="B489" s="52" t="s">
        <v>523</v>
      </c>
      <c r="C489" s="53">
        <f t="shared" si="615"/>
        <v>65.565171780750063</v>
      </c>
      <c r="D489" s="52" t="s">
        <v>18</v>
      </c>
      <c r="E489" s="52">
        <v>2287.8000000000002</v>
      </c>
      <c r="F489" s="52">
        <v>2309.5500000000002</v>
      </c>
      <c r="G489" s="52"/>
      <c r="H489" s="52"/>
      <c r="I489" s="54">
        <f t="shared" si="616"/>
        <v>-1426.0424862313139</v>
      </c>
      <c r="J489" s="55"/>
      <c r="K489" s="55"/>
      <c r="L489" s="55">
        <f t="shared" si="617"/>
        <v>-21.75</v>
      </c>
      <c r="M489" s="56">
        <f t="shared" si="618"/>
        <v>-1426.0424862313139</v>
      </c>
    </row>
    <row r="490" spans="1:13" s="57" customFormat="1">
      <c r="A490" s="51">
        <v>43283</v>
      </c>
      <c r="B490" s="52" t="s">
        <v>539</v>
      </c>
      <c r="C490" s="53">
        <f t="shared" si="615"/>
        <v>801.06809078771698</v>
      </c>
      <c r="D490" s="52" t="s">
        <v>18</v>
      </c>
      <c r="E490" s="52">
        <v>187.25</v>
      </c>
      <c r="F490" s="52">
        <v>185.85</v>
      </c>
      <c r="G490" s="52"/>
      <c r="H490" s="52"/>
      <c r="I490" s="54">
        <f t="shared" si="616"/>
        <v>1121.4953271028082</v>
      </c>
      <c r="J490" s="55"/>
      <c r="K490" s="55"/>
      <c r="L490" s="55">
        <f t="shared" si="617"/>
        <v>1.4000000000000055</v>
      </c>
      <c r="M490" s="56">
        <f t="shared" si="618"/>
        <v>1121.4953271028082</v>
      </c>
    </row>
    <row r="491" spans="1:13" ht="15.75">
      <c r="A491" s="48"/>
      <c r="B491" s="49"/>
      <c r="C491" s="49"/>
      <c r="D491" s="49"/>
      <c r="E491" s="49"/>
      <c r="F491" s="49"/>
      <c r="G491" s="49"/>
      <c r="H491" s="49"/>
      <c r="I491" s="74"/>
      <c r="J491" s="75"/>
      <c r="K491" s="76"/>
      <c r="L491" s="50"/>
      <c r="M491" s="49"/>
    </row>
    <row r="492" spans="1:13" s="57" customFormat="1">
      <c r="A492" s="51">
        <v>43280</v>
      </c>
      <c r="B492" s="52" t="s">
        <v>538</v>
      </c>
      <c r="C492" s="53">
        <f t="shared" ref="C492:C496" si="619">150000/E492</f>
        <v>765.30612244897964</v>
      </c>
      <c r="D492" s="52" t="s">
        <v>14</v>
      </c>
      <c r="E492" s="52">
        <v>196</v>
      </c>
      <c r="F492" s="52">
        <v>197.45</v>
      </c>
      <c r="G492" s="52"/>
      <c r="H492" s="52"/>
      <c r="I492" s="54">
        <f t="shared" ref="I492:I496" si="620">(IF(D492="SHORT",E492-F492,IF(D492="LONG",F492-E492)))*C492</f>
        <v>1109.6938775510118</v>
      </c>
      <c r="J492" s="55"/>
      <c r="K492" s="55"/>
      <c r="L492" s="55">
        <f t="shared" ref="L492:L496" si="621">(J492+I492+K492)/C492</f>
        <v>1.4499999999999886</v>
      </c>
      <c r="M492" s="56">
        <f t="shared" ref="M492:M496" si="622">L492*C492</f>
        <v>1109.6938775510118</v>
      </c>
    </row>
    <row r="493" spans="1:13" s="57" customFormat="1">
      <c r="A493" s="51">
        <v>43280</v>
      </c>
      <c r="B493" s="52" t="s">
        <v>468</v>
      </c>
      <c r="C493" s="53">
        <f t="shared" si="619"/>
        <v>920.24539877300617</v>
      </c>
      <c r="D493" s="52" t="s">
        <v>14</v>
      </c>
      <c r="E493" s="52">
        <v>163</v>
      </c>
      <c r="F493" s="52">
        <v>164.2</v>
      </c>
      <c r="G493" s="52"/>
      <c r="H493" s="52"/>
      <c r="I493" s="54">
        <f t="shared" si="620"/>
        <v>1104.294478527597</v>
      </c>
      <c r="J493" s="55"/>
      <c r="K493" s="55"/>
      <c r="L493" s="55">
        <f t="shared" si="621"/>
        <v>1.1999999999999886</v>
      </c>
      <c r="M493" s="56">
        <f t="shared" si="622"/>
        <v>1104.294478527597</v>
      </c>
    </row>
    <row r="494" spans="1:13" s="57" customFormat="1">
      <c r="A494" s="51">
        <v>43280</v>
      </c>
      <c r="B494" s="52" t="s">
        <v>431</v>
      </c>
      <c r="C494" s="53">
        <f t="shared" si="619"/>
        <v>119.00511722004046</v>
      </c>
      <c r="D494" s="52" t="s">
        <v>14</v>
      </c>
      <c r="E494" s="52">
        <v>1260.45</v>
      </c>
      <c r="F494" s="52">
        <v>1269.9000000000001</v>
      </c>
      <c r="G494" s="52"/>
      <c r="H494" s="52"/>
      <c r="I494" s="54">
        <f t="shared" si="620"/>
        <v>1124.5983577293878</v>
      </c>
      <c r="J494" s="55"/>
      <c r="K494" s="55"/>
      <c r="L494" s="55">
        <f t="shared" si="621"/>
        <v>9.4500000000000455</v>
      </c>
      <c r="M494" s="56">
        <f t="shared" si="622"/>
        <v>1124.5983577293878</v>
      </c>
    </row>
    <row r="495" spans="1:13" s="57" customFormat="1">
      <c r="A495" s="51">
        <v>43280</v>
      </c>
      <c r="B495" s="52" t="s">
        <v>511</v>
      </c>
      <c r="C495" s="53">
        <f t="shared" si="619"/>
        <v>229.92029429797671</v>
      </c>
      <c r="D495" s="52" t="s">
        <v>14</v>
      </c>
      <c r="E495" s="52">
        <v>652.4</v>
      </c>
      <c r="F495" s="52">
        <v>657.3</v>
      </c>
      <c r="G495" s="52">
        <v>663.55</v>
      </c>
      <c r="H495" s="52"/>
      <c r="I495" s="54">
        <f t="shared" si="620"/>
        <v>1126.6094420600807</v>
      </c>
      <c r="J495" s="55">
        <f t="shared" ref="J495" si="623">(IF(D495="SHORT",IF(G495="",0,F495-G495),IF(D495="LONG",IF(G495="",0,G495-F495))))*C495</f>
        <v>1437.0018393623545</v>
      </c>
      <c r="K495" s="55"/>
      <c r="L495" s="55">
        <f t="shared" si="621"/>
        <v>11.149999999999977</v>
      </c>
      <c r="M495" s="56">
        <f t="shared" si="622"/>
        <v>2563.6112814224352</v>
      </c>
    </row>
    <row r="496" spans="1:13" s="57" customFormat="1">
      <c r="A496" s="51">
        <v>43280</v>
      </c>
      <c r="B496" s="52" t="s">
        <v>518</v>
      </c>
      <c r="C496" s="53">
        <f t="shared" si="619"/>
        <v>445.76523031203567</v>
      </c>
      <c r="D496" s="52" t="s">
        <v>14</v>
      </c>
      <c r="E496" s="52">
        <v>336.5</v>
      </c>
      <c r="F496" s="52">
        <v>333.3</v>
      </c>
      <c r="G496" s="52"/>
      <c r="H496" s="52"/>
      <c r="I496" s="54">
        <f t="shared" si="620"/>
        <v>-1426.448736998509</v>
      </c>
      <c r="J496" s="55"/>
      <c r="K496" s="55"/>
      <c r="L496" s="55">
        <f t="shared" si="621"/>
        <v>-3.1999999999999886</v>
      </c>
      <c r="M496" s="56">
        <f t="shared" si="622"/>
        <v>-1426.448736998509</v>
      </c>
    </row>
    <row r="497" spans="1:13" s="57" customFormat="1">
      <c r="A497" s="51">
        <v>43279</v>
      </c>
      <c r="B497" s="52" t="s">
        <v>537</v>
      </c>
      <c r="C497" s="53">
        <f t="shared" ref="C497:C500" si="624">150000/E497</f>
        <v>720.28811524609841</v>
      </c>
      <c r="D497" s="52" t="s">
        <v>18</v>
      </c>
      <c r="E497" s="52">
        <v>208.25</v>
      </c>
      <c r="F497" s="52">
        <v>206.65</v>
      </c>
      <c r="G497" s="52"/>
      <c r="H497" s="52"/>
      <c r="I497" s="54">
        <f t="shared" ref="I497:I500" si="625">(IF(D497="SHORT",E497-F497,IF(D497="LONG",F497-E497)))*C497</f>
        <v>1152.4609843937533</v>
      </c>
      <c r="J497" s="55"/>
      <c r="K497" s="55"/>
      <c r="L497" s="55">
        <f t="shared" ref="L497:L500" si="626">(J497+I497+K497)/C497</f>
        <v>1.5999999999999941</v>
      </c>
      <c r="M497" s="56">
        <f t="shared" ref="M497:M500" si="627">L497*C497</f>
        <v>1152.4609843937533</v>
      </c>
    </row>
    <row r="498" spans="1:13" s="57" customFormat="1">
      <c r="A498" s="51">
        <v>43279</v>
      </c>
      <c r="B498" s="52" t="s">
        <v>536</v>
      </c>
      <c r="C498" s="53">
        <f t="shared" si="624"/>
        <v>385.20801232665644</v>
      </c>
      <c r="D498" s="52" t="s">
        <v>18</v>
      </c>
      <c r="E498" s="52">
        <v>389.4</v>
      </c>
      <c r="F498" s="52">
        <v>386.45</v>
      </c>
      <c r="G498" s="52">
        <v>383</v>
      </c>
      <c r="H498" s="52"/>
      <c r="I498" s="54">
        <f t="shared" si="625"/>
        <v>1136.3636363636322</v>
      </c>
      <c r="J498" s="55">
        <f t="shared" ref="J498" si="628">(IF(D498="SHORT",IF(G498="",0,F498-G498),IF(D498="LONG",IF(G498="",0,G498-F498))))*C498</f>
        <v>1328.9676425269604</v>
      </c>
      <c r="K498" s="55"/>
      <c r="L498" s="55">
        <f t="shared" si="626"/>
        <v>6.3999999999999773</v>
      </c>
      <c r="M498" s="56">
        <f t="shared" si="627"/>
        <v>2465.3312788905923</v>
      </c>
    </row>
    <row r="499" spans="1:13" s="57" customFormat="1">
      <c r="A499" s="51">
        <v>43279</v>
      </c>
      <c r="B499" s="52" t="s">
        <v>463</v>
      </c>
      <c r="C499" s="53">
        <f t="shared" si="624"/>
        <v>65.466448445171849</v>
      </c>
      <c r="D499" s="52" t="s">
        <v>18</v>
      </c>
      <c r="E499" s="52">
        <v>2291.25</v>
      </c>
      <c r="F499" s="52">
        <v>2274.1</v>
      </c>
      <c r="G499" s="52"/>
      <c r="H499" s="52"/>
      <c r="I499" s="54">
        <f t="shared" si="625"/>
        <v>1122.7495908347032</v>
      </c>
      <c r="J499" s="55"/>
      <c r="K499" s="55"/>
      <c r="L499" s="55">
        <f t="shared" si="626"/>
        <v>17.150000000000091</v>
      </c>
      <c r="M499" s="56">
        <f t="shared" si="627"/>
        <v>1122.7495908347032</v>
      </c>
    </row>
    <row r="500" spans="1:13" s="57" customFormat="1">
      <c r="A500" s="51">
        <v>43279</v>
      </c>
      <c r="B500" s="52" t="s">
        <v>535</v>
      </c>
      <c r="C500" s="53">
        <f t="shared" si="624"/>
        <v>978.47358121330717</v>
      </c>
      <c r="D500" s="52" t="s">
        <v>14</v>
      </c>
      <c r="E500" s="52">
        <v>153.30000000000001</v>
      </c>
      <c r="F500" s="52">
        <v>151.80000000000001</v>
      </c>
      <c r="G500" s="52"/>
      <c r="H500" s="52"/>
      <c r="I500" s="54">
        <f t="shared" si="625"/>
        <v>-1467.7103718199608</v>
      </c>
      <c r="J500" s="55"/>
      <c r="K500" s="55"/>
      <c r="L500" s="55">
        <f t="shared" si="626"/>
        <v>-1.5</v>
      </c>
      <c r="M500" s="56">
        <f t="shared" si="627"/>
        <v>-1467.7103718199608</v>
      </c>
    </row>
    <row r="501" spans="1:13" s="57" customFormat="1">
      <c r="A501" s="51">
        <v>43278</v>
      </c>
      <c r="B501" s="52" t="s">
        <v>509</v>
      </c>
      <c r="C501" s="53">
        <f t="shared" ref="C501:C502" si="629">150000/E501</f>
        <v>112.85832518245429</v>
      </c>
      <c r="D501" s="52" t="s">
        <v>18</v>
      </c>
      <c r="E501" s="52">
        <v>1329.1</v>
      </c>
      <c r="F501" s="52">
        <v>1325</v>
      </c>
      <c r="G501" s="52"/>
      <c r="H501" s="52"/>
      <c r="I501" s="54">
        <f t="shared" ref="I501:I502" si="630">(IF(D501="SHORT",E501-F501,IF(D501="LONG",F501-E501)))*C501</f>
        <v>462.71913324805234</v>
      </c>
      <c r="J501" s="55"/>
      <c r="K501" s="55"/>
      <c r="L501" s="55">
        <f t="shared" ref="L501:L502" si="631">(J501+I501+K501)/C501</f>
        <v>4.0999999999999091</v>
      </c>
      <c r="M501" s="56">
        <f t="shared" ref="M501:M502" si="632">L501*C501</f>
        <v>462.71913324805234</v>
      </c>
    </row>
    <row r="502" spans="1:13" s="66" customFormat="1">
      <c r="A502" s="60">
        <v>43278</v>
      </c>
      <c r="B502" s="61" t="s">
        <v>534</v>
      </c>
      <c r="C502" s="62">
        <f t="shared" si="629"/>
        <v>2012.0724346076458</v>
      </c>
      <c r="D502" s="61" t="s">
        <v>18</v>
      </c>
      <c r="E502" s="61">
        <v>74.55</v>
      </c>
      <c r="F502" s="61">
        <v>73.95</v>
      </c>
      <c r="G502" s="61">
        <v>73.3</v>
      </c>
      <c r="H502" s="61">
        <v>72.599999999999994</v>
      </c>
      <c r="I502" s="63">
        <f t="shared" si="630"/>
        <v>1207.243460764576</v>
      </c>
      <c r="J502" s="64">
        <f t="shared" ref="J502" si="633">(IF(D502="SHORT",IF(G502="",0,F502-G502),IF(D502="LONG",IF(G502="",0,G502-F502))))*C502</f>
        <v>1307.8470824949814</v>
      </c>
      <c r="K502" s="64">
        <f t="shared" ref="K502" si="634">(IF(D502="SHORT",IF(H502="",0,G502-H502),IF(D502="LONG",IF(H502="",0,(H502-G502)))))*C502</f>
        <v>1408.4507042253579</v>
      </c>
      <c r="L502" s="64">
        <f t="shared" si="631"/>
        <v>1.9500000000000031</v>
      </c>
      <c r="M502" s="65">
        <f t="shared" si="632"/>
        <v>3923.5412474849154</v>
      </c>
    </row>
    <row r="503" spans="1:13" s="57" customFormat="1">
      <c r="A503" s="51">
        <v>43277</v>
      </c>
      <c r="B503" s="52" t="s">
        <v>438</v>
      </c>
      <c r="C503" s="53">
        <f t="shared" ref="C503:C506" si="635">150000/E503</f>
        <v>433.71403787769259</v>
      </c>
      <c r="D503" s="52" t="s">
        <v>14</v>
      </c>
      <c r="E503" s="52">
        <v>345.85</v>
      </c>
      <c r="F503" s="52">
        <v>348.45</v>
      </c>
      <c r="G503" s="52">
        <v>351.75</v>
      </c>
      <c r="H503" s="52"/>
      <c r="I503" s="54">
        <f t="shared" ref="I503:I506" si="636">(IF(D503="SHORT",E503-F503,IF(D503="LONG",F503-E503)))*C503</f>
        <v>1127.6564984819859</v>
      </c>
      <c r="J503" s="55">
        <f t="shared" ref="J503:J506" si="637">(IF(D503="SHORT",IF(G503="",0,F503-G503),IF(D503="LONG",IF(G503="",0,G503-F503))))*C503</f>
        <v>1431.2563249963905</v>
      </c>
      <c r="K503" s="55"/>
      <c r="L503" s="55">
        <f t="shared" ref="L503:L506" si="638">(J503+I503+K503)/C503</f>
        <v>5.8999999999999773</v>
      </c>
      <c r="M503" s="56">
        <f t="shared" ref="M503:M506" si="639">L503*C503</f>
        <v>2558.9128234783766</v>
      </c>
    </row>
    <row r="504" spans="1:13" s="57" customFormat="1">
      <c r="A504" s="51">
        <v>43277</v>
      </c>
      <c r="B504" s="52" t="s">
        <v>455</v>
      </c>
      <c r="C504" s="53">
        <f t="shared" si="635"/>
        <v>1095.2902519167581</v>
      </c>
      <c r="D504" s="52" t="s">
        <v>14</v>
      </c>
      <c r="E504" s="52">
        <v>136.94999999999999</v>
      </c>
      <c r="F504" s="52">
        <v>135.6</v>
      </c>
      <c r="G504" s="52"/>
      <c r="H504" s="52"/>
      <c r="I504" s="54">
        <f t="shared" si="636"/>
        <v>-1478.6418400876171</v>
      </c>
      <c r="J504" s="55"/>
      <c r="K504" s="55"/>
      <c r="L504" s="55">
        <f t="shared" si="638"/>
        <v>-1.3499999999999943</v>
      </c>
      <c r="M504" s="56">
        <f t="shared" si="639"/>
        <v>-1478.6418400876171</v>
      </c>
    </row>
    <row r="505" spans="1:13" s="57" customFormat="1">
      <c r="A505" s="51">
        <v>43277</v>
      </c>
      <c r="B505" s="52" t="s">
        <v>533</v>
      </c>
      <c r="C505" s="53">
        <f t="shared" si="635"/>
        <v>111.35030806918567</v>
      </c>
      <c r="D505" s="52" t="s">
        <v>18</v>
      </c>
      <c r="E505" s="52">
        <v>1347.1</v>
      </c>
      <c r="F505" s="52">
        <v>1342.4</v>
      </c>
      <c r="G505" s="52"/>
      <c r="H505" s="52"/>
      <c r="I505" s="54">
        <f t="shared" si="636"/>
        <v>523.34644792515246</v>
      </c>
      <c r="J505" s="55"/>
      <c r="K505" s="55"/>
      <c r="L505" s="55">
        <f t="shared" si="638"/>
        <v>4.699999999999819</v>
      </c>
      <c r="M505" s="56">
        <f t="shared" si="639"/>
        <v>523.34644792515246</v>
      </c>
    </row>
    <row r="506" spans="1:13" s="57" customFormat="1">
      <c r="A506" s="51">
        <v>43277</v>
      </c>
      <c r="B506" s="52" t="s">
        <v>428</v>
      </c>
      <c r="C506" s="53">
        <f t="shared" si="635"/>
        <v>126.78020538393271</v>
      </c>
      <c r="D506" s="52" t="s">
        <v>14</v>
      </c>
      <c r="E506" s="52">
        <v>1183.1500000000001</v>
      </c>
      <c r="F506" s="52">
        <v>1192</v>
      </c>
      <c r="G506" s="52">
        <v>1203.3499999999999</v>
      </c>
      <c r="H506" s="52"/>
      <c r="I506" s="54">
        <f t="shared" si="636"/>
        <v>1122.0048176477931</v>
      </c>
      <c r="J506" s="55">
        <f t="shared" si="637"/>
        <v>1438.9553311076247</v>
      </c>
      <c r="K506" s="55"/>
      <c r="L506" s="55">
        <f t="shared" si="638"/>
        <v>20.199999999999818</v>
      </c>
      <c r="M506" s="56">
        <f t="shared" si="639"/>
        <v>2560.9601487554178</v>
      </c>
    </row>
    <row r="507" spans="1:13" s="57" customFormat="1">
      <c r="A507" s="51">
        <v>43276</v>
      </c>
      <c r="B507" s="52" t="s">
        <v>498</v>
      </c>
      <c r="C507" s="53">
        <f t="shared" ref="C507:C508" si="640">150000/E507</f>
        <v>170.45454545454547</v>
      </c>
      <c r="D507" s="52" t="s">
        <v>14</v>
      </c>
      <c r="E507" s="52">
        <v>880</v>
      </c>
      <c r="F507" s="52">
        <v>886</v>
      </c>
      <c r="G507" s="52"/>
      <c r="H507" s="52"/>
      <c r="I507" s="54">
        <f t="shared" ref="I507:I508" si="641">(IF(D507="SHORT",E507-F507,IF(D507="LONG",F507-E507)))*C507</f>
        <v>1022.7272727272727</v>
      </c>
      <c r="J507" s="55"/>
      <c r="K507" s="55"/>
      <c r="L507" s="55">
        <f t="shared" ref="L507:L508" si="642">(J507+I507+K507)/C507</f>
        <v>6</v>
      </c>
      <c r="M507" s="56">
        <f t="shared" ref="M507:M508" si="643">L507*C507</f>
        <v>1022.7272727272727</v>
      </c>
    </row>
    <row r="508" spans="1:13" s="57" customFormat="1">
      <c r="A508" s="51">
        <v>43276</v>
      </c>
      <c r="B508" s="52" t="s">
        <v>532</v>
      </c>
      <c r="C508" s="53">
        <f t="shared" si="640"/>
        <v>1817.0805572380377</v>
      </c>
      <c r="D508" s="52" t="s">
        <v>18</v>
      </c>
      <c r="E508" s="52">
        <v>82.55</v>
      </c>
      <c r="F508" s="52">
        <v>82</v>
      </c>
      <c r="G508" s="52">
        <v>81.25</v>
      </c>
      <c r="H508" s="52"/>
      <c r="I508" s="54">
        <f t="shared" si="641"/>
        <v>999.39430648091559</v>
      </c>
      <c r="J508" s="55">
        <f t="shared" ref="J508" si="644">(IF(D508="SHORT",IF(G508="",0,F508-G508),IF(D508="LONG",IF(G508="",0,G508-F508))))*C508</f>
        <v>1362.8104179285283</v>
      </c>
      <c r="K508" s="55"/>
      <c r="L508" s="55">
        <f t="shared" si="642"/>
        <v>1.2999999999999972</v>
      </c>
      <c r="M508" s="56">
        <f t="shared" si="643"/>
        <v>2362.2047244094438</v>
      </c>
    </row>
    <row r="509" spans="1:13" s="57" customFormat="1">
      <c r="A509" s="51">
        <v>43273</v>
      </c>
      <c r="B509" s="52" t="s">
        <v>463</v>
      </c>
      <c r="C509" s="53">
        <f t="shared" ref="C509:C513" si="645">150000/E509</f>
        <v>64.267352185089976</v>
      </c>
      <c r="D509" s="52" t="s">
        <v>14</v>
      </c>
      <c r="E509" s="52">
        <v>2334</v>
      </c>
      <c r="F509" s="52">
        <v>2347</v>
      </c>
      <c r="G509" s="52"/>
      <c r="H509" s="52"/>
      <c r="I509" s="54">
        <f t="shared" ref="I509:I513" si="646">(IF(D509="SHORT",E509-F509,IF(D509="LONG",F509-E509)))*C509</f>
        <v>835.47557840616969</v>
      </c>
      <c r="J509" s="55"/>
      <c r="K509" s="55"/>
      <c r="L509" s="55">
        <f t="shared" ref="L509:L513" si="647">(J509+I509+K509)/C509</f>
        <v>13</v>
      </c>
      <c r="M509" s="56">
        <f t="shared" ref="M509:M513" si="648">L509*C509</f>
        <v>835.47557840616969</v>
      </c>
    </row>
    <row r="510" spans="1:13" s="57" customFormat="1">
      <c r="A510" s="51">
        <v>43273</v>
      </c>
      <c r="B510" s="52" t="s">
        <v>531</v>
      </c>
      <c r="C510" s="53">
        <f t="shared" si="645"/>
        <v>114.15525114155251</v>
      </c>
      <c r="D510" s="52" t="s">
        <v>18</v>
      </c>
      <c r="E510" s="52">
        <v>1314</v>
      </c>
      <c r="F510" s="52">
        <v>1326.5</v>
      </c>
      <c r="G510" s="52"/>
      <c r="H510" s="52"/>
      <c r="I510" s="54">
        <f t="shared" si="646"/>
        <v>-1426.9406392694063</v>
      </c>
      <c r="J510" s="55"/>
      <c r="K510" s="55"/>
      <c r="L510" s="55">
        <f t="shared" si="647"/>
        <v>-12.5</v>
      </c>
      <c r="M510" s="56">
        <f t="shared" si="648"/>
        <v>-1426.9406392694063</v>
      </c>
    </row>
    <row r="511" spans="1:13" s="57" customFormat="1">
      <c r="A511" s="51">
        <v>43273</v>
      </c>
      <c r="B511" s="52" t="s">
        <v>502</v>
      </c>
      <c r="C511" s="53">
        <f t="shared" si="645"/>
        <v>152.56305939788444</v>
      </c>
      <c r="D511" s="52" t="s">
        <v>18</v>
      </c>
      <c r="E511" s="52">
        <v>983.2</v>
      </c>
      <c r="F511" s="52">
        <v>978.35</v>
      </c>
      <c r="G511" s="52"/>
      <c r="H511" s="52"/>
      <c r="I511" s="54">
        <f t="shared" si="646"/>
        <v>739.93083807974301</v>
      </c>
      <c r="J511" s="55"/>
      <c r="K511" s="55"/>
      <c r="L511" s="55">
        <f t="shared" si="647"/>
        <v>4.8500000000000227</v>
      </c>
      <c r="M511" s="56">
        <f t="shared" si="648"/>
        <v>739.93083807974301</v>
      </c>
    </row>
    <row r="512" spans="1:13" s="57" customFormat="1">
      <c r="A512" s="51">
        <v>43273</v>
      </c>
      <c r="B512" s="52" t="s">
        <v>505</v>
      </c>
      <c r="C512" s="53">
        <f t="shared" si="645"/>
        <v>239.15816326530611</v>
      </c>
      <c r="D512" s="52" t="s">
        <v>18</v>
      </c>
      <c r="E512" s="52">
        <v>627.20000000000005</v>
      </c>
      <c r="F512" s="52">
        <v>622.5</v>
      </c>
      <c r="G512" s="52"/>
      <c r="H512" s="52"/>
      <c r="I512" s="54">
        <f t="shared" si="646"/>
        <v>1124.0433673469497</v>
      </c>
      <c r="J512" s="55"/>
      <c r="K512" s="55"/>
      <c r="L512" s="55">
        <f t="shared" si="647"/>
        <v>4.7000000000000455</v>
      </c>
      <c r="M512" s="56">
        <f t="shared" si="648"/>
        <v>1124.0433673469497</v>
      </c>
    </row>
    <row r="513" spans="1:13" s="57" customFormat="1">
      <c r="A513" s="51">
        <v>43273</v>
      </c>
      <c r="B513" s="52" t="s">
        <v>530</v>
      </c>
      <c r="C513" s="53">
        <f t="shared" si="645"/>
        <v>382.4091778202677</v>
      </c>
      <c r="D513" s="52" t="s">
        <v>18</v>
      </c>
      <c r="E513" s="52">
        <v>392.25</v>
      </c>
      <c r="F513" s="52">
        <v>389.3</v>
      </c>
      <c r="G513" s="52">
        <v>385.6</v>
      </c>
      <c r="H513" s="52"/>
      <c r="I513" s="54">
        <f t="shared" si="646"/>
        <v>1128.1070745697855</v>
      </c>
      <c r="J513" s="55">
        <f t="shared" ref="J513" si="649">(IF(D513="SHORT",IF(G513="",0,F513-G513),IF(D513="LONG",IF(G513="",0,G513-F513))))*C513</f>
        <v>1414.9139579349862</v>
      </c>
      <c r="K513" s="55"/>
      <c r="L513" s="55">
        <f t="shared" si="647"/>
        <v>6.6499999999999782</v>
      </c>
      <c r="M513" s="56">
        <f t="shared" si="648"/>
        <v>2543.0210325047719</v>
      </c>
    </row>
    <row r="514" spans="1:13" s="57" customFormat="1">
      <c r="A514" s="51">
        <v>43272</v>
      </c>
      <c r="B514" s="52" t="s">
        <v>492</v>
      </c>
      <c r="C514" s="53">
        <f t="shared" ref="C514:C521" si="650">150000/E514</f>
        <v>179.85611510791367</v>
      </c>
      <c r="D514" s="52" t="s">
        <v>18</v>
      </c>
      <c r="E514" s="52">
        <v>834</v>
      </c>
      <c r="F514" s="52">
        <v>827.75</v>
      </c>
      <c r="G514" s="52"/>
      <c r="H514" s="52"/>
      <c r="I514" s="54">
        <f t="shared" ref="I514:I521" si="651">(IF(D514="SHORT",E514-F514,IF(D514="LONG",F514-E514)))*C514</f>
        <v>1124.1007194244605</v>
      </c>
      <c r="J514" s="55"/>
      <c r="K514" s="55"/>
      <c r="L514" s="55">
        <f t="shared" ref="L514:L521" si="652">(J514+I514+K514)/C514</f>
        <v>6.2500000000000009</v>
      </c>
      <c r="M514" s="56">
        <f t="shared" ref="M514:M521" si="653">L514*C514</f>
        <v>1124.1007194244605</v>
      </c>
    </row>
    <row r="515" spans="1:13" s="57" customFormat="1">
      <c r="A515" s="51">
        <v>43272</v>
      </c>
      <c r="B515" s="52" t="s">
        <v>529</v>
      </c>
      <c r="C515" s="53">
        <f t="shared" si="650"/>
        <v>936.62191695285662</v>
      </c>
      <c r="D515" s="52" t="s">
        <v>18</v>
      </c>
      <c r="E515" s="52">
        <v>160.15</v>
      </c>
      <c r="F515" s="52">
        <v>158.94999999999999</v>
      </c>
      <c r="G515" s="52"/>
      <c r="H515" s="52"/>
      <c r="I515" s="54">
        <f t="shared" si="651"/>
        <v>1123.9463003434439</v>
      </c>
      <c r="J515" s="55"/>
      <c r="K515" s="55"/>
      <c r="L515" s="55">
        <f t="shared" si="652"/>
        <v>1.2000000000000171</v>
      </c>
      <c r="M515" s="56">
        <f t="shared" si="653"/>
        <v>1123.9463003434439</v>
      </c>
    </row>
    <row r="516" spans="1:13" s="57" customFormat="1">
      <c r="A516" s="51">
        <v>43272</v>
      </c>
      <c r="B516" s="52" t="s">
        <v>455</v>
      </c>
      <c r="C516" s="53">
        <f t="shared" si="650"/>
        <v>1106.6027296200664</v>
      </c>
      <c r="D516" s="52" t="s">
        <v>18</v>
      </c>
      <c r="E516" s="52">
        <v>135.55000000000001</v>
      </c>
      <c r="F516" s="52">
        <v>134.5</v>
      </c>
      <c r="G516" s="52">
        <v>133.25</v>
      </c>
      <c r="H516" s="52"/>
      <c r="I516" s="54">
        <f t="shared" si="651"/>
        <v>1161.9328661010823</v>
      </c>
      <c r="J516" s="55">
        <f t="shared" ref="J516:J521" si="654">(IF(D516="SHORT",IF(G516="",0,F516-G516),IF(D516="LONG",IF(G516="",0,G516-F516))))*C516</f>
        <v>1383.253412025083</v>
      </c>
      <c r="K516" s="55"/>
      <c r="L516" s="55">
        <f t="shared" si="652"/>
        <v>2.3000000000000114</v>
      </c>
      <c r="M516" s="56">
        <f t="shared" si="653"/>
        <v>2545.1862781261652</v>
      </c>
    </row>
    <row r="517" spans="1:13" s="57" customFormat="1">
      <c r="A517" s="51">
        <v>43272</v>
      </c>
      <c r="B517" s="52" t="s">
        <v>528</v>
      </c>
      <c r="C517" s="53">
        <f t="shared" si="650"/>
        <v>2087.6826722338205</v>
      </c>
      <c r="D517" s="52" t="s">
        <v>18</v>
      </c>
      <c r="E517" s="52">
        <v>71.849999999999994</v>
      </c>
      <c r="F517" s="52">
        <v>71.3</v>
      </c>
      <c r="G517" s="52"/>
      <c r="H517" s="52"/>
      <c r="I517" s="54">
        <f t="shared" si="651"/>
        <v>1148.2254697285953</v>
      </c>
      <c r="J517" s="55"/>
      <c r="K517" s="55"/>
      <c r="L517" s="55">
        <f t="shared" si="652"/>
        <v>0.54999999999999716</v>
      </c>
      <c r="M517" s="56">
        <f t="shared" si="653"/>
        <v>1148.2254697285953</v>
      </c>
    </row>
    <row r="518" spans="1:13" s="57" customFormat="1">
      <c r="A518" s="51">
        <v>43271</v>
      </c>
      <c r="B518" s="52" t="s">
        <v>527</v>
      </c>
      <c r="C518" s="53">
        <f t="shared" si="650"/>
        <v>425.41123085649457</v>
      </c>
      <c r="D518" s="52" t="s">
        <v>14</v>
      </c>
      <c r="E518" s="52">
        <v>352.6</v>
      </c>
      <c r="F518" s="52">
        <v>354.8</v>
      </c>
      <c r="G518" s="52"/>
      <c r="H518" s="52"/>
      <c r="I518" s="54">
        <f t="shared" si="651"/>
        <v>935.9047078842832</v>
      </c>
      <c r="J518" s="55"/>
      <c r="K518" s="55"/>
      <c r="L518" s="55">
        <f t="shared" si="652"/>
        <v>2.1999999999999886</v>
      </c>
      <c r="M518" s="56">
        <f t="shared" si="653"/>
        <v>935.9047078842832</v>
      </c>
    </row>
    <row r="519" spans="1:13" s="57" customFormat="1">
      <c r="A519" s="51">
        <v>43271</v>
      </c>
      <c r="B519" s="52" t="s">
        <v>526</v>
      </c>
      <c r="C519" s="53">
        <f t="shared" si="650"/>
        <v>1184.3663639952624</v>
      </c>
      <c r="D519" s="52" t="s">
        <v>18</v>
      </c>
      <c r="E519" s="52">
        <v>126.65</v>
      </c>
      <c r="F519" s="52">
        <v>126.1</v>
      </c>
      <c r="G519" s="52"/>
      <c r="H519" s="52"/>
      <c r="I519" s="54">
        <f t="shared" si="651"/>
        <v>651.40150019740781</v>
      </c>
      <c r="J519" s="55"/>
      <c r="K519" s="55"/>
      <c r="L519" s="55">
        <f t="shared" si="652"/>
        <v>0.55000000000001137</v>
      </c>
      <c r="M519" s="56">
        <f t="shared" si="653"/>
        <v>651.40150019740781</v>
      </c>
    </row>
    <row r="520" spans="1:13" s="57" customFormat="1">
      <c r="A520" s="51">
        <v>43271</v>
      </c>
      <c r="B520" s="52" t="s">
        <v>460</v>
      </c>
      <c r="C520" s="53">
        <f t="shared" si="650"/>
        <v>112.52813203300825</v>
      </c>
      <c r="D520" s="52" t="s">
        <v>14</v>
      </c>
      <c r="E520" s="52">
        <v>1333</v>
      </c>
      <c r="F520" s="52">
        <v>1320.3</v>
      </c>
      <c r="G520" s="52"/>
      <c r="H520" s="52"/>
      <c r="I520" s="54">
        <f t="shared" si="651"/>
        <v>-1429.1072768192098</v>
      </c>
      <c r="J520" s="55"/>
      <c r="K520" s="55"/>
      <c r="L520" s="55">
        <f t="shared" si="652"/>
        <v>-12.700000000000045</v>
      </c>
      <c r="M520" s="56">
        <f t="shared" si="653"/>
        <v>-1429.1072768192098</v>
      </c>
    </row>
    <row r="521" spans="1:13" s="66" customFormat="1">
      <c r="A521" s="60">
        <v>43271</v>
      </c>
      <c r="B521" s="61" t="s">
        <v>506</v>
      </c>
      <c r="C521" s="62">
        <f t="shared" si="650"/>
        <v>137.36263736263737</v>
      </c>
      <c r="D521" s="61" t="s">
        <v>14</v>
      </c>
      <c r="E521" s="61">
        <v>1092</v>
      </c>
      <c r="F521" s="61">
        <v>1100.1500000000001</v>
      </c>
      <c r="G521" s="61">
        <v>1110.0999999999999</v>
      </c>
      <c r="H521" s="61">
        <v>1120.6500000000001</v>
      </c>
      <c r="I521" s="63">
        <f t="shared" si="651"/>
        <v>1119.5054945055072</v>
      </c>
      <c r="J521" s="64">
        <f t="shared" si="654"/>
        <v>1366.7582417582169</v>
      </c>
      <c r="K521" s="64">
        <f t="shared" ref="K521" si="655">(IF(D521="SHORT",IF(H521="",0,G521-H521),IF(D521="LONG",IF(H521="",0,(H521-G521)))))*C521</f>
        <v>1449.1758241758494</v>
      </c>
      <c r="L521" s="64">
        <f t="shared" si="652"/>
        <v>28.650000000000095</v>
      </c>
      <c r="M521" s="65">
        <f t="shared" si="653"/>
        <v>3935.4395604395736</v>
      </c>
    </row>
    <row r="522" spans="1:13" s="57" customFormat="1">
      <c r="A522" s="51">
        <v>43270</v>
      </c>
      <c r="B522" s="52" t="s">
        <v>430</v>
      </c>
      <c r="C522" s="53">
        <f t="shared" ref="C522:C525" si="656">150000/E522</f>
        <v>164.92578339747115</v>
      </c>
      <c r="D522" s="52" t="s">
        <v>18</v>
      </c>
      <c r="E522" s="52">
        <v>909.5</v>
      </c>
      <c r="F522" s="52">
        <v>902.7</v>
      </c>
      <c r="G522" s="52">
        <v>894.1</v>
      </c>
      <c r="H522" s="52"/>
      <c r="I522" s="54">
        <f t="shared" ref="I522" si="657">(IF(D522="SHORT",E522-F522,IF(D522="LONG",F522-E522)))*C522</f>
        <v>1121.4953271027964</v>
      </c>
      <c r="J522" s="55">
        <f t="shared" ref="J522" si="658">(IF(D522="SHORT",IF(G522="",0,F522-G522),IF(D522="LONG",IF(G522="",0,G522-F522))))*C522</f>
        <v>1418.3617372182557</v>
      </c>
      <c r="K522" s="55"/>
      <c r="L522" s="55">
        <f t="shared" ref="L522" si="659">(J522+I522+K522)/C522</f>
        <v>15.399999999999979</v>
      </c>
      <c r="M522" s="56">
        <f t="shared" ref="M522" si="660">L522*C522</f>
        <v>2539.8570643210523</v>
      </c>
    </row>
    <row r="523" spans="1:13" s="57" customFormat="1">
      <c r="A523" s="51">
        <v>43270</v>
      </c>
      <c r="B523" s="52" t="s">
        <v>525</v>
      </c>
      <c r="C523" s="53">
        <f t="shared" si="656"/>
        <v>488.99755501222495</v>
      </c>
      <c r="D523" s="52" t="s">
        <v>14</v>
      </c>
      <c r="E523" s="52">
        <v>306.75</v>
      </c>
      <c r="F523" s="52">
        <v>309.05</v>
      </c>
      <c r="G523" s="52"/>
      <c r="H523" s="52"/>
      <c r="I523" s="54">
        <f t="shared" ref="I523:I525" si="661">(IF(D523="SHORT",E523-F523,IF(D523="LONG",F523-E523)))*C523</f>
        <v>1124.694376528123</v>
      </c>
      <c r="J523" s="55"/>
      <c r="K523" s="55"/>
      <c r="L523" s="55">
        <f t="shared" ref="L523:L525" si="662">(J523+I523+K523)/C523</f>
        <v>2.3000000000000114</v>
      </c>
      <c r="M523" s="56">
        <f t="shared" ref="M523:M525" si="663">L523*C523</f>
        <v>1124.694376528123</v>
      </c>
    </row>
    <row r="524" spans="1:13" s="57" customFormat="1">
      <c r="A524" s="51">
        <v>43270</v>
      </c>
      <c r="B524" s="52" t="s">
        <v>524</v>
      </c>
      <c r="C524" s="53">
        <f t="shared" si="656"/>
        <v>2167.6300578034679</v>
      </c>
      <c r="D524" s="52" t="s">
        <v>18</v>
      </c>
      <c r="E524" s="52">
        <v>69.2</v>
      </c>
      <c r="F524" s="52">
        <v>68.650000000000006</v>
      </c>
      <c r="G524" s="52"/>
      <c r="H524" s="52"/>
      <c r="I524" s="54">
        <f t="shared" si="661"/>
        <v>1192.1965317919012</v>
      </c>
      <c r="J524" s="55"/>
      <c r="K524" s="55"/>
      <c r="L524" s="55">
        <f t="shared" si="662"/>
        <v>0.54999999999999716</v>
      </c>
      <c r="M524" s="56">
        <f t="shared" si="663"/>
        <v>1192.1965317919012</v>
      </c>
    </row>
    <row r="525" spans="1:13" s="57" customFormat="1">
      <c r="A525" s="51">
        <v>43270</v>
      </c>
      <c r="B525" s="52" t="s">
        <v>523</v>
      </c>
      <c r="C525" s="53">
        <f t="shared" si="656"/>
        <v>66.206166000926885</v>
      </c>
      <c r="D525" s="52" t="s">
        <v>14</v>
      </c>
      <c r="E525" s="52">
        <v>2265.65</v>
      </c>
      <c r="F525" s="52">
        <v>2272.6</v>
      </c>
      <c r="G525" s="52"/>
      <c r="H525" s="52"/>
      <c r="I525" s="54">
        <f t="shared" si="661"/>
        <v>460.13285370642978</v>
      </c>
      <c r="J525" s="55"/>
      <c r="K525" s="55"/>
      <c r="L525" s="55">
        <f t="shared" si="662"/>
        <v>6.9499999999998181</v>
      </c>
      <c r="M525" s="56">
        <f t="shared" si="663"/>
        <v>460.13285370642978</v>
      </c>
    </row>
    <row r="526" spans="1:13" s="57" customFormat="1">
      <c r="A526" s="51">
        <v>43269</v>
      </c>
      <c r="B526" s="52" t="s">
        <v>419</v>
      </c>
      <c r="C526" s="53">
        <f t="shared" ref="C526" si="664">150000/E526</f>
        <v>101.59160176092109</v>
      </c>
      <c r="D526" s="52" t="s">
        <v>18</v>
      </c>
      <c r="E526" s="52">
        <v>1476.5</v>
      </c>
      <c r="F526" s="52">
        <v>1465.4</v>
      </c>
      <c r="G526" s="52"/>
      <c r="H526" s="52"/>
      <c r="I526" s="54">
        <f t="shared" ref="I526" si="665">(IF(D526="SHORT",E526-F526,IF(D526="LONG",F526-E526)))*C526</f>
        <v>1127.6667795462149</v>
      </c>
      <c r="J526" s="55"/>
      <c r="K526" s="55"/>
      <c r="L526" s="55">
        <f t="shared" ref="L526" si="666">(J526+I526+K526)/C526</f>
        <v>11.099999999999909</v>
      </c>
      <c r="M526" s="56">
        <f t="shared" ref="M526" si="667">L526*C526</f>
        <v>1127.6667795462149</v>
      </c>
    </row>
    <row r="527" spans="1:13" s="57" customFormat="1">
      <c r="A527" s="51">
        <v>43266</v>
      </c>
      <c r="B527" s="52" t="s">
        <v>444</v>
      </c>
      <c r="C527" s="53">
        <f t="shared" ref="C527:C529" si="668">150000/E527</f>
        <v>247.93388429752065</v>
      </c>
      <c r="D527" s="52" t="s">
        <v>14</v>
      </c>
      <c r="E527" s="52">
        <v>605</v>
      </c>
      <c r="F527" s="52">
        <v>609.25</v>
      </c>
      <c r="G527" s="52"/>
      <c r="H527" s="52"/>
      <c r="I527" s="54">
        <f t="shared" ref="I527:I529" si="669">(IF(D527="SHORT",E527-F527,IF(D527="LONG",F527-E527)))*C527</f>
        <v>1053.7190082644627</v>
      </c>
      <c r="J527" s="55"/>
      <c r="K527" s="55"/>
      <c r="L527" s="55">
        <f t="shared" ref="L527:L529" si="670">(J527+I527+K527)/C527</f>
        <v>4.25</v>
      </c>
      <c r="M527" s="56">
        <f t="shared" ref="M527:M530" si="671">L527*C527</f>
        <v>1053.7190082644627</v>
      </c>
    </row>
    <row r="528" spans="1:13" s="57" customFormat="1">
      <c r="A528" s="51">
        <v>43266</v>
      </c>
      <c r="B528" s="52" t="s">
        <v>480</v>
      </c>
      <c r="C528" s="53">
        <f t="shared" si="668"/>
        <v>205.76131687242798</v>
      </c>
      <c r="D528" s="52" t="s">
        <v>14</v>
      </c>
      <c r="E528" s="52">
        <v>729</v>
      </c>
      <c r="F528" s="52">
        <v>734.1</v>
      </c>
      <c r="G528" s="52"/>
      <c r="H528" s="52"/>
      <c r="I528" s="54">
        <f t="shared" si="669"/>
        <v>1049.3827160493875</v>
      </c>
      <c r="J528" s="55"/>
      <c r="K528" s="55"/>
      <c r="L528" s="55">
        <f t="shared" si="670"/>
        <v>5.1000000000000227</v>
      </c>
      <c r="M528" s="56">
        <f t="shared" si="671"/>
        <v>1049.3827160493875</v>
      </c>
    </row>
    <row r="529" spans="1:13" s="66" customFormat="1">
      <c r="A529" s="60">
        <v>43266</v>
      </c>
      <c r="B529" s="61" t="s">
        <v>522</v>
      </c>
      <c r="C529" s="62">
        <f t="shared" si="668"/>
        <v>139.34045517882026</v>
      </c>
      <c r="D529" s="61" t="s">
        <v>14</v>
      </c>
      <c r="E529" s="61">
        <v>1076.5</v>
      </c>
      <c r="F529" s="61">
        <v>1084</v>
      </c>
      <c r="G529" s="61">
        <v>1093.8</v>
      </c>
      <c r="H529" s="61">
        <v>1103.6500000000001</v>
      </c>
      <c r="I529" s="63">
        <f t="shared" si="669"/>
        <v>1045.053413841152</v>
      </c>
      <c r="J529" s="64">
        <f t="shared" ref="J529" si="672">(IF(D529="SHORT",IF(G529="",0,F529-G529),IF(D529="LONG",IF(G529="",0,G529-F529))))*C529</f>
        <v>1365.5364607524323</v>
      </c>
      <c r="K529" s="64">
        <f t="shared" ref="K529" si="673">(IF(D529="SHORT",IF(H529="",0,G529-H529),IF(D529="LONG",IF(H529="",0,(H529-G529)))))*C529</f>
        <v>1372.5034835113986</v>
      </c>
      <c r="L529" s="64">
        <f t="shared" si="670"/>
        <v>27.150000000000091</v>
      </c>
      <c r="M529" s="65">
        <f t="shared" si="671"/>
        <v>3783.0933581049831</v>
      </c>
    </row>
    <row r="530" spans="1:13" s="57" customFormat="1">
      <c r="A530" s="51">
        <v>43264</v>
      </c>
      <c r="B530" s="52" t="s">
        <v>521</v>
      </c>
      <c r="C530" s="53">
        <f t="shared" ref="C530" si="674">150000/E530</f>
        <v>271.73913043478262</v>
      </c>
      <c r="D530" s="52" t="s">
        <v>14</v>
      </c>
      <c r="E530" s="52">
        <v>552</v>
      </c>
      <c r="F530" s="52">
        <v>556.15</v>
      </c>
      <c r="G530" s="52"/>
      <c r="H530" s="52"/>
      <c r="I530" s="54">
        <f t="shared" ref="I530" si="675">(IF(D530="SHORT",E530-F530,IF(D530="LONG",F530-E530)))*C530</f>
        <v>1127.7173913043416</v>
      </c>
      <c r="J530" s="55"/>
      <c r="K530" s="55"/>
      <c r="L530" s="55">
        <f t="shared" ref="L530" si="676">(J530+I530+K530)/C530</f>
        <v>4.1499999999999773</v>
      </c>
      <c r="M530" s="65">
        <f t="shared" si="671"/>
        <v>1127.7173913043416</v>
      </c>
    </row>
    <row r="531" spans="1:13" s="57" customFormat="1">
      <c r="A531" s="51">
        <v>43263</v>
      </c>
      <c r="B531" s="52" t="s">
        <v>520</v>
      </c>
      <c r="C531" s="53">
        <f t="shared" ref="C531:C534" si="677">150000/E531</f>
        <v>209.79020979020979</v>
      </c>
      <c r="D531" s="52" t="s">
        <v>14</v>
      </c>
      <c r="E531" s="52">
        <v>715</v>
      </c>
      <c r="F531" s="52">
        <v>720.4</v>
      </c>
      <c r="G531" s="52">
        <v>726.85</v>
      </c>
      <c r="H531" s="52"/>
      <c r="I531" s="54">
        <f t="shared" ref="I531:I534" si="678">(IF(D531="SHORT",E531-F531,IF(D531="LONG",F531-E531)))*C531</f>
        <v>1132.867132867128</v>
      </c>
      <c r="J531" s="55">
        <f t="shared" ref="J531" si="679">(IF(D531="SHORT",IF(G531="",0,F531-G531),IF(D531="LONG",IF(G531="",0,G531-F531))))*C531</f>
        <v>1353.1468531468627</v>
      </c>
      <c r="K531" s="55"/>
      <c r="L531" s="55">
        <f t="shared" ref="L531:L534" si="680">(J531+I531+K531)/C531</f>
        <v>11.850000000000023</v>
      </c>
      <c r="M531" s="56">
        <f t="shared" ref="M531:M534" si="681">L531*C531</f>
        <v>2486.0139860139907</v>
      </c>
    </row>
    <row r="532" spans="1:13" s="57" customFormat="1">
      <c r="A532" s="51">
        <v>43263</v>
      </c>
      <c r="B532" s="52" t="s">
        <v>445</v>
      </c>
      <c r="C532" s="53">
        <f t="shared" si="677"/>
        <v>635.99745601017594</v>
      </c>
      <c r="D532" s="52" t="s">
        <v>14</v>
      </c>
      <c r="E532" s="52">
        <v>235.85</v>
      </c>
      <c r="F532" s="52">
        <v>236.45</v>
      </c>
      <c r="G532" s="52"/>
      <c r="H532" s="52"/>
      <c r="I532" s="54">
        <f t="shared" si="678"/>
        <v>381.59847360610195</v>
      </c>
      <c r="J532" s="55"/>
      <c r="K532" s="55"/>
      <c r="L532" s="55">
        <f t="shared" si="680"/>
        <v>0.59999999999999432</v>
      </c>
      <c r="M532" s="56">
        <f t="shared" si="681"/>
        <v>381.59847360610195</v>
      </c>
    </row>
    <row r="533" spans="1:13" s="57" customFormat="1">
      <c r="A533" s="51">
        <v>43263</v>
      </c>
      <c r="B533" s="52" t="s">
        <v>519</v>
      </c>
      <c r="C533" s="53">
        <f t="shared" si="677"/>
        <v>553.91432791728209</v>
      </c>
      <c r="D533" s="52" t="s">
        <v>14</v>
      </c>
      <c r="E533" s="52">
        <v>270.8</v>
      </c>
      <c r="F533" s="52">
        <v>272.8</v>
      </c>
      <c r="G533" s="52"/>
      <c r="H533" s="52"/>
      <c r="I533" s="54">
        <f t="shared" si="678"/>
        <v>1107.8286558345642</v>
      </c>
      <c r="J533" s="55"/>
      <c r="K533" s="55"/>
      <c r="L533" s="55">
        <f t="shared" si="680"/>
        <v>2</v>
      </c>
      <c r="M533" s="56">
        <f t="shared" si="681"/>
        <v>1107.8286558345642</v>
      </c>
    </row>
    <row r="534" spans="1:13" s="57" customFormat="1">
      <c r="A534" s="51">
        <v>43263</v>
      </c>
      <c r="B534" s="52" t="s">
        <v>417</v>
      </c>
      <c r="C534" s="53">
        <f t="shared" si="677"/>
        <v>249.16943521594683</v>
      </c>
      <c r="D534" s="52" t="s">
        <v>14</v>
      </c>
      <c r="E534" s="52">
        <v>602</v>
      </c>
      <c r="F534" s="52">
        <v>606.5</v>
      </c>
      <c r="G534" s="52"/>
      <c r="H534" s="52"/>
      <c r="I534" s="54">
        <f t="shared" si="678"/>
        <v>1121.2624584717607</v>
      </c>
      <c r="J534" s="55"/>
      <c r="K534" s="55"/>
      <c r="L534" s="55">
        <f t="shared" si="680"/>
        <v>4.5</v>
      </c>
      <c r="M534" s="56">
        <f t="shared" si="681"/>
        <v>1121.2624584717607</v>
      </c>
    </row>
    <row r="535" spans="1:13" s="57" customFormat="1">
      <c r="A535" s="51">
        <v>43262</v>
      </c>
      <c r="B535" s="52" t="s">
        <v>434</v>
      </c>
      <c r="C535" s="53">
        <f t="shared" ref="C535:C536" si="682">150000/E535</f>
        <v>438.21209465381241</v>
      </c>
      <c r="D535" s="52" t="s">
        <v>14</v>
      </c>
      <c r="E535" s="52">
        <v>342.3</v>
      </c>
      <c r="F535" s="52">
        <v>344.85</v>
      </c>
      <c r="G535" s="52"/>
      <c r="H535" s="52"/>
      <c r="I535" s="54">
        <f t="shared" ref="I535:I536" si="683">(IF(D535="SHORT",E535-F535,IF(D535="LONG",F535-E535)))*C535</f>
        <v>1117.4408413672265</v>
      </c>
      <c r="J535" s="55"/>
      <c r="K535" s="55"/>
      <c r="L535" s="55">
        <f t="shared" ref="L535:L536" si="684">(J535+I535+K535)/C535</f>
        <v>2.5500000000000109</v>
      </c>
      <c r="M535" s="56">
        <f t="shared" ref="M535:M536" si="685">L535*C535</f>
        <v>1117.4408413672265</v>
      </c>
    </row>
    <row r="536" spans="1:13" s="57" customFormat="1">
      <c r="A536" s="51">
        <v>43262</v>
      </c>
      <c r="B536" s="52" t="s">
        <v>395</v>
      </c>
      <c r="C536" s="53">
        <f t="shared" si="682"/>
        <v>277.77777777777777</v>
      </c>
      <c r="D536" s="52" t="s">
        <v>14</v>
      </c>
      <c r="E536" s="52">
        <v>540</v>
      </c>
      <c r="F536" s="52">
        <v>543.79999999999995</v>
      </c>
      <c r="G536" s="52"/>
      <c r="H536" s="52"/>
      <c r="I536" s="54">
        <f t="shared" si="683"/>
        <v>1055.5555555555429</v>
      </c>
      <c r="J536" s="55"/>
      <c r="K536" s="55"/>
      <c r="L536" s="55">
        <f t="shared" si="684"/>
        <v>3.7999999999999545</v>
      </c>
      <c r="M536" s="56">
        <f t="shared" si="685"/>
        <v>1055.5555555555429</v>
      </c>
    </row>
    <row r="537" spans="1:13" s="66" customFormat="1">
      <c r="A537" s="60">
        <v>43259</v>
      </c>
      <c r="B537" s="61" t="s">
        <v>421</v>
      </c>
      <c r="C537" s="62">
        <f t="shared" ref="C537:C539" si="686">150000/E537</f>
        <v>2192.9824561403507</v>
      </c>
      <c r="D537" s="61" t="s">
        <v>18</v>
      </c>
      <c r="E537" s="61">
        <v>68.400000000000006</v>
      </c>
      <c r="F537" s="61">
        <v>67.849999999999994</v>
      </c>
      <c r="G537" s="61">
        <v>67.2</v>
      </c>
      <c r="H537" s="61">
        <v>66.55</v>
      </c>
      <c r="I537" s="63">
        <f t="shared" ref="I537:I539" si="687">(IF(D537="SHORT",E537-F537,IF(D537="LONG",F537-E537)))*C537</f>
        <v>1206.1403508772178</v>
      </c>
      <c r="J537" s="64">
        <f t="shared" ref="J537:J539" si="688">(IF(D537="SHORT",IF(G537="",0,F537-G537),IF(D537="LONG",IF(G537="",0,G537-F537))))*C537</f>
        <v>1425.4385964912092</v>
      </c>
      <c r="K537" s="64">
        <f t="shared" ref="K537" si="689">(IF(D537="SHORT",IF(H537="",0,G537-H537),IF(D537="LONG",IF(H537="",0,(H537-G537)))))*C537</f>
        <v>1425.4385964912403</v>
      </c>
      <c r="L537" s="64">
        <f t="shared" ref="L537:L539" si="690">(J537+I537+K537)/C537</f>
        <v>1.8500000000000085</v>
      </c>
      <c r="M537" s="65">
        <f t="shared" ref="M537:M539" si="691">L537*C537</f>
        <v>4057.0175438596675</v>
      </c>
    </row>
    <row r="538" spans="1:13" s="57" customFormat="1">
      <c r="A538" s="51">
        <v>43259</v>
      </c>
      <c r="B538" s="52" t="s">
        <v>518</v>
      </c>
      <c r="C538" s="53">
        <f t="shared" si="686"/>
        <v>290.838584585555</v>
      </c>
      <c r="D538" s="52" t="s">
        <v>14</v>
      </c>
      <c r="E538" s="52">
        <v>515.75</v>
      </c>
      <c r="F538" s="52">
        <v>520.4</v>
      </c>
      <c r="G538" s="52"/>
      <c r="H538" s="52"/>
      <c r="I538" s="54">
        <f t="shared" si="687"/>
        <v>1352.3994183228242</v>
      </c>
      <c r="J538" s="55"/>
      <c r="K538" s="55"/>
      <c r="L538" s="55">
        <f t="shared" si="690"/>
        <v>4.6499999999999773</v>
      </c>
      <c r="M538" s="56">
        <f t="shared" si="691"/>
        <v>1352.3994183228242</v>
      </c>
    </row>
    <row r="539" spans="1:13" s="57" customFormat="1">
      <c r="A539" s="51">
        <v>43259</v>
      </c>
      <c r="B539" s="52" t="s">
        <v>493</v>
      </c>
      <c r="C539" s="53">
        <f t="shared" si="686"/>
        <v>162.39917717750231</v>
      </c>
      <c r="D539" s="52" t="s">
        <v>14</v>
      </c>
      <c r="E539" s="52">
        <v>923.65</v>
      </c>
      <c r="F539" s="52">
        <v>930.55</v>
      </c>
      <c r="G539" s="52">
        <v>939.4</v>
      </c>
      <c r="H539" s="52"/>
      <c r="I539" s="54">
        <f t="shared" si="687"/>
        <v>1120.5543225247623</v>
      </c>
      <c r="J539" s="55">
        <f t="shared" si="688"/>
        <v>1437.232718020899</v>
      </c>
      <c r="K539" s="55"/>
      <c r="L539" s="55">
        <f t="shared" si="690"/>
        <v>15.75</v>
      </c>
      <c r="M539" s="56">
        <f t="shared" si="691"/>
        <v>2557.7870405456615</v>
      </c>
    </row>
    <row r="540" spans="1:13" s="57" customFormat="1">
      <c r="A540" s="51">
        <v>43258</v>
      </c>
      <c r="B540" s="52" t="s">
        <v>511</v>
      </c>
      <c r="C540" s="53">
        <f t="shared" ref="C540:C542" si="692">150000/E540</f>
        <v>216.45021645021646</v>
      </c>
      <c r="D540" s="52" t="s">
        <v>14</v>
      </c>
      <c r="E540" s="52">
        <v>693</v>
      </c>
      <c r="F540" s="52">
        <v>698.5</v>
      </c>
      <c r="G540" s="52"/>
      <c r="H540" s="52"/>
      <c r="I540" s="54">
        <f t="shared" ref="I540:I542" si="693">(IF(D540="SHORT",E540-F540,IF(D540="LONG",F540-E540)))*C540</f>
        <v>1190.4761904761906</v>
      </c>
      <c r="J540" s="55"/>
      <c r="K540" s="55"/>
      <c r="L540" s="55">
        <f t="shared" ref="L540:L542" si="694">(J540+I540+K540)/C540</f>
        <v>5.5</v>
      </c>
      <c r="M540" s="56">
        <f t="shared" ref="M540:M542" si="695">L540*C540</f>
        <v>1190.4761904761906</v>
      </c>
    </row>
    <row r="541" spans="1:13" s="66" customFormat="1">
      <c r="A541" s="60">
        <v>43258</v>
      </c>
      <c r="B541" s="61" t="s">
        <v>517</v>
      </c>
      <c r="C541" s="62">
        <f t="shared" si="692"/>
        <v>2013.4228187919464</v>
      </c>
      <c r="D541" s="61" t="s">
        <v>14</v>
      </c>
      <c r="E541" s="61">
        <v>74.5</v>
      </c>
      <c r="F541" s="61">
        <v>75.099999999999994</v>
      </c>
      <c r="G541" s="61">
        <v>76</v>
      </c>
      <c r="H541" s="61">
        <v>76.95</v>
      </c>
      <c r="I541" s="63">
        <f t="shared" si="693"/>
        <v>1208.0536912751563</v>
      </c>
      <c r="J541" s="64">
        <f t="shared" ref="J541:J542" si="696">(IF(D541="SHORT",IF(G541="",0,F541-G541),IF(D541="LONG",IF(G541="",0,G541-F541))))*C541</f>
        <v>1812.0805369127631</v>
      </c>
      <c r="K541" s="64">
        <f t="shared" ref="K541:K542" si="697">(IF(D541="SHORT",IF(H541="",0,G541-H541),IF(D541="LONG",IF(H541="",0,(H541-G541)))))*C541</f>
        <v>1912.7516778523548</v>
      </c>
      <c r="L541" s="64">
        <f t="shared" si="694"/>
        <v>2.4500000000000028</v>
      </c>
      <c r="M541" s="65">
        <f t="shared" si="695"/>
        <v>4932.8859060402747</v>
      </c>
    </row>
    <row r="542" spans="1:13" s="66" customFormat="1">
      <c r="A542" s="60">
        <v>43258</v>
      </c>
      <c r="B542" s="61" t="s">
        <v>477</v>
      </c>
      <c r="C542" s="62">
        <f t="shared" si="692"/>
        <v>7125.8907363420421</v>
      </c>
      <c r="D542" s="61" t="s">
        <v>14</v>
      </c>
      <c r="E542" s="61">
        <v>21.05</v>
      </c>
      <c r="F542" s="61">
        <v>21.3</v>
      </c>
      <c r="G542" s="61">
        <v>21.55</v>
      </c>
      <c r="H542" s="61">
        <v>21.8</v>
      </c>
      <c r="I542" s="63">
        <f t="shared" si="693"/>
        <v>1781.4726840855105</v>
      </c>
      <c r="J542" s="64">
        <f t="shared" si="696"/>
        <v>1781.4726840855105</v>
      </c>
      <c r="K542" s="64">
        <f t="shared" si="697"/>
        <v>1781.4726840855105</v>
      </c>
      <c r="L542" s="64">
        <f t="shared" si="694"/>
        <v>0.74999999999999989</v>
      </c>
      <c r="M542" s="65">
        <f t="shared" si="695"/>
        <v>5344.4180522565312</v>
      </c>
    </row>
    <row r="543" spans="1:13" s="57" customFormat="1">
      <c r="A543" s="51">
        <v>43257</v>
      </c>
      <c r="B543" s="52" t="s">
        <v>482</v>
      </c>
      <c r="C543" s="53">
        <f t="shared" ref="C543:C545" si="698">150000/E543</f>
        <v>560.74766355140184</v>
      </c>
      <c r="D543" s="52" t="s">
        <v>14</v>
      </c>
      <c r="E543" s="52">
        <v>267.5</v>
      </c>
      <c r="F543" s="52">
        <v>268</v>
      </c>
      <c r="G543" s="52"/>
      <c r="H543" s="52"/>
      <c r="I543" s="54">
        <f t="shared" ref="I543:I545" si="699">(IF(D543="SHORT",E543-F543,IF(D543="LONG",F543-E543)))*C543</f>
        <v>280.37383177570092</v>
      </c>
      <c r="J543" s="55"/>
      <c r="K543" s="55"/>
      <c r="L543" s="55">
        <f t="shared" ref="L543:L545" si="700">(J543+I543+K543)/C543</f>
        <v>0.5</v>
      </c>
      <c r="M543" s="56">
        <f t="shared" ref="M543:M545" si="701">L543*C543</f>
        <v>280.37383177570092</v>
      </c>
    </row>
    <row r="544" spans="1:13" s="57" customFormat="1">
      <c r="A544" s="51">
        <v>43257</v>
      </c>
      <c r="B544" s="52" t="s">
        <v>516</v>
      </c>
      <c r="C544" s="53">
        <f t="shared" si="698"/>
        <v>145.06769825918761</v>
      </c>
      <c r="D544" s="52" t="s">
        <v>14</v>
      </c>
      <c r="E544" s="52">
        <v>1034</v>
      </c>
      <c r="F544" s="52">
        <v>1041.75</v>
      </c>
      <c r="G544" s="52"/>
      <c r="H544" s="52"/>
      <c r="I544" s="54">
        <f t="shared" si="699"/>
        <v>1124.274661508704</v>
      </c>
      <c r="J544" s="55"/>
      <c r="K544" s="55"/>
      <c r="L544" s="55">
        <f t="shared" si="700"/>
        <v>7.75</v>
      </c>
      <c r="M544" s="56">
        <f t="shared" si="701"/>
        <v>1124.274661508704</v>
      </c>
    </row>
    <row r="545" spans="1:13" s="57" customFormat="1">
      <c r="A545" s="51">
        <v>43257</v>
      </c>
      <c r="B545" s="52" t="s">
        <v>474</v>
      </c>
      <c r="C545" s="53">
        <f t="shared" si="698"/>
        <v>267.90498303268441</v>
      </c>
      <c r="D545" s="52" t="s">
        <v>14</v>
      </c>
      <c r="E545" s="52">
        <v>559.9</v>
      </c>
      <c r="F545" s="52">
        <v>564</v>
      </c>
      <c r="G545" s="52"/>
      <c r="H545" s="52"/>
      <c r="I545" s="54">
        <f t="shared" si="699"/>
        <v>1098.4104304340121</v>
      </c>
      <c r="J545" s="55"/>
      <c r="K545" s="55"/>
      <c r="L545" s="55">
        <f t="shared" si="700"/>
        <v>4.1000000000000227</v>
      </c>
      <c r="M545" s="56">
        <f t="shared" si="701"/>
        <v>1098.4104304340121</v>
      </c>
    </row>
    <row r="546" spans="1:13" s="57" customFormat="1">
      <c r="A546" s="51">
        <v>43256</v>
      </c>
      <c r="B546" s="52" t="s">
        <v>515</v>
      </c>
      <c r="C546" s="53">
        <f t="shared" ref="C546:C548" si="702">150000/E546</f>
        <v>279.06976744186045</v>
      </c>
      <c r="D546" s="52" t="s">
        <v>18</v>
      </c>
      <c r="E546" s="52">
        <v>537.5</v>
      </c>
      <c r="F546" s="52">
        <v>533.45000000000005</v>
      </c>
      <c r="G546" s="52"/>
      <c r="H546" s="52"/>
      <c r="I546" s="54">
        <f t="shared" ref="I546:I548" si="703">(IF(D546="SHORT",E546-F546,IF(D546="LONG",F546-E546)))*C546</f>
        <v>1130.2325581395221</v>
      </c>
      <c r="J546" s="55"/>
      <c r="K546" s="55"/>
      <c r="L546" s="55">
        <f t="shared" ref="L546:L548" si="704">(J546+I546+K546)/C546</f>
        <v>4.0499999999999545</v>
      </c>
      <c r="M546" s="56">
        <f t="shared" ref="M546:M548" si="705">L546*C546</f>
        <v>1130.2325581395221</v>
      </c>
    </row>
    <row r="547" spans="1:13" s="57" customFormat="1">
      <c r="A547" s="51">
        <v>43256</v>
      </c>
      <c r="B547" s="52" t="s">
        <v>434</v>
      </c>
      <c r="C547" s="53">
        <f t="shared" si="702"/>
        <v>451.94335643266049</v>
      </c>
      <c r="D547" s="52" t="s">
        <v>18</v>
      </c>
      <c r="E547" s="52">
        <v>331.9</v>
      </c>
      <c r="F547" s="52">
        <v>329.4</v>
      </c>
      <c r="G547" s="52"/>
      <c r="H547" s="52"/>
      <c r="I547" s="54">
        <f t="shared" si="703"/>
        <v>1129.8583910816512</v>
      </c>
      <c r="J547" s="55"/>
      <c r="K547" s="55"/>
      <c r="L547" s="55">
        <f t="shared" si="704"/>
        <v>2.5</v>
      </c>
      <c r="M547" s="56">
        <f t="shared" si="705"/>
        <v>1129.8583910816512</v>
      </c>
    </row>
    <row r="548" spans="1:13" s="57" customFormat="1">
      <c r="A548" s="51">
        <v>43256</v>
      </c>
      <c r="B548" s="52" t="s">
        <v>514</v>
      </c>
      <c r="C548" s="53">
        <f t="shared" si="702"/>
        <v>523.74301675977654</v>
      </c>
      <c r="D548" s="52" t="s">
        <v>18</v>
      </c>
      <c r="E548" s="52">
        <v>286.39999999999998</v>
      </c>
      <c r="F548" s="52">
        <v>284.25</v>
      </c>
      <c r="G548" s="52">
        <v>281.55</v>
      </c>
      <c r="H548" s="52"/>
      <c r="I548" s="54">
        <f t="shared" si="703"/>
        <v>1126.0474860335075</v>
      </c>
      <c r="J548" s="55">
        <f t="shared" ref="J548" si="706">(IF(D548="SHORT",IF(G548="",0,F548-G548),IF(D548="LONG",IF(G548="",0,G548-F548))))*C548</f>
        <v>1414.1061452513907</v>
      </c>
      <c r="K548" s="55"/>
      <c r="L548" s="55">
        <f t="shared" si="704"/>
        <v>4.8499999999999659</v>
      </c>
      <c r="M548" s="56">
        <f t="shared" si="705"/>
        <v>2540.1536312848984</v>
      </c>
    </row>
    <row r="549" spans="1:13" s="57" customFormat="1">
      <c r="A549" s="51">
        <v>43255</v>
      </c>
      <c r="B549" s="52" t="s">
        <v>386</v>
      </c>
      <c r="C549" s="53">
        <f t="shared" ref="C549:C552" si="707">150000/E549</f>
        <v>861.32644272179152</v>
      </c>
      <c r="D549" s="52" t="s">
        <v>18</v>
      </c>
      <c r="E549" s="52">
        <v>174.15</v>
      </c>
      <c r="F549" s="52">
        <v>172.9</v>
      </c>
      <c r="G549" s="52">
        <v>171.25</v>
      </c>
      <c r="H549" s="52"/>
      <c r="I549" s="54">
        <f t="shared" ref="I549:I552" si="708">(IF(D549="SHORT",E549-F549,IF(D549="LONG",F549-E549)))*C549</f>
        <v>1076.6580534022394</v>
      </c>
      <c r="J549" s="55">
        <f t="shared" ref="J549" si="709">(IF(D549="SHORT",IF(G549="",0,F549-G549),IF(D549="LONG",IF(G549="",0,G549-F549))))*C549</f>
        <v>1421.1886304909608</v>
      </c>
      <c r="K549" s="55"/>
      <c r="L549" s="55">
        <f t="shared" ref="L549:L552" si="710">(J549+I549+K549)/C549</f>
        <v>2.9000000000000052</v>
      </c>
      <c r="M549" s="56">
        <f t="shared" ref="M549:M552" si="711">L549*C549</f>
        <v>2497.8466838932</v>
      </c>
    </row>
    <row r="550" spans="1:13" s="57" customFormat="1">
      <c r="A550" s="51">
        <v>43255</v>
      </c>
      <c r="B550" s="52" t="s">
        <v>395</v>
      </c>
      <c r="C550" s="53">
        <f t="shared" si="707"/>
        <v>294.52189279403103</v>
      </c>
      <c r="D550" s="52" t="s">
        <v>18</v>
      </c>
      <c r="E550" s="52">
        <v>509.3</v>
      </c>
      <c r="F550" s="52">
        <v>505.45</v>
      </c>
      <c r="G550" s="52"/>
      <c r="H550" s="52"/>
      <c r="I550" s="54">
        <f t="shared" si="708"/>
        <v>1133.9092872570261</v>
      </c>
      <c r="J550" s="55"/>
      <c r="K550" s="55"/>
      <c r="L550" s="55">
        <f t="shared" si="710"/>
        <v>3.8500000000000227</v>
      </c>
      <c r="M550" s="56">
        <f t="shared" si="711"/>
        <v>1133.9092872570261</v>
      </c>
    </row>
    <row r="551" spans="1:13" s="57" customFormat="1">
      <c r="A551" s="51">
        <v>43255</v>
      </c>
      <c r="B551" s="52" t="s">
        <v>513</v>
      </c>
      <c r="C551" s="53">
        <f t="shared" si="707"/>
        <v>1459.8540145985401</v>
      </c>
      <c r="D551" s="52" t="s">
        <v>14</v>
      </c>
      <c r="E551" s="52">
        <v>102.75</v>
      </c>
      <c r="F551" s="52">
        <v>103.55</v>
      </c>
      <c r="G551" s="52"/>
      <c r="H551" s="52"/>
      <c r="I551" s="54">
        <f t="shared" si="708"/>
        <v>1167.8832116788278</v>
      </c>
      <c r="J551" s="55"/>
      <c r="K551" s="55"/>
      <c r="L551" s="55">
        <f t="shared" si="710"/>
        <v>0.79999999999999716</v>
      </c>
      <c r="M551" s="56">
        <f t="shared" si="711"/>
        <v>1167.8832116788278</v>
      </c>
    </row>
    <row r="552" spans="1:13" s="57" customFormat="1">
      <c r="A552" s="51">
        <v>43255</v>
      </c>
      <c r="B552" s="52" t="s">
        <v>472</v>
      </c>
      <c r="C552" s="53">
        <f t="shared" si="707"/>
        <v>147.23203769140164</v>
      </c>
      <c r="D552" s="52" t="s">
        <v>18</v>
      </c>
      <c r="E552" s="52">
        <v>1018.8</v>
      </c>
      <c r="F552" s="52">
        <v>1028.5</v>
      </c>
      <c r="G552" s="52"/>
      <c r="H552" s="52"/>
      <c r="I552" s="54">
        <f t="shared" si="708"/>
        <v>-1428.1507656066026</v>
      </c>
      <c r="J552" s="55"/>
      <c r="K552" s="55"/>
      <c r="L552" s="55">
        <f t="shared" si="710"/>
        <v>-9.7000000000000455</v>
      </c>
      <c r="M552" s="56">
        <f t="shared" si="711"/>
        <v>-1428.1507656066026</v>
      </c>
    </row>
    <row r="553" spans="1:13" s="66" customFormat="1">
      <c r="A553" s="60">
        <v>43252</v>
      </c>
      <c r="B553" s="61" t="s">
        <v>512</v>
      </c>
      <c r="C553" s="62">
        <f t="shared" ref="C553:C555" si="712">150000/E553</f>
        <v>192.80205655526993</v>
      </c>
      <c r="D553" s="61" t="s">
        <v>18</v>
      </c>
      <c r="E553" s="61">
        <v>778</v>
      </c>
      <c r="F553" s="61">
        <v>772.15</v>
      </c>
      <c r="G553" s="61">
        <v>764.8</v>
      </c>
      <c r="H553" s="61">
        <v>757.5</v>
      </c>
      <c r="I553" s="63">
        <f t="shared" ref="I553:I555" si="713">(IF(D553="SHORT",E553-F553,IF(D553="LONG",F553-E553)))*C553</f>
        <v>1127.8920308483334</v>
      </c>
      <c r="J553" s="64">
        <f t="shared" ref="J553:J554" si="714">(IF(D553="SHORT",IF(G553="",0,F553-G553),IF(D553="LONG",IF(G553="",0,G553-F553))))*C553</f>
        <v>1417.0951156812384</v>
      </c>
      <c r="K553" s="64">
        <f t="shared" ref="K553" si="715">(IF(D553="SHORT",IF(H553="",0,G553-H553),IF(D553="LONG",IF(H553="",0,(H553-G553)))))*C553</f>
        <v>1407.4550128534618</v>
      </c>
      <c r="L553" s="64">
        <f t="shared" ref="L553:L555" si="716">(J553+I553+K553)/C553</f>
        <v>20.5</v>
      </c>
      <c r="M553" s="65">
        <f t="shared" ref="M553:M555" si="717">L553*C553</f>
        <v>3952.4421593830334</v>
      </c>
    </row>
    <row r="554" spans="1:13" s="57" customFormat="1">
      <c r="A554" s="51">
        <v>43252</v>
      </c>
      <c r="B554" s="52" t="s">
        <v>511</v>
      </c>
      <c r="C554" s="53">
        <f t="shared" si="712"/>
        <v>211.01498206372651</v>
      </c>
      <c r="D554" s="52" t="s">
        <v>18</v>
      </c>
      <c r="E554" s="52">
        <v>710.85</v>
      </c>
      <c r="F554" s="52">
        <v>705.85</v>
      </c>
      <c r="G554" s="52">
        <v>699.5</v>
      </c>
      <c r="H554" s="52"/>
      <c r="I554" s="54">
        <f t="shared" si="713"/>
        <v>1055.0749103186326</v>
      </c>
      <c r="J554" s="55">
        <f t="shared" si="714"/>
        <v>1339.9451361046681</v>
      </c>
      <c r="K554" s="55"/>
      <c r="L554" s="55">
        <f t="shared" si="716"/>
        <v>11.350000000000023</v>
      </c>
      <c r="M554" s="56">
        <f t="shared" si="717"/>
        <v>2395.0200464233008</v>
      </c>
    </row>
    <row r="555" spans="1:13" s="57" customFormat="1">
      <c r="A555" s="51">
        <v>43252</v>
      </c>
      <c r="B555" s="52" t="s">
        <v>223</v>
      </c>
      <c r="C555" s="53">
        <f t="shared" si="712"/>
        <v>113.03692539562924</v>
      </c>
      <c r="D555" s="52" t="s">
        <v>18</v>
      </c>
      <c r="E555" s="52">
        <v>1327</v>
      </c>
      <c r="F555" s="52">
        <v>1317</v>
      </c>
      <c r="G555" s="52"/>
      <c r="H555" s="52"/>
      <c r="I555" s="54">
        <f t="shared" si="713"/>
        <v>1130.3692539562924</v>
      </c>
      <c r="J555" s="55"/>
      <c r="K555" s="55"/>
      <c r="L555" s="55">
        <f t="shared" si="716"/>
        <v>10</v>
      </c>
      <c r="M555" s="56">
        <f t="shared" si="717"/>
        <v>1130.3692539562924</v>
      </c>
    </row>
    <row r="556" spans="1:13" ht="15.75">
      <c r="A556" s="68"/>
      <c r="B556" s="69"/>
      <c r="C556" s="69"/>
      <c r="D556" s="69"/>
      <c r="E556" s="69"/>
      <c r="F556" s="69"/>
      <c r="G556" s="69"/>
      <c r="H556" s="69"/>
      <c r="I556" s="70"/>
      <c r="J556" s="71"/>
      <c r="K556" s="72"/>
      <c r="L556" s="73"/>
      <c r="M556" s="69"/>
    </row>
    <row r="557" spans="1:13" s="57" customFormat="1">
      <c r="A557" s="51">
        <v>43251</v>
      </c>
      <c r="B557" s="52" t="s">
        <v>510</v>
      </c>
      <c r="C557" s="53">
        <f t="shared" ref="C557" si="718">150000/E557</f>
        <v>175.2336448598131</v>
      </c>
      <c r="D557" s="52" t="s">
        <v>14</v>
      </c>
      <c r="E557" s="52">
        <v>856</v>
      </c>
      <c r="F557" s="52">
        <v>862.4</v>
      </c>
      <c r="G557" s="52"/>
      <c r="H557" s="52"/>
      <c r="I557" s="54">
        <f t="shared" ref="I557" si="719">(IF(D557="SHORT",E557-F557,IF(D557="LONG",F557-E557)))*C557</f>
        <v>1121.4953271027998</v>
      </c>
      <c r="J557" s="55"/>
      <c r="K557" s="55"/>
      <c r="L557" s="55">
        <f t="shared" ref="L557" si="720">(J557+I557+K557)/C557</f>
        <v>6.3999999999999773</v>
      </c>
      <c r="M557" s="56">
        <f t="shared" ref="M557" si="721">L557*C557</f>
        <v>1121.4953271027998</v>
      </c>
    </row>
    <row r="558" spans="1:13" s="66" customFormat="1">
      <c r="A558" s="60">
        <v>43250</v>
      </c>
      <c r="B558" s="61" t="s">
        <v>467</v>
      </c>
      <c r="C558" s="62">
        <f t="shared" ref="C558:C559" si="722">150000/E558</f>
        <v>394.73684210526318</v>
      </c>
      <c r="D558" s="61" t="s">
        <v>14</v>
      </c>
      <c r="E558" s="61">
        <v>380</v>
      </c>
      <c r="F558" s="61">
        <v>382.85</v>
      </c>
      <c r="G558" s="61">
        <v>386.5</v>
      </c>
      <c r="H558" s="61">
        <v>390.15</v>
      </c>
      <c r="I558" s="63">
        <f t="shared" ref="I558:I559" si="723">(IF(D558="SHORT",E558-F558,IF(D558="LONG",F558-E558)))*C558</f>
        <v>1125.0000000000091</v>
      </c>
      <c r="J558" s="64">
        <f t="shared" ref="J558" si="724">(IF(D558="SHORT",IF(G558="",0,F558-G558),IF(D558="LONG",IF(G558="",0,G558-F558))))*C558</f>
        <v>1440.7894736842015</v>
      </c>
      <c r="K558" s="64">
        <f t="shared" ref="K558" si="725">(IF(D558="SHORT",IF(H558="",0,G558-H558),IF(D558="LONG",IF(H558="",0,(H558-G558)))))*C558</f>
        <v>1440.7894736842015</v>
      </c>
      <c r="L558" s="64">
        <f t="shared" ref="L558:L559" si="726">(J558+I558+K558)/C558</f>
        <v>10.149999999999977</v>
      </c>
      <c r="M558" s="65">
        <f t="shared" ref="M558:M559" si="727">L558*C558</f>
        <v>4006.5789473684122</v>
      </c>
    </row>
    <row r="559" spans="1:13" s="57" customFormat="1">
      <c r="A559" s="51">
        <v>43250</v>
      </c>
      <c r="B559" s="52" t="s">
        <v>462</v>
      </c>
      <c r="C559" s="53">
        <f t="shared" si="722"/>
        <v>123.58902529455384</v>
      </c>
      <c r="D559" s="52" t="s">
        <v>18</v>
      </c>
      <c r="E559" s="52">
        <v>1213.7</v>
      </c>
      <c r="F559" s="52">
        <v>1207.95</v>
      </c>
      <c r="G559" s="52"/>
      <c r="H559" s="52"/>
      <c r="I559" s="54">
        <f t="shared" si="723"/>
        <v>710.63689544368458</v>
      </c>
      <c r="J559" s="55"/>
      <c r="K559" s="55"/>
      <c r="L559" s="55">
        <f t="shared" si="726"/>
        <v>5.75</v>
      </c>
      <c r="M559" s="56">
        <f t="shared" si="727"/>
        <v>710.63689544368458</v>
      </c>
    </row>
    <row r="560" spans="1:13" s="57" customFormat="1">
      <c r="A560" s="51">
        <v>43249</v>
      </c>
      <c r="B560" s="52" t="s">
        <v>509</v>
      </c>
      <c r="C560" s="53">
        <f t="shared" ref="C560" si="728">150000/E560</f>
        <v>116.10356437942644</v>
      </c>
      <c r="D560" s="52" t="s">
        <v>14</v>
      </c>
      <c r="E560" s="52">
        <v>1291.95</v>
      </c>
      <c r="F560" s="52">
        <v>1297.5</v>
      </c>
      <c r="G560" s="52"/>
      <c r="H560" s="52"/>
      <c r="I560" s="54">
        <f t="shared" ref="I560" si="729">(IF(D560="SHORT",E560-F560,IF(D560="LONG",F560-E560)))*C560</f>
        <v>644.37478230581144</v>
      </c>
      <c r="J560" s="55"/>
      <c r="K560" s="55"/>
      <c r="L560" s="55">
        <f t="shared" ref="L560" si="730">(J560+I560+K560)/C560</f>
        <v>5.5499999999999545</v>
      </c>
      <c r="M560" s="56">
        <f t="shared" ref="M560" si="731">L560*C560</f>
        <v>644.37478230581144</v>
      </c>
    </row>
    <row r="561" spans="1:13" s="57" customFormat="1">
      <c r="A561" s="51">
        <v>43249</v>
      </c>
      <c r="B561" s="52" t="s">
        <v>506</v>
      </c>
      <c r="C561" s="53">
        <f t="shared" ref="C561:C562" si="732">150000/E561</f>
        <v>130.41777159500933</v>
      </c>
      <c r="D561" s="52" t="s">
        <v>18</v>
      </c>
      <c r="E561" s="52">
        <v>1150.1500000000001</v>
      </c>
      <c r="F561" s="52">
        <v>1141.5</v>
      </c>
      <c r="G561" s="52"/>
      <c r="H561" s="52"/>
      <c r="I561" s="54">
        <f t="shared" ref="I561:I562" si="733">(IF(D561="SHORT",E561-F561,IF(D561="LONG",F561-E561)))*C561</f>
        <v>1128.1137242968425</v>
      </c>
      <c r="J561" s="55"/>
      <c r="K561" s="55"/>
      <c r="L561" s="55">
        <f t="shared" ref="L561:L562" si="734">(J561+I561+K561)/C561</f>
        <v>8.6500000000000909</v>
      </c>
      <c r="M561" s="56">
        <f t="shared" ref="M561:M562" si="735">L561*C561</f>
        <v>1128.1137242968425</v>
      </c>
    </row>
    <row r="562" spans="1:13" s="57" customFormat="1">
      <c r="A562" s="51">
        <v>43249</v>
      </c>
      <c r="B562" s="52" t="s">
        <v>508</v>
      </c>
      <c r="C562" s="53">
        <f t="shared" si="732"/>
        <v>371.51702786377712</v>
      </c>
      <c r="D562" s="52" t="s">
        <v>18</v>
      </c>
      <c r="E562" s="52">
        <v>403.75</v>
      </c>
      <c r="F562" s="52">
        <v>404.55</v>
      </c>
      <c r="G562" s="52"/>
      <c r="H562" s="52"/>
      <c r="I562" s="54">
        <f t="shared" si="733"/>
        <v>-297.2136222910259</v>
      </c>
      <c r="J562" s="55"/>
      <c r="K562" s="55"/>
      <c r="L562" s="55">
        <f t="shared" si="734"/>
        <v>-0.80000000000001137</v>
      </c>
      <c r="M562" s="56">
        <f t="shared" si="735"/>
        <v>-297.2136222910259</v>
      </c>
    </row>
    <row r="563" spans="1:13" s="57" customFormat="1">
      <c r="A563" s="51">
        <v>43248</v>
      </c>
      <c r="B563" s="52" t="s">
        <v>495</v>
      </c>
      <c r="C563" s="53">
        <f t="shared" ref="C563:C564" si="736">150000/E563</f>
        <v>593.23709709313823</v>
      </c>
      <c r="D563" s="52" t="s">
        <v>14</v>
      </c>
      <c r="E563" s="52">
        <v>252.85</v>
      </c>
      <c r="F563" s="52">
        <v>253.65</v>
      </c>
      <c r="G563" s="52"/>
      <c r="H563" s="52"/>
      <c r="I563" s="54">
        <f t="shared" ref="I563:I564" si="737">(IF(D563="SHORT",E563-F563,IF(D563="LONG",F563-E563)))*C563</f>
        <v>474.5896776745173</v>
      </c>
      <c r="J563" s="55"/>
      <c r="K563" s="55"/>
      <c r="L563" s="55">
        <f t="shared" ref="L563:L564" si="738">(J563+I563+K563)/C563</f>
        <v>0.80000000000001137</v>
      </c>
      <c r="M563" s="56">
        <f t="shared" ref="M563:M564" si="739">L563*C563</f>
        <v>474.5896776745173</v>
      </c>
    </row>
    <row r="564" spans="1:13" s="57" customFormat="1">
      <c r="A564" s="51">
        <v>43248</v>
      </c>
      <c r="B564" s="52" t="s">
        <v>437</v>
      </c>
      <c r="C564" s="53">
        <f t="shared" si="736"/>
        <v>291.26213592233012</v>
      </c>
      <c r="D564" s="52" t="s">
        <v>14</v>
      </c>
      <c r="E564" s="52">
        <v>515</v>
      </c>
      <c r="F564" s="52">
        <v>518.85</v>
      </c>
      <c r="G564" s="52">
        <v>523.79999999999995</v>
      </c>
      <c r="H564" s="52"/>
      <c r="I564" s="54">
        <f t="shared" si="737"/>
        <v>1121.3592233009776</v>
      </c>
      <c r="J564" s="55">
        <f t="shared" ref="J564" si="740">(IF(D564="SHORT",IF(G564="",0,F564-G564),IF(D564="LONG",IF(G564="",0,G564-F564))))*C564</f>
        <v>1441.7475728155141</v>
      </c>
      <c r="K564" s="55"/>
      <c r="L564" s="55">
        <f t="shared" si="738"/>
        <v>8.7999999999999545</v>
      </c>
      <c r="M564" s="56">
        <f t="shared" si="739"/>
        <v>2563.1067961164918</v>
      </c>
    </row>
    <row r="565" spans="1:13" s="66" customFormat="1">
      <c r="A565" s="60">
        <v>43245</v>
      </c>
      <c r="B565" s="61" t="s">
        <v>507</v>
      </c>
      <c r="C565" s="62">
        <f t="shared" ref="C565:C568" si="741">150000/E565</f>
        <v>273.3236151603499</v>
      </c>
      <c r="D565" s="61" t="s">
        <v>14</v>
      </c>
      <c r="E565" s="61">
        <v>548.79999999999995</v>
      </c>
      <c r="F565" s="61">
        <v>552.1</v>
      </c>
      <c r="G565" s="61">
        <v>557.35</v>
      </c>
      <c r="H565" s="61">
        <v>562.65</v>
      </c>
      <c r="I565" s="63">
        <f t="shared" ref="I565:I568" si="742">(IF(D565="SHORT",E565-F565,IF(D565="LONG",F565-E565)))*C565</f>
        <v>901.96793002917332</v>
      </c>
      <c r="J565" s="64">
        <f t="shared" ref="J565:J568" si="743">(IF(D565="SHORT",IF(G565="",0,F565-G565),IF(D565="LONG",IF(G565="",0,G565-F565))))*C565</f>
        <v>1434.9489795918371</v>
      </c>
      <c r="K565" s="64">
        <f t="shared" ref="K565" si="744">(IF(D565="SHORT",IF(H565="",0,G565-H565),IF(D565="LONG",IF(H565="",0,(H565-G565)))))*C565</f>
        <v>1448.615160349842</v>
      </c>
      <c r="L565" s="64">
        <f t="shared" ref="L565:L568" si="745">(J565+I565+K565)/C565</f>
        <v>13.850000000000023</v>
      </c>
      <c r="M565" s="65">
        <f t="shared" ref="M565:M568" si="746">L565*C565</f>
        <v>3785.5320699708523</v>
      </c>
    </row>
    <row r="566" spans="1:13" s="57" customFormat="1">
      <c r="A566" s="51">
        <v>43245</v>
      </c>
      <c r="B566" s="52" t="s">
        <v>506</v>
      </c>
      <c r="C566" s="53">
        <f t="shared" si="741"/>
        <v>137.61467889908258</v>
      </c>
      <c r="D566" s="52" t="s">
        <v>14</v>
      </c>
      <c r="E566" s="52">
        <v>1090</v>
      </c>
      <c r="F566" s="52">
        <v>1092</v>
      </c>
      <c r="G566" s="52"/>
      <c r="H566" s="52"/>
      <c r="I566" s="54">
        <f t="shared" si="742"/>
        <v>275.22935779816515</v>
      </c>
      <c r="J566" s="55"/>
      <c r="K566" s="55"/>
      <c r="L566" s="55">
        <f t="shared" si="745"/>
        <v>2</v>
      </c>
      <c r="M566" s="56">
        <f t="shared" si="746"/>
        <v>275.22935779816515</v>
      </c>
    </row>
    <row r="567" spans="1:13" s="57" customFormat="1">
      <c r="A567" s="51">
        <v>43245</v>
      </c>
      <c r="B567" s="52" t="s">
        <v>500</v>
      </c>
      <c r="C567" s="53">
        <f t="shared" si="741"/>
        <v>1576.4582238570677</v>
      </c>
      <c r="D567" s="52" t="s">
        <v>14</v>
      </c>
      <c r="E567" s="52">
        <v>95.15</v>
      </c>
      <c r="F567" s="52">
        <v>95.85</v>
      </c>
      <c r="G567" s="52">
        <v>96.65</v>
      </c>
      <c r="H567" s="52"/>
      <c r="I567" s="54">
        <f t="shared" si="742"/>
        <v>1103.5207566999295</v>
      </c>
      <c r="J567" s="55">
        <f t="shared" si="743"/>
        <v>1261.1665790856721</v>
      </c>
      <c r="K567" s="55"/>
      <c r="L567" s="55">
        <f t="shared" si="745"/>
        <v>1.5</v>
      </c>
      <c r="M567" s="56">
        <f t="shared" si="746"/>
        <v>2364.6873357856016</v>
      </c>
    </row>
    <row r="568" spans="1:13" s="57" customFormat="1">
      <c r="A568" s="51">
        <v>43245</v>
      </c>
      <c r="B568" s="52" t="s">
        <v>386</v>
      </c>
      <c r="C568" s="53">
        <f t="shared" si="741"/>
        <v>882.35294117647061</v>
      </c>
      <c r="D568" s="52" t="s">
        <v>14</v>
      </c>
      <c r="E568" s="52">
        <v>170</v>
      </c>
      <c r="F568" s="52">
        <v>171.3</v>
      </c>
      <c r="G568" s="52">
        <v>172.9</v>
      </c>
      <c r="H568" s="52"/>
      <c r="I568" s="54">
        <f t="shared" si="742"/>
        <v>1147.0588235294217</v>
      </c>
      <c r="J568" s="55">
        <f t="shared" si="743"/>
        <v>1411.7647058823479</v>
      </c>
      <c r="K568" s="55"/>
      <c r="L568" s="55">
        <f t="shared" si="745"/>
        <v>2.9000000000000052</v>
      </c>
      <c r="M568" s="56">
        <f t="shared" si="746"/>
        <v>2558.8235294117694</v>
      </c>
    </row>
    <row r="569" spans="1:13" s="57" customFormat="1">
      <c r="A569" s="51">
        <v>43244</v>
      </c>
      <c r="B569" s="52" t="s">
        <v>445</v>
      </c>
      <c r="C569" s="53">
        <f t="shared" ref="C569:C570" si="747">150000/E569</f>
        <v>657.31814198071868</v>
      </c>
      <c r="D569" s="52" t="s">
        <v>14</v>
      </c>
      <c r="E569" s="52">
        <v>228.2</v>
      </c>
      <c r="F569" s="52">
        <v>229.95</v>
      </c>
      <c r="G569" s="52"/>
      <c r="H569" s="52"/>
      <c r="I569" s="54">
        <f t="shared" ref="I569:I570" si="748">(IF(D569="SHORT",E569-F569,IF(D569="LONG",F569-E569)))*C569</f>
        <v>1150.3067484662577</v>
      </c>
      <c r="J569" s="55"/>
      <c r="K569" s="55"/>
      <c r="L569" s="55">
        <f t="shared" ref="L569:L570" si="749">(J569+I569+K569)/C569</f>
        <v>1.75</v>
      </c>
      <c r="M569" s="56">
        <f t="shared" ref="M569:M570" si="750">L569*C569</f>
        <v>1150.3067484662577</v>
      </c>
    </row>
    <row r="570" spans="1:13" s="57" customFormat="1">
      <c r="A570" s="51">
        <v>43244</v>
      </c>
      <c r="B570" s="52" t="s">
        <v>505</v>
      </c>
      <c r="C570" s="53">
        <f t="shared" si="747"/>
        <v>248.44720496894411</v>
      </c>
      <c r="D570" s="52" t="s">
        <v>18</v>
      </c>
      <c r="E570" s="52">
        <v>603.75</v>
      </c>
      <c r="F570" s="52">
        <v>600.9</v>
      </c>
      <c r="G570" s="52"/>
      <c r="H570" s="52"/>
      <c r="I570" s="54">
        <f t="shared" si="748"/>
        <v>708.07453416149633</v>
      </c>
      <c r="J570" s="55"/>
      <c r="K570" s="55"/>
      <c r="L570" s="55">
        <f t="shared" si="749"/>
        <v>2.8500000000000227</v>
      </c>
      <c r="M570" s="56">
        <f t="shared" si="750"/>
        <v>708.07453416149633</v>
      </c>
    </row>
    <row r="571" spans="1:13" s="57" customFormat="1">
      <c r="A571" s="51">
        <v>43243</v>
      </c>
      <c r="B571" s="52" t="s">
        <v>464</v>
      </c>
      <c r="C571" s="53">
        <f t="shared" ref="C571:C574" si="751">150000/E571</f>
        <v>1049.3179433368311</v>
      </c>
      <c r="D571" s="52" t="s">
        <v>14</v>
      </c>
      <c r="E571" s="52">
        <v>142.94999999999999</v>
      </c>
      <c r="F571" s="52">
        <v>144</v>
      </c>
      <c r="G571" s="52"/>
      <c r="H571" s="52"/>
      <c r="I571" s="54">
        <f t="shared" ref="I571:I574" si="752">(IF(D571="SHORT",E571-F571,IF(D571="LONG",F571-E571)))*C571</f>
        <v>1101.7838405036846</v>
      </c>
      <c r="J571" s="55"/>
      <c r="K571" s="55"/>
      <c r="L571" s="55">
        <f t="shared" ref="L571:L574" si="753">(J571+I571+K571)/C571</f>
        <v>1.0500000000000114</v>
      </c>
      <c r="M571" s="56">
        <f t="shared" ref="M571:M574" si="754">L571*C571</f>
        <v>1101.7838405036846</v>
      </c>
    </row>
    <row r="572" spans="1:13" s="57" customFormat="1">
      <c r="A572" s="51">
        <v>43243</v>
      </c>
      <c r="B572" s="52" t="s">
        <v>504</v>
      </c>
      <c r="C572" s="53">
        <f t="shared" si="751"/>
        <v>561.79775280898878</v>
      </c>
      <c r="D572" s="52" t="s">
        <v>14</v>
      </c>
      <c r="E572" s="52">
        <v>267</v>
      </c>
      <c r="F572" s="52">
        <v>268.14999999999998</v>
      </c>
      <c r="G572" s="52"/>
      <c r="H572" s="52"/>
      <c r="I572" s="54">
        <f t="shared" si="752"/>
        <v>646.06741573032434</v>
      </c>
      <c r="J572" s="55"/>
      <c r="K572" s="55"/>
      <c r="L572" s="55">
        <f t="shared" si="753"/>
        <v>1.1499999999999773</v>
      </c>
      <c r="M572" s="56">
        <f t="shared" si="754"/>
        <v>646.06741573032434</v>
      </c>
    </row>
    <row r="573" spans="1:13" s="57" customFormat="1">
      <c r="A573" s="51">
        <v>43243</v>
      </c>
      <c r="B573" s="52" t="s">
        <v>428</v>
      </c>
      <c r="C573" s="53">
        <f t="shared" si="751"/>
        <v>131.99577613516365</v>
      </c>
      <c r="D573" s="52" t="s">
        <v>14</v>
      </c>
      <c r="E573" s="52">
        <v>1136.4000000000001</v>
      </c>
      <c r="F573" s="52">
        <v>1144.3499999999999</v>
      </c>
      <c r="G573" s="52"/>
      <c r="H573" s="52"/>
      <c r="I573" s="54">
        <f t="shared" si="752"/>
        <v>1049.3664202745269</v>
      </c>
      <c r="J573" s="55"/>
      <c r="K573" s="55"/>
      <c r="L573" s="55">
        <f t="shared" si="753"/>
        <v>7.9499999999998172</v>
      </c>
      <c r="M573" s="56">
        <f t="shared" si="754"/>
        <v>1049.3664202745269</v>
      </c>
    </row>
    <row r="574" spans="1:13" s="57" customFormat="1">
      <c r="A574" s="51">
        <v>43243</v>
      </c>
      <c r="B574" s="52" t="s">
        <v>479</v>
      </c>
      <c r="C574" s="53">
        <f t="shared" si="751"/>
        <v>310.68765534382766</v>
      </c>
      <c r="D574" s="52" t="s">
        <v>14</v>
      </c>
      <c r="E574" s="52">
        <v>482.8</v>
      </c>
      <c r="F574" s="52">
        <v>478.2</v>
      </c>
      <c r="G574" s="52"/>
      <c r="H574" s="52"/>
      <c r="I574" s="54">
        <f t="shared" si="752"/>
        <v>-1429.1632145816143</v>
      </c>
      <c r="J574" s="55"/>
      <c r="K574" s="55"/>
      <c r="L574" s="55">
        <f t="shared" si="753"/>
        <v>-4.6000000000000227</v>
      </c>
      <c r="M574" s="56">
        <f t="shared" si="754"/>
        <v>-1429.1632145816143</v>
      </c>
    </row>
    <row r="575" spans="1:13" s="57" customFormat="1">
      <c r="A575" s="51">
        <v>43242</v>
      </c>
      <c r="B575" s="52" t="s">
        <v>74</v>
      </c>
      <c r="C575" s="53">
        <f t="shared" ref="C575:C577" si="755">150000/E575</f>
        <v>110.57461943901811</v>
      </c>
      <c r="D575" s="52" t="s">
        <v>14</v>
      </c>
      <c r="E575" s="52">
        <v>1356.55</v>
      </c>
      <c r="F575" s="52">
        <v>1366.7</v>
      </c>
      <c r="G575" s="52"/>
      <c r="H575" s="52"/>
      <c r="I575" s="54">
        <f t="shared" ref="I575:I577" si="756">(IF(D575="SHORT",E575-F575,IF(D575="LONG",F575-E575)))*C575</f>
        <v>1122.3323873060438</v>
      </c>
      <c r="J575" s="55"/>
      <c r="K575" s="55"/>
      <c r="L575" s="55">
        <f t="shared" ref="L575:L577" si="757">(J575+I575+K575)/C575</f>
        <v>10.150000000000091</v>
      </c>
      <c r="M575" s="56">
        <f t="shared" ref="M575:M577" si="758">L575*C575</f>
        <v>1122.3323873060438</v>
      </c>
    </row>
    <row r="576" spans="1:13" s="57" customFormat="1">
      <c r="A576" s="51">
        <v>43242</v>
      </c>
      <c r="B576" s="52" t="s">
        <v>503</v>
      </c>
      <c r="C576" s="53">
        <f t="shared" si="755"/>
        <v>1147.227533460803</v>
      </c>
      <c r="D576" s="52" t="s">
        <v>14</v>
      </c>
      <c r="E576" s="52">
        <v>130.75</v>
      </c>
      <c r="F576" s="52">
        <v>131.75</v>
      </c>
      <c r="G576" s="52"/>
      <c r="H576" s="52"/>
      <c r="I576" s="54">
        <f t="shared" si="756"/>
        <v>1147.227533460803</v>
      </c>
      <c r="J576" s="55"/>
      <c r="K576" s="55"/>
      <c r="L576" s="55">
        <f t="shared" si="757"/>
        <v>1</v>
      </c>
      <c r="M576" s="56">
        <f t="shared" si="758"/>
        <v>1147.227533460803</v>
      </c>
    </row>
    <row r="577" spans="1:13" s="57" customFormat="1">
      <c r="A577" s="51">
        <v>43242</v>
      </c>
      <c r="B577" s="52" t="s">
        <v>494</v>
      </c>
      <c r="C577" s="53">
        <f t="shared" si="755"/>
        <v>167.95431642593215</v>
      </c>
      <c r="D577" s="52" t="s">
        <v>14</v>
      </c>
      <c r="E577" s="52">
        <v>893.1</v>
      </c>
      <c r="F577" s="52">
        <v>884.6</v>
      </c>
      <c r="G577" s="52"/>
      <c r="H577" s="52"/>
      <c r="I577" s="54">
        <f t="shared" si="756"/>
        <v>-1427.6116896204232</v>
      </c>
      <c r="J577" s="55"/>
      <c r="K577" s="55"/>
      <c r="L577" s="55">
        <f t="shared" si="757"/>
        <v>-8.5</v>
      </c>
      <c r="M577" s="56">
        <f t="shared" si="758"/>
        <v>-1427.6116896204232</v>
      </c>
    </row>
    <row r="578" spans="1:13" s="57" customFormat="1">
      <c r="A578" s="51">
        <v>43241</v>
      </c>
      <c r="B578" s="52" t="s">
        <v>421</v>
      </c>
      <c r="C578" s="53">
        <f t="shared" ref="C578:C581" si="759">150000/E578</f>
        <v>2264.1509433962265</v>
      </c>
      <c r="D578" s="52" t="s">
        <v>18</v>
      </c>
      <c r="E578" s="52">
        <v>66.25</v>
      </c>
      <c r="F578" s="52">
        <v>65.75</v>
      </c>
      <c r="G578" s="52">
        <v>65.150000000000006</v>
      </c>
      <c r="H578" s="52"/>
      <c r="I578" s="54">
        <f t="shared" ref="I578:I581" si="760">(IF(D578="SHORT",E578-F578,IF(D578="LONG",F578-E578)))*C578</f>
        <v>1132.0754716981132</v>
      </c>
      <c r="J578" s="55">
        <f t="shared" ref="J578:J581" si="761">(IF(D578="SHORT",IF(G578="",0,F578-G578),IF(D578="LONG",IF(G578="",0,G578-F578))))*C578</f>
        <v>1358.4905660377231</v>
      </c>
      <c r="K578" s="55"/>
      <c r="L578" s="55">
        <f t="shared" ref="L578:L581" si="762">(J578+I578+K578)/C578</f>
        <v>1.0999999999999943</v>
      </c>
      <c r="M578" s="56">
        <f t="shared" ref="M578:M581" si="763">L578*C578</f>
        <v>2490.5660377358363</v>
      </c>
    </row>
    <row r="579" spans="1:13" s="57" customFormat="1">
      <c r="A579" s="51">
        <v>43241</v>
      </c>
      <c r="B579" s="52" t="s">
        <v>502</v>
      </c>
      <c r="C579" s="53">
        <f t="shared" si="759"/>
        <v>146.34146341463415</v>
      </c>
      <c r="D579" s="52" t="s">
        <v>18</v>
      </c>
      <c r="E579" s="52">
        <v>1025</v>
      </c>
      <c r="F579" s="52">
        <v>1030.6500000000001</v>
      </c>
      <c r="G579" s="52"/>
      <c r="H579" s="52"/>
      <c r="I579" s="54">
        <f t="shared" si="760"/>
        <v>-826.82926829269627</v>
      </c>
      <c r="J579" s="55"/>
      <c r="K579" s="55"/>
      <c r="L579" s="55">
        <f t="shared" si="762"/>
        <v>-5.6500000000000909</v>
      </c>
      <c r="M579" s="56">
        <f t="shared" si="763"/>
        <v>-826.82926829269627</v>
      </c>
    </row>
    <row r="580" spans="1:13" s="57" customFormat="1">
      <c r="A580" s="51">
        <v>43241</v>
      </c>
      <c r="B580" s="52" t="s">
        <v>501</v>
      </c>
      <c r="C580" s="53">
        <f t="shared" si="759"/>
        <v>352.56786931484311</v>
      </c>
      <c r="D580" s="52" t="s">
        <v>18</v>
      </c>
      <c r="E580" s="52">
        <v>425.45</v>
      </c>
      <c r="F580" s="52">
        <v>422.05</v>
      </c>
      <c r="G580" s="52">
        <v>418</v>
      </c>
      <c r="H580" s="52"/>
      <c r="I580" s="54">
        <f t="shared" si="760"/>
        <v>1198.7307556704586</v>
      </c>
      <c r="J580" s="55">
        <f t="shared" si="761"/>
        <v>1427.8998707251185</v>
      </c>
      <c r="K580" s="55"/>
      <c r="L580" s="55">
        <f t="shared" si="762"/>
        <v>7.4499999999999886</v>
      </c>
      <c r="M580" s="56">
        <f t="shared" si="763"/>
        <v>2626.6306263955771</v>
      </c>
    </row>
    <row r="581" spans="1:13" s="66" customFormat="1">
      <c r="A581" s="60">
        <v>43241</v>
      </c>
      <c r="B581" s="61" t="s">
        <v>476</v>
      </c>
      <c r="C581" s="62">
        <f t="shared" si="759"/>
        <v>896.86098654708519</v>
      </c>
      <c r="D581" s="61" t="s">
        <v>18</v>
      </c>
      <c r="E581" s="61">
        <v>167.25</v>
      </c>
      <c r="F581" s="61">
        <v>165.95</v>
      </c>
      <c r="G581" s="61">
        <v>164.3</v>
      </c>
      <c r="H581" s="61">
        <v>162.75</v>
      </c>
      <c r="I581" s="63">
        <f t="shared" si="760"/>
        <v>1165.9192825112209</v>
      </c>
      <c r="J581" s="64">
        <f t="shared" si="761"/>
        <v>1479.8206278026701</v>
      </c>
      <c r="K581" s="64">
        <f t="shared" ref="K581" si="764">(IF(D581="SHORT",IF(H581="",0,G581-H581),IF(D581="LONG",IF(H581="",0,(H581-G581)))))*C581</f>
        <v>1390.1345291479922</v>
      </c>
      <c r="L581" s="64">
        <f t="shared" si="762"/>
        <v>4.5</v>
      </c>
      <c r="M581" s="65">
        <f t="shared" si="763"/>
        <v>4035.8744394618834</v>
      </c>
    </row>
    <row r="582" spans="1:13" s="57" customFormat="1">
      <c r="A582" s="51">
        <v>43238</v>
      </c>
      <c r="B582" s="52" t="s">
        <v>420</v>
      </c>
      <c r="C582" s="53">
        <f t="shared" ref="C582:C585" si="765">150000/E582</f>
        <v>1293.1034482758621</v>
      </c>
      <c r="D582" s="52" t="s">
        <v>18</v>
      </c>
      <c r="E582" s="52">
        <v>116</v>
      </c>
      <c r="F582" s="52">
        <v>115.15</v>
      </c>
      <c r="G582" s="52">
        <v>114.05</v>
      </c>
      <c r="H582" s="52"/>
      <c r="I582" s="54">
        <f t="shared" ref="I582:I585" si="766">(IF(D582="SHORT",E582-F582,IF(D582="LONG",F582-E582)))*C582</f>
        <v>1099.1379310344755</v>
      </c>
      <c r="J582" s="55">
        <f t="shared" ref="J582:J585" si="767">(IF(D582="SHORT",IF(G582="",0,F582-G582),IF(D582="LONG",IF(G582="",0,G582-F582))))*C582</f>
        <v>1422.4137931034593</v>
      </c>
      <c r="K582" s="55"/>
      <c r="L582" s="55">
        <f t="shared" ref="L582:L585" si="768">(J582+I582+K582)/C582</f>
        <v>1.9500000000000028</v>
      </c>
      <c r="M582" s="56">
        <f t="shared" ref="M582:M585" si="769">L582*C582</f>
        <v>2521.5517241379348</v>
      </c>
    </row>
    <row r="583" spans="1:13" s="57" customFormat="1">
      <c r="A583" s="51">
        <v>43238</v>
      </c>
      <c r="B583" s="52" t="s">
        <v>500</v>
      </c>
      <c r="C583" s="53">
        <f t="shared" si="765"/>
        <v>1436.0938247965532</v>
      </c>
      <c r="D583" s="52" t="s">
        <v>18</v>
      </c>
      <c r="E583" s="52">
        <v>104.45</v>
      </c>
      <c r="F583" s="52">
        <v>103.7</v>
      </c>
      <c r="G583" s="52"/>
      <c r="H583" s="52"/>
      <c r="I583" s="54">
        <f t="shared" si="766"/>
        <v>1077.0703685974149</v>
      </c>
      <c r="J583" s="55"/>
      <c r="K583" s="55"/>
      <c r="L583" s="55">
        <f t="shared" si="768"/>
        <v>0.75</v>
      </c>
      <c r="M583" s="56">
        <f t="shared" si="769"/>
        <v>1077.0703685974149</v>
      </c>
    </row>
    <row r="584" spans="1:13" s="57" customFormat="1">
      <c r="A584" s="51">
        <v>43238</v>
      </c>
      <c r="B584" s="52" t="s">
        <v>470</v>
      </c>
      <c r="C584" s="53">
        <f t="shared" si="765"/>
        <v>139.08205841446454</v>
      </c>
      <c r="D584" s="52" t="s">
        <v>18</v>
      </c>
      <c r="E584" s="52">
        <v>1078.5</v>
      </c>
      <c r="F584" s="52">
        <v>1081.5</v>
      </c>
      <c r="G584" s="52"/>
      <c r="H584" s="52"/>
      <c r="I584" s="54">
        <f t="shared" si="766"/>
        <v>-417.24617524339362</v>
      </c>
      <c r="J584" s="55"/>
      <c r="K584" s="55"/>
      <c r="L584" s="55">
        <f t="shared" si="768"/>
        <v>-3</v>
      </c>
      <c r="M584" s="56">
        <f t="shared" si="769"/>
        <v>-417.24617524339362</v>
      </c>
    </row>
    <row r="585" spans="1:13" s="57" customFormat="1">
      <c r="A585" s="51">
        <v>43238</v>
      </c>
      <c r="B585" s="52" t="s">
        <v>499</v>
      </c>
      <c r="C585" s="53">
        <f t="shared" si="765"/>
        <v>316.55587211142768</v>
      </c>
      <c r="D585" s="52" t="s">
        <v>18</v>
      </c>
      <c r="E585" s="52">
        <v>473.85</v>
      </c>
      <c r="F585" s="52">
        <v>470.55</v>
      </c>
      <c r="G585" s="52">
        <v>466.05</v>
      </c>
      <c r="H585" s="52"/>
      <c r="I585" s="54">
        <f t="shared" si="766"/>
        <v>1044.634377967715</v>
      </c>
      <c r="J585" s="55">
        <f t="shared" si="767"/>
        <v>1424.5014245014245</v>
      </c>
      <c r="K585" s="55"/>
      <c r="L585" s="55">
        <f t="shared" si="768"/>
        <v>7.8000000000000114</v>
      </c>
      <c r="M585" s="56">
        <f t="shared" si="769"/>
        <v>2469.1358024691394</v>
      </c>
    </row>
    <row r="586" spans="1:13" s="57" customFormat="1">
      <c r="A586" s="51">
        <v>43237</v>
      </c>
      <c r="B586" s="52" t="s">
        <v>498</v>
      </c>
      <c r="C586" s="53">
        <f t="shared" ref="C586:C588" si="770">150000/E586</f>
        <v>136.27691469065141</v>
      </c>
      <c r="D586" s="52" t="s">
        <v>18</v>
      </c>
      <c r="E586" s="52">
        <v>1100.7</v>
      </c>
      <c r="F586" s="52">
        <v>1100</v>
      </c>
      <c r="G586" s="52"/>
      <c r="H586" s="52"/>
      <c r="I586" s="54">
        <f t="shared" ref="I586:I588" si="771">(IF(D586="SHORT",E586-F586,IF(D586="LONG",F586-E586)))*C586</f>
        <v>95.393840283462183</v>
      </c>
      <c r="J586" s="55"/>
      <c r="K586" s="55"/>
      <c r="L586" s="55">
        <f t="shared" ref="L586:L588" si="772">(J586+I586+K586)/C586</f>
        <v>0.70000000000004547</v>
      </c>
      <c r="M586" s="56">
        <f t="shared" ref="M586:M588" si="773">L586*C586</f>
        <v>95.393840283462183</v>
      </c>
    </row>
    <row r="587" spans="1:13" s="57" customFormat="1">
      <c r="A587" s="51">
        <v>43237</v>
      </c>
      <c r="B587" s="52" t="s">
        <v>497</v>
      </c>
      <c r="C587" s="53">
        <f t="shared" si="770"/>
        <v>242.32633279483036</v>
      </c>
      <c r="D587" s="52" t="s">
        <v>18</v>
      </c>
      <c r="E587" s="52">
        <v>619</v>
      </c>
      <c r="F587" s="52">
        <v>617.15</v>
      </c>
      <c r="G587" s="52"/>
      <c r="H587" s="52"/>
      <c r="I587" s="54">
        <f t="shared" si="771"/>
        <v>448.3037156704417</v>
      </c>
      <c r="J587" s="55"/>
      <c r="K587" s="55"/>
      <c r="L587" s="55">
        <f t="shared" si="772"/>
        <v>1.8500000000000227</v>
      </c>
      <c r="M587" s="56">
        <f t="shared" si="773"/>
        <v>448.3037156704417</v>
      </c>
    </row>
    <row r="588" spans="1:13" s="57" customFormat="1">
      <c r="A588" s="51">
        <v>43237</v>
      </c>
      <c r="B588" s="52" t="s">
        <v>496</v>
      </c>
      <c r="C588" s="53">
        <f t="shared" si="770"/>
        <v>37.598696578518613</v>
      </c>
      <c r="D588" s="52" t="s">
        <v>18</v>
      </c>
      <c r="E588" s="52">
        <v>3989.5</v>
      </c>
      <c r="F588" s="52">
        <v>3975</v>
      </c>
      <c r="G588" s="52"/>
      <c r="H588" s="52"/>
      <c r="I588" s="54">
        <f t="shared" si="771"/>
        <v>545.18110038851989</v>
      </c>
      <c r="J588" s="55"/>
      <c r="K588" s="55"/>
      <c r="L588" s="55">
        <f t="shared" si="772"/>
        <v>14.5</v>
      </c>
      <c r="M588" s="56">
        <f t="shared" si="773"/>
        <v>545.18110038851989</v>
      </c>
    </row>
    <row r="589" spans="1:13" s="57" customFormat="1">
      <c r="A589" s="51">
        <v>43236</v>
      </c>
      <c r="B589" s="52" t="s">
        <v>495</v>
      </c>
      <c r="C589" s="53">
        <f t="shared" ref="C589:C590" si="774">150000/E589</f>
        <v>537.05692803437159</v>
      </c>
      <c r="D589" s="52" t="s">
        <v>18</v>
      </c>
      <c r="E589" s="52">
        <v>279.3</v>
      </c>
      <c r="F589" s="52">
        <v>277.3</v>
      </c>
      <c r="G589" s="52"/>
      <c r="H589" s="52"/>
      <c r="I589" s="54">
        <f t="shared" ref="I589:I590" si="775">(IF(D589="SHORT",E589-F589,IF(D589="LONG",F589-E589)))*C589</f>
        <v>1074.1138560687432</v>
      </c>
      <c r="J589" s="55"/>
      <c r="K589" s="55"/>
      <c r="L589" s="55">
        <f t="shared" ref="L589:L590" si="776">(J589+I589+K589)/C589</f>
        <v>2</v>
      </c>
      <c r="M589" s="56">
        <f t="shared" ref="M589:M590" si="777">L589*C589</f>
        <v>1074.1138560687432</v>
      </c>
    </row>
    <row r="590" spans="1:13" s="57" customFormat="1">
      <c r="A590" s="51">
        <v>43236</v>
      </c>
      <c r="B590" s="52" t="s">
        <v>403</v>
      </c>
      <c r="C590" s="53">
        <f t="shared" si="774"/>
        <v>66.72597864768683</v>
      </c>
      <c r="D590" s="52" t="s">
        <v>14</v>
      </c>
      <c r="E590" s="52">
        <v>2248</v>
      </c>
      <c r="F590" s="52">
        <v>2263.6999999999998</v>
      </c>
      <c r="G590" s="52"/>
      <c r="H590" s="52"/>
      <c r="I590" s="54">
        <f t="shared" si="775"/>
        <v>1047.5978647686711</v>
      </c>
      <c r="J590" s="55"/>
      <c r="K590" s="55"/>
      <c r="L590" s="55">
        <f t="shared" si="776"/>
        <v>15.699999999999818</v>
      </c>
      <c r="M590" s="56">
        <f t="shared" si="777"/>
        <v>1047.5978647686711</v>
      </c>
    </row>
    <row r="591" spans="1:13" s="57" customFormat="1">
      <c r="A591" s="51">
        <v>43235</v>
      </c>
      <c r="B591" s="52" t="s">
        <v>388</v>
      </c>
      <c r="C591" s="53">
        <f t="shared" ref="C591:C593" si="778">150000/E591</f>
        <v>431.34435657800145</v>
      </c>
      <c r="D591" s="52" t="s">
        <v>18</v>
      </c>
      <c r="E591" s="52">
        <v>347.75</v>
      </c>
      <c r="F591" s="52">
        <v>345.3</v>
      </c>
      <c r="G591" s="52"/>
      <c r="H591" s="52"/>
      <c r="I591" s="54">
        <f t="shared" ref="I591:I593" si="779">(IF(D591="SHORT",E591-F591,IF(D591="LONG",F591-E591)))*C591</f>
        <v>1056.7936736160987</v>
      </c>
      <c r="J591" s="55"/>
      <c r="K591" s="55"/>
      <c r="L591" s="55">
        <f t="shared" ref="L591:L593" si="780">(J591+I591+K591)/C591</f>
        <v>2.4499999999999886</v>
      </c>
      <c r="M591" s="56">
        <f t="shared" ref="M591:M593" si="781">L591*C591</f>
        <v>1056.7936736160987</v>
      </c>
    </row>
    <row r="592" spans="1:13" s="57" customFormat="1">
      <c r="A592" s="51">
        <v>43235</v>
      </c>
      <c r="B592" s="52" t="s">
        <v>494</v>
      </c>
      <c r="C592" s="53">
        <f t="shared" si="778"/>
        <v>157.72870662460568</v>
      </c>
      <c r="D592" s="52" t="s">
        <v>14</v>
      </c>
      <c r="E592" s="52">
        <v>951</v>
      </c>
      <c r="F592" s="52">
        <v>941.95</v>
      </c>
      <c r="G592" s="52"/>
      <c r="H592" s="52"/>
      <c r="I592" s="54">
        <f t="shared" si="779"/>
        <v>-1427.4447949526741</v>
      </c>
      <c r="J592" s="55"/>
      <c r="K592" s="55"/>
      <c r="L592" s="55">
        <f t="shared" si="780"/>
        <v>-9.0499999999999545</v>
      </c>
      <c r="M592" s="56">
        <f t="shared" si="781"/>
        <v>-1427.4447949526741</v>
      </c>
    </row>
    <row r="593" spans="1:13" s="57" customFormat="1">
      <c r="A593" s="51">
        <v>43235</v>
      </c>
      <c r="B593" s="52" t="s">
        <v>454</v>
      </c>
      <c r="C593" s="53">
        <f t="shared" si="778"/>
        <v>883.65243004418267</v>
      </c>
      <c r="D593" s="52" t="s">
        <v>14</v>
      </c>
      <c r="E593" s="52">
        <v>169.75</v>
      </c>
      <c r="F593" s="52">
        <v>171.05</v>
      </c>
      <c r="G593" s="52"/>
      <c r="H593" s="52"/>
      <c r="I593" s="54">
        <f t="shared" si="779"/>
        <v>1148.7481590574475</v>
      </c>
      <c r="J593" s="55"/>
      <c r="K593" s="55"/>
      <c r="L593" s="55">
        <f t="shared" si="780"/>
        <v>1.3000000000000114</v>
      </c>
      <c r="M593" s="56">
        <f t="shared" si="781"/>
        <v>1148.7481590574475</v>
      </c>
    </row>
    <row r="594" spans="1:13" s="57" customFormat="1">
      <c r="A594" s="51">
        <v>43235</v>
      </c>
      <c r="B594" s="52" t="s">
        <v>492</v>
      </c>
      <c r="C594" s="53">
        <f t="shared" ref="C594" si="782">150000/E594</f>
        <v>155.19917227108121</v>
      </c>
      <c r="D594" s="52" t="s">
        <v>18</v>
      </c>
      <c r="E594" s="52">
        <v>966.5</v>
      </c>
      <c r="F594" s="52">
        <v>959.75</v>
      </c>
      <c r="G594" s="52"/>
      <c r="H594" s="52"/>
      <c r="I594" s="54">
        <f t="shared" ref="I594" si="783">(IF(D594="SHORT",E594-F594,IF(D594="LONG",F594-E594)))*C594</f>
        <v>1047.5944128297981</v>
      </c>
      <c r="J594" s="55"/>
      <c r="K594" s="55"/>
      <c r="L594" s="55">
        <f t="shared" ref="L594" si="784">(J594+I594+K594)/C594</f>
        <v>6.75</v>
      </c>
      <c r="M594" s="56">
        <f t="shared" ref="M594" si="785">L594*C594</f>
        <v>1047.5944128297981</v>
      </c>
    </row>
    <row r="595" spans="1:13" s="57" customFormat="1">
      <c r="A595" s="51">
        <v>43234</v>
      </c>
      <c r="B595" s="52" t="s">
        <v>493</v>
      </c>
      <c r="C595" s="53">
        <f t="shared" ref="C595:C597" si="786">150000/E595</f>
        <v>137.77900248002203</v>
      </c>
      <c r="D595" s="52" t="s">
        <v>18</v>
      </c>
      <c r="E595" s="52">
        <v>1088.7</v>
      </c>
      <c r="F595" s="52">
        <v>1080.55</v>
      </c>
      <c r="G595" s="52"/>
      <c r="H595" s="52"/>
      <c r="I595" s="54">
        <f t="shared" ref="I595:I597" si="787">(IF(D595="SHORT",E595-F595,IF(D595="LONG",F595-E595)))*C595</f>
        <v>1122.8988702121922</v>
      </c>
      <c r="J595" s="55"/>
      <c r="K595" s="55"/>
      <c r="L595" s="55">
        <f t="shared" ref="L595:L597" si="788">(J595+I595+K595)/C595</f>
        <v>8.1500000000000909</v>
      </c>
      <c r="M595" s="56">
        <f t="shared" ref="M595:M597" si="789">L595*C595</f>
        <v>1122.8988702121922</v>
      </c>
    </row>
    <row r="596" spans="1:13" s="57" customFormat="1">
      <c r="A596" s="51">
        <v>43234</v>
      </c>
      <c r="B596" s="52" t="s">
        <v>489</v>
      </c>
      <c r="C596" s="53">
        <f t="shared" si="786"/>
        <v>300</v>
      </c>
      <c r="D596" s="52" t="s">
        <v>14</v>
      </c>
      <c r="E596" s="52">
        <v>500</v>
      </c>
      <c r="F596" s="52">
        <v>503.65</v>
      </c>
      <c r="G596" s="52"/>
      <c r="H596" s="52"/>
      <c r="I596" s="54">
        <f t="shared" si="787"/>
        <v>1094.9999999999932</v>
      </c>
      <c r="J596" s="55"/>
      <c r="K596" s="55"/>
      <c r="L596" s="55">
        <f t="shared" si="788"/>
        <v>3.6499999999999773</v>
      </c>
      <c r="M596" s="56">
        <f t="shared" si="789"/>
        <v>1094.9999999999932</v>
      </c>
    </row>
    <row r="597" spans="1:13" s="57" customFormat="1">
      <c r="A597" s="51">
        <v>43234</v>
      </c>
      <c r="B597" s="52" t="s">
        <v>492</v>
      </c>
      <c r="C597" s="53">
        <f t="shared" si="786"/>
        <v>156.3232765358762</v>
      </c>
      <c r="D597" s="52" t="s">
        <v>18</v>
      </c>
      <c r="E597" s="52">
        <v>959.55</v>
      </c>
      <c r="F597" s="52">
        <v>957</v>
      </c>
      <c r="G597" s="52"/>
      <c r="H597" s="52"/>
      <c r="I597" s="54">
        <f t="shared" si="787"/>
        <v>398.62435516647719</v>
      </c>
      <c r="J597" s="55"/>
      <c r="K597" s="55"/>
      <c r="L597" s="55">
        <f t="shared" si="788"/>
        <v>2.5499999999999545</v>
      </c>
      <c r="M597" s="56">
        <f t="shared" si="789"/>
        <v>398.62435516647719</v>
      </c>
    </row>
    <row r="598" spans="1:13" s="57" customFormat="1">
      <c r="A598" s="51">
        <v>43231</v>
      </c>
      <c r="B598" s="52" t="s">
        <v>460</v>
      </c>
      <c r="C598" s="53">
        <f t="shared" ref="C598:C600" si="790">150000/E598</f>
        <v>125.8600436314818</v>
      </c>
      <c r="D598" s="52" t="s">
        <v>14</v>
      </c>
      <c r="E598" s="52">
        <v>1191.8</v>
      </c>
      <c r="F598" s="52">
        <v>1188.4000000000001</v>
      </c>
      <c r="G598" s="52"/>
      <c r="H598" s="52"/>
      <c r="I598" s="54">
        <f t="shared" ref="I598:I600" si="791">(IF(D598="SHORT",E598-F598,IF(D598="LONG",F598-E598)))*C598</f>
        <v>-427.92414834702095</v>
      </c>
      <c r="J598" s="55"/>
      <c r="K598" s="55"/>
      <c r="L598" s="55">
        <f t="shared" ref="L598:L600" si="792">(J598+I598+K598)/C598</f>
        <v>-3.3999999999998636</v>
      </c>
      <c r="M598" s="56">
        <f t="shared" ref="M598:M600" si="793">L598*C598</f>
        <v>-427.92414834702095</v>
      </c>
    </row>
    <row r="599" spans="1:13" s="57" customFormat="1">
      <c r="A599" s="51">
        <v>43231</v>
      </c>
      <c r="B599" s="52" t="s">
        <v>436</v>
      </c>
      <c r="C599" s="53">
        <f t="shared" si="790"/>
        <v>94.191522762951337</v>
      </c>
      <c r="D599" s="52" t="s">
        <v>14</v>
      </c>
      <c r="E599" s="52">
        <v>1592.5</v>
      </c>
      <c r="F599" s="52">
        <v>1589</v>
      </c>
      <c r="G599" s="52"/>
      <c r="H599" s="52"/>
      <c r="I599" s="54">
        <f t="shared" si="791"/>
        <v>-329.67032967032969</v>
      </c>
      <c r="J599" s="55"/>
      <c r="K599" s="55"/>
      <c r="L599" s="55">
        <f t="shared" si="792"/>
        <v>-3.5</v>
      </c>
      <c r="M599" s="56">
        <f t="shared" si="793"/>
        <v>-329.67032967032969</v>
      </c>
    </row>
    <row r="600" spans="1:13" s="57" customFormat="1">
      <c r="A600" s="51">
        <v>43231</v>
      </c>
      <c r="B600" s="52" t="s">
        <v>492</v>
      </c>
      <c r="C600" s="53">
        <f t="shared" si="790"/>
        <v>174.02401531411334</v>
      </c>
      <c r="D600" s="52" t="s">
        <v>14</v>
      </c>
      <c r="E600" s="52">
        <v>861.95</v>
      </c>
      <c r="F600" s="52">
        <v>868</v>
      </c>
      <c r="G600" s="52">
        <v>876.25</v>
      </c>
      <c r="H600" s="52"/>
      <c r="I600" s="54">
        <f t="shared" si="791"/>
        <v>1052.8452926503778</v>
      </c>
      <c r="J600" s="55">
        <f t="shared" ref="J600" si="794">(IF(D600="SHORT",IF(G600="",0,F600-G600),IF(D600="LONG",IF(G600="",0,G600-F600))))*C600</f>
        <v>1435.698126341435</v>
      </c>
      <c r="K600" s="55"/>
      <c r="L600" s="55">
        <f t="shared" si="792"/>
        <v>14.299999999999955</v>
      </c>
      <c r="M600" s="56">
        <f t="shared" si="793"/>
        <v>2488.5434189918128</v>
      </c>
    </row>
    <row r="601" spans="1:13" s="57" customFormat="1">
      <c r="A601" s="51">
        <v>43231</v>
      </c>
      <c r="B601" s="52" t="s">
        <v>434</v>
      </c>
      <c r="C601" s="53">
        <f t="shared" ref="C601:C603" si="795">150000/E601</f>
        <v>440.98191974129065</v>
      </c>
      <c r="D601" s="52" t="s">
        <v>14</v>
      </c>
      <c r="E601" s="52">
        <v>340.15</v>
      </c>
      <c r="F601" s="52">
        <v>342.5</v>
      </c>
      <c r="G601" s="52"/>
      <c r="H601" s="52"/>
      <c r="I601" s="54">
        <f t="shared" ref="I601:I603" si="796">(IF(D601="SHORT",E601-F601,IF(D601="LONG",F601-E601)))*C601</f>
        <v>1036.3075113920431</v>
      </c>
      <c r="J601" s="55"/>
      <c r="K601" s="55"/>
      <c r="L601" s="55">
        <f t="shared" ref="L601:L603" si="797">(J601+I601+K601)/C601</f>
        <v>2.3500000000000227</v>
      </c>
      <c r="M601" s="56">
        <f t="shared" ref="M601:M603" si="798">L601*C601</f>
        <v>1036.3075113920431</v>
      </c>
    </row>
    <row r="602" spans="1:13" s="57" customFormat="1">
      <c r="A602" s="51">
        <v>43230</v>
      </c>
      <c r="B602" s="52" t="s">
        <v>491</v>
      </c>
      <c r="C602" s="53">
        <f t="shared" si="795"/>
        <v>43.102209706617629</v>
      </c>
      <c r="D602" s="52" t="s">
        <v>18</v>
      </c>
      <c r="E602" s="52">
        <v>3480.1</v>
      </c>
      <c r="F602" s="52">
        <v>3455.75</v>
      </c>
      <c r="G602" s="52"/>
      <c r="H602" s="52"/>
      <c r="I602" s="54">
        <f t="shared" si="796"/>
        <v>1049.5388063561354</v>
      </c>
      <c r="J602" s="55"/>
      <c r="K602" s="55"/>
      <c r="L602" s="55">
        <f t="shared" si="797"/>
        <v>24.349999999999909</v>
      </c>
      <c r="M602" s="56">
        <f t="shared" si="798"/>
        <v>1049.5388063561354</v>
      </c>
    </row>
    <row r="603" spans="1:13" s="57" customFormat="1">
      <c r="A603" s="51">
        <v>43230</v>
      </c>
      <c r="B603" s="52" t="s">
        <v>464</v>
      </c>
      <c r="C603" s="53">
        <f t="shared" si="795"/>
        <v>919.39932577382774</v>
      </c>
      <c r="D603" s="52" t="s">
        <v>14</v>
      </c>
      <c r="E603" s="52">
        <v>163.15</v>
      </c>
      <c r="F603" s="52">
        <v>162.19999999999999</v>
      </c>
      <c r="G603" s="52"/>
      <c r="H603" s="52"/>
      <c r="I603" s="54">
        <f t="shared" si="796"/>
        <v>-873.42935948515208</v>
      </c>
      <c r="J603" s="55"/>
      <c r="K603" s="55"/>
      <c r="L603" s="55">
        <f t="shared" si="797"/>
        <v>-0.95000000000001705</v>
      </c>
      <c r="M603" s="56">
        <f t="shared" si="798"/>
        <v>-873.42935948515208</v>
      </c>
    </row>
    <row r="604" spans="1:13" s="57" customFormat="1">
      <c r="A604" s="51">
        <v>43229</v>
      </c>
      <c r="B604" s="52" t="s">
        <v>490</v>
      </c>
      <c r="C604" s="53">
        <f t="shared" ref="C604:C608" si="799">150000/E604</f>
        <v>405.40540540540542</v>
      </c>
      <c r="D604" s="52" t="s">
        <v>14</v>
      </c>
      <c r="E604" s="52">
        <v>370</v>
      </c>
      <c r="F604" s="52">
        <v>372.8</v>
      </c>
      <c r="G604" s="52"/>
      <c r="H604" s="52"/>
      <c r="I604" s="54">
        <f t="shared" ref="I604:I608" si="800">(IF(D604="SHORT",E604-F604,IF(D604="LONG",F604-E604)))*C604</f>
        <v>1135.1351351351398</v>
      </c>
      <c r="J604" s="55"/>
      <c r="K604" s="55"/>
      <c r="L604" s="55">
        <f t="shared" ref="L604:L608" si="801">(J604+I604+K604)/C604</f>
        <v>2.8000000000000114</v>
      </c>
      <c r="M604" s="56">
        <f t="shared" ref="M604:M608" si="802">L604*C604</f>
        <v>1135.1351351351398</v>
      </c>
    </row>
    <row r="605" spans="1:13" s="57" customFormat="1">
      <c r="A605" s="51">
        <v>43229</v>
      </c>
      <c r="B605" s="52" t="s">
        <v>440</v>
      </c>
      <c r="C605" s="53">
        <f t="shared" si="799"/>
        <v>100.418410041841</v>
      </c>
      <c r="D605" s="52" t="s">
        <v>14</v>
      </c>
      <c r="E605" s="52">
        <v>1493.75</v>
      </c>
      <c r="F605" s="52">
        <v>1504.2</v>
      </c>
      <c r="G605" s="52"/>
      <c r="H605" s="52"/>
      <c r="I605" s="54">
        <f t="shared" si="800"/>
        <v>1049.3723849372429</v>
      </c>
      <c r="J605" s="55"/>
      <c r="K605" s="55"/>
      <c r="L605" s="55">
        <f t="shared" si="801"/>
        <v>10.450000000000045</v>
      </c>
      <c r="M605" s="56">
        <f t="shared" si="802"/>
        <v>1049.3723849372429</v>
      </c>
    </row>
    <row r="606" spans="1:13" s="57" customFormat="1">
      <c r="A606" s="51">
        <v>43229</v>
      </c>
      <c r="B606" s="52" t="s">
        <v>421</v>
      </c>
      <c r="C606" s="53">
        <f t="shared" si="799"/>
        <v>2130.681818181818</v>
      </c>
      <c r="D606" s="52" t="s">
        <v>14</v>
      </c>
      <c r="E606" s="52">
        <v>70.400000000000006</v>
      </c>
      <c r="F606" s="52">
        <v>69.7</v>
      </c>
      <c r="G606" s="52"/>
      <c r="H606" s="52"/>
      <c r="I606" s="54">
        <f t="shared" si="800"/>
        <v>-1491.4772727272787</v>
      </c>
      <c r="J606" s="55"/>
      <c r="K606" s="55"/>
      <c r="L606" s="55">
        <f t="shared" si="801"/>
        <v>-0.70000000000000284</v>
      </c>
      <c r="M606" s="56">
        <f t="shared" si="802"/>
        <v>-1491.4772727272787</v>
      </c>
    </row>
    <row r="607" spans="1:13" s="66" customFormat="1">
      <c r="A607" s="60">
        <v>43229</v>
      </c>
      <c r="B607" s="61" t="s">
        <v>489</v>
      </c>
      <c r="C607" s="62">
        <f t="shared" si="799"/>
        <v>283.55387523629491</v>
      </c>
      <c r="D607" s="61" t="s">
        <v>14</v>
      </c>
      <c r="E607" s="61">
        <v>529</v>
      </c>
      <c r="F607" s="61">
        <v>532.95000000000005</v>
      </c>
      <c r="G607" s="61">
        <v>538.04999999999995</v>
      </c>
      <c r="H607" s="61">
        <v>543.15</v>
      </c>
      <c r="I607" s="63">
        <f t="shared" si="800"/>
        <v>1120.0378071833777</v>
      </c>
      <c r="J607" s="64">
        <f t="shared" ref="J607" si="803">(IF(D607="SHORT",IF(G607="",0,F607-G607),IF(D607="LONG",IF(G607="",0,G607-F607))))*C607</f>
        <v>1446.1247637050783</v>
      </c>
      <c r="K607" s="64">
        <f t="shared" ref="K607" si="804">(IF(D607="SHORT",IF(H607="",0,G607-H607),IF(D607="LONG",IF(H607="",0,(H607-G607)))))*C607</f>
        <v>1446.1247637051106</v>
      </c>
      <c r="L607" s="64">
        <f t="shared" si="801"/>
        <v>14.149999999999977</v>
      </c>
      <c r="M607" s="65">
        <f t="shared" si="802"/>
        <v>4012.2873345935668</v>
      </c>
    </row>
    <row r="608" spans="1:13" s="57" customFormat="1">
      <c r="A608" s="51">
        <v>43229</v>
      </c>
      <c r="B608" s="52" t="s">
        <v>488</v>
      </c>
      <c r="C608" s="53">
        <f t="shared" si="799"/>
        <v>241.15755627009645</v>
      </c>
      <c r="D608" s="52" t="s">
        <v>14</v>
      </c>
      <c r="E608" s="52">
        <v>622</v>
      </c>
      <c r="F608" s="52">
        <v>616.04999999999995</v>
      </c>
      <c r="G608" s="52"/>
      <c r="H608" s="52"/>
      <c r="I608" s="54">
        <f t="shared" si="800"/>
        <v>-1434.887459807085</v>
      </c>
      <c r="J608" s="55"/>
      <c r="K608" s="55"/>
      <c r="L608" s="55">
        <f t="shared" si="801"/>
        <v>-5.9500000000000464</v>
      </c>
      <c r="M608" s="56">
        <f t="shared" si="802"/>
        <v>-1434.887459807085</v>
      </c>
    </row>
    <row r="609" spans="1:13" s="57" customFormat="1">
      <c r="A609" s="51">
        <v>43228</v>
      </c>
      <c r="B609" s="52" t="s">
        <v>471</v>
      </c>
      <c r="C609" s="53">
        <f t="shared" ref="C609:C610" si="805">150000/E609</f>
        <v>4065.040650406504</v>
      </c>
      <c r="D609" s="52" t="s">
        <v>18</v>
      </c>
      <c r="E609" s="52">
        <v>36.9</v>
      </c>
      <c r="F609" s="52">
        <v>36.6</v>
      </c>
      <c r="G609" s="52"/>
      <c r="H609" s="52"/>
      <c r="I609" s="54">
        <f t="shared" ref="I609:I610" si="806">(IF(D609="SHORT",E609-F609,IF(D609="LONG",F609-E609)))*C609</f>
        <v>1219.5121951219396</v>
      </c>
      <c r="J609" s="55"/>
      <c r="K609" s="55"/>
      <c r="L609" s="55">
        <f t="shared" ref="L609:L610" si="807">(J609+I609+K609)/C609</f>
        <v>0.29999999999999716</v>
      </c>
      <c r="M609" s="56">
        <f t="shared" ref="M609:M610" si="808">L609*C609</f>
        <v>1219.5121951219396</v>
      </c>
    </row>
    <row r="610" spans="1:13" s="57" customFormat="1">
      <c r="A610" s="51">
        <v>43228</v>
      </c>
      <c r="B610" s="52" t="s">
        <v>487</v>
      </c>
      <c r="C610" s="53">
        <f t="shared" si="805"/>
        <v>566.03773584905662</v>
      </c>
      <c r="D610" s="52" t="s">
        <v>14</v>
      </c>
      <c r="E610" s="52">
        <v>265</v>
      </c>
      <c r="F610" s="52">
        <v>266.85000000000002</v>
      </c>
      <c r="G610" s="52">
        <v>269.39999999999998</v>
      </c>
      <c r="H610" s="52"/>
      <c r="I610" s="54">
        <f t="shared" si="806"/>
        <v>1047.1698113207676</v>
      </c>
      <c r="J610" s="55">
        <f t="shared" ref="J610" si="809">(IF(D610="SHORT",IF(G610="",0,F610-G610),IF(D610="LONG",IF(G610="",0,G610-F610))))*C610</f>
        <v>1443.3962264150687</v>
      </c>
      <c r="K610" s="55"/>
      <c r="L610" s="55">
        <f t="shared" si="807"/>
        <v>4.3999999999999773</v>
      </c>
      <c r="M610" s="56">
        <f t="shared" si="808"/>
        <v>2490.5660377358363</v>
      </c>
    </row>
    <row r="611" spans="1:13" s="66" customFormat="1">
      <c r="A611" s="60">
        <v>43227</v>
      </c>
      <c r="B611" s="61" t="s">
        <v>486</v>
      </c>
      <c r="C611" s="62">
        <f t="shared" ref="C611" si="810">150000/E611</f>
        <v>1260.5042016806722</v>
      </c>
      <c r="D611" s="61" t="s">
        <v>14</v>
      </c>
      <c r="E611" s="61">
        <v>119</v>
      </c>
      <c r="F611" s="61">
        <v>119.8</v>
      </c>
      <c r="G611" s="61">
        <v>121</v>
      </c>
      <c r="H611" s="61">
        <v>122.15</v>
      </c>
      <c r="I611" s="63">
        <f t="shared" ref="I611" si="811">(IF(D611="SHORT",E611-F611,IF(D611="LONG",F611-E611)))*C611</f>
        <v>1008.4033613445341</v>
      </c>
      <c r="J611" s="64">
        <f t="shared" ref="J611" si="812">(IF(D611="SHORT",IF(G611="",0,F611-G611),IF(D611="LONG",IF(G611="",0,G611-F611))))*C611</f>
        <v>1512.6050420168101</v>
      </c>
      <c r="K611" s="64">
        <f t="shared" ref="K611" si="813">(IF(D611="SHORT",IF(H611="",0,G611-H611),IF(D611="LONG",IF(H611="",0,(H611-G611)))))*C611</f>
        <v>1449.5798319327801</v>
      </c>
      <c r="L611" s="64">
        <f t="shared" ref="L611" si="814">(J611+I611+K611)/C611</f>
        <v>3.1500000000000057</v>
      </c>
      <c r="M611" s="65">
        <f t="shared" ref="M611" si="815">L611*C611</f>
        <v>3970.5882352941244</v>
      </c>
    </row>
    <row r="612" spans="1:13" s="66" customFormat="1">
      <c r="A612" s="60">
        <v>43227</v>
      </c>
      <c r="B612" s="61" t="s">
        <v>421</v>
      </c>
      <c r="C612" s="62">
        <f t="shared" ref="C612:C615" si="816">150000/E612</f>
        <v>2290.0763358778627</v>
      </c>
      <c r="D612" s="61" t="s">
        <v>14</v>
      </c>
      <c r="E612" s="61">
        <v>65.5</v>
      </c>
      <c r="F612" s="61">
        <v>65.95</v>
      </c>
      <c r="G612" s="61">
        <v>66.599999999999994</v>
      </c>
      <c r="H612" s="61">
        <v>67.25</v>
      </c>
      <c r="I612" s="63">
        <f t="shared" ref="I612:I615" si="817">(IF(D612="SHORT",E612-F612,IF(D612="LONG",F612-E612)))*C612</f>
        <v>1030.5343511450446</v>
      </c>
      <c r="J612" s="64">
        <f t="shared" ref="J612:J615" si="818">(IF(D612="SHORT",IF(G612="",0,F612-G612),IF(D612="LONG",IF(G612="",0,G612-F612))))*C612</f>
        <v>1488.5496183205912</v>
      </c>
      <c r="K612" s="64">
        <f t="shared" ref="K612:K615" si="819">(IF(D612="SHORT",IF(H612="",0,G612-H612),IF(D612="LONG",IF(H612="",0,(H612-G612)))))*C612</f>
        <v>1488.5496183206237</v>
      </c>
      <c r="L612" s="64">
        <f t="shared" ref="L612:L615" si="820">(J612+I612+K612)/C612</f>
        <v>1.75</v>
      </c>
      <c r="M612" s="65">
        <f t="shared" ref="M612:M615" si="821">L612*C612</f>
        <v>4007.6335877862598</v>
      </c>
    </row>
    <row r="613" spans="1:13" s="57" customFormat="1">
      <c r="A613" s="51">
        <v>43227</v>
      </c>
      <c r="B613" s="52" t="s">
        <v>484</v>
      </c>
      <c r="C613" s="53">
        <f t="shared" si="816"/>
        <v>144.02304368698992</v>
      </c>
      <c r="D613" s="52" t="s">
        <v>14</v>
      </c>
      <c r="E613" s="52">
        <v>1041.5</v>
      </c>
      <c r="F613" s="52">
        <v>1048.8</v>
      </c>
      <c r="G613" s="52">
        <v>1058.75</v>
      </c>
      <c r="H613" s="52"/>
      <c r="I613" s="54">
        <f t="shared" si="817"/>
        <v>1051.36821891502</v>
      </c>
      <c r="J613" s="55">
        <f t="shared" si="818"/>
        <v>1433.0292846855564</v>
      </c>
      <c r="K613" s="55"/>
      <c r="L613" s="55">
        <f t="shared" si="820"/>
        <v>17.25</v>
      </c>
      <c r="M613" s="56">
        <f t="shared" si="821"/>
        <v>2484.3975036005763</v>
      </c>
    </row>
    <row r="614" spans="1:13" s="57" customFormat="1">
      <c r="A614" s="51">
        <v>43227</v>
      </c>
      <c r="B614" s="52" t="s">
        <v>483</v>
      </c>
      <c r="C614" s="53">
        <f t="shared" si="816"/>
        <v>551.16663604629809</v>
      </c>
      <c r="D614" s="52" t="s">
        <v>14</v>
      </c>
      <c r="E614" s="52">
        <v>272.14999999999998</v>
      </c>
      <c r="F614" s="52">
        <v>269.55</v>
      </c>
      <c r="G614" s="52"/>
      <c r="H614" s="52"/>
      <c r="I614" s="54">
        <f t="shared" si="817"/>
        <v>-1433.0332537203562</v>
      </c>
      <c r="J614" s="55"/>
      <c r="K614" s="55"/>
      <c r="L614" s="55">
        <f t="shared" si="820"/>
        <v>-2.5999999999999659</v>
      </c>
      <c r="M614" s="56">
        <f t="shared" si="821"/>
        <v>-1433.0332537203562</v>
      </c>
    </row>
    <row r="615" spans="1:13" s="66" customFormat="1">
      <c r="A615" s="60">
        <v>43224</v>
      </c>
      <c r="B615" s="61" t="s">
        <v>485</v>
      </c>
      <c r="C615" s="62">
        <f t="shared" si="816"/>
        <v>471.40163419233187</v>
      </c>
      <c r="D615" s="61" t="s">
        <v>14</v>
      </c>
      <c r="E615" s="61">
        <v>318.2</v>
      </c>
      <c r="F615" s="61">
        <v>320.39999999999998</v>
      </c>
      <c r="G615" s="61">
        <v>323.5</v>
      </c>
      <c r="H615" s="61">
        <v>326.55</v>
      </c>
      <c r="I615" s="63">
        <f t="shared" si="817"/>
        <v>1037.0835952231248</v>
      </c>
      <c r="J615" s="64">
        <f t="shared" si="818"/>
        <v>1461.3450659962396</v>
      </c>
      <c r="K615" s="64">
        <f t="shared" si="819"/>
        <v>1437.7749842866176</v>
      </c>
      <c r="L615" s="64">
        <f t="shared" si="820"/>
        <v>8.3500000000000245</v>
      </c>
      <c r="M615" s="65">
        <f t="shared" si="821"/>
        <v>3936.2036455059829</v>
      </c>
    </row>
    <row r="616" spans="1:13" s="57" customFormat="1">
      <c r="A616" s="51">
        <v>43224</v>
      </c>
      <c r="B616" s="52" t="s">
        <v>482</v>
      </c>
      <c r="C616" s="53">
        <f t="shared" ref="C616:C619" si="822">150000/E616</f>
        <v>598.80239520958082</v>
      </c>
      <c r="D616" s="52" t="s">
        <v>14</v>
      </c>
      <c r="E616" s="52">
        <v>250.5</v>
      </c>
      <c r="F616" s="52">
        <v>252.25</v>
      </c>
      <c r="G616" s="52"/>
      <c r="H616" s="52"/>
      <c r="I616" s="54">
        <f t="shared" ref="I616:I619" si="823">(IF(D616="SHORT",E616-F616,IF(D616="LONG",F616-E616)))*C616</f>
        <v>1047.9041916167664</v>
      </c>
      <c r="J616" s="55"/>
      <c r="K616" s="55"/>
      <c r="L616" s="55">
        <f t="shared" ref="L616:L619" si="824">(J616+I616+K616)/C616</f>
        <v>1.75</v>
      </c>
      <c r="M616" s="56">
        <f t="shared" ref="M616:M619" si="825">L616*C616</f>
        <v>1047.9041916167664</v>
      </c>
    </row>
    <row r="617" spans="1:13" s="57" customFormat="1">
      <c r="A617" s="51">
        <v>43224</v>
      </c>
      <c r="B617" s="52" t="s">
        <v>481</v>
      </c>
      <c r="C617" s="53">
        <f t="shared" si="822"/>
        <v>255.2322613578356</v>
      </c>
      <c r="D617" s="52" t="s">
        <v>14</v>
      </c>
      <c r="E617" s="52">
        <v>587.70000000000005</v>
      </c>
      <c r="F617" s="52">
        <v>582.1</v>
      </c>
      <c r="G617" s="52"/>
      <c r="H617" s="52"/>
      <c r="I617" s="54">
        <f t="shared" si="823"/>
        <v>-1429.3006636038851</v>
      </c>
      <c r="J617" s="55"/>
      <c r="K617" s="55"/>
      <c r="L617" s="55">
        <f t="shared" si="824"/>
        <v>-5.6000000000000227</v>
      </c>
      <c r="M617" s="56">
        <f t="shared" si="825"/>
        <v>-1429.3006636038851</v>
      </c>
    </row>
    <row r="618" spans="1:13" s="57" customFormat="1">
      <c r="A618" s="51">
        <v>43224</v>
      </c>
      <c r="B618" s="52" t="s">
        <v>477</v>
      </c>
      <c r="C618" s="53">
        <f t="shared" si="822"/>
        <v>4731.8611987381701</v>
      </c>
      <c r="D618" s="52" t="s">
        <v>14</v>
      </c>
      <c r="E618" s="52">
        <v>31.7</v>
      </c>
      <c r="F618" s="52">
        <v>31.35</v>
      </c>
      <c r="G618" s="52"/>
      <c r="H618" s="52"/>
      <c r="I618" s="54">
        <f t="shared" si="823"/>
        <v>-1656.1514195583495</v>
      </c>
      <c r="J618" s="55"/>
      <c r="K618" s="55"/>
      <c r="L618" s="55">
        <f t="shared" si="824"/>
        <v>-0.34999999999999787</v>
      </c>
      <c r="M618" s="56">
        <f t="shared" si="825"/>
        <v>-1656.1514195583495</v>
      </c>
    </row>
    <row r="619" spans="1:13" s="57" customFormat="1">
      <c r="A619" s="51">
        <v>43224</v>
      </c>
      <c r="B619" s="52" t="s">
        <v>480</v>
      </c>
      <c r="C619" s="53">
        <f t="shared" si="822"/>
        <v>182.94914013904136</v>
      </c>
      <c r="D619" s="52" t="s">
        <v>14</v>
      </c>
      <c r="E619" s="52">
        <v>819.9</v>
      </c>
      <c r="F619" s="52">
        <v>825.6</v>
      </c>
      <c r="G619" s="52">
        <v>833.5</v>
      </c>
      <c r="H619" s="52"/>
      <c r="I619" s="54">
        <f t="shared" si="823"/>
        <v>1042.8100987925441</v>
      </c>
      <c r="J619" s="55">
        <f t="shared" ref="J619" si="826">(IF(D619="SHORT",IF(G619="",0,F619-G619),IF(D619="LONG",IF(G619="",0,G619-F619))))*C619</f>
        <v>1445.2982070984226</v>
      </c>
      <c r="K619" s="55"/>
      <c r="L619" s="55">
        <f t="shared" si="824"/>
        <v>13.600000000000023</v>
      </c>
      <c r="M619" s="56">
        <f t="shared" si="825"/>
        <v>2488.1083058909667</v>
      </c>
    </row>
    <row r="620" spans="1:13" s="57" customFormat="1">
      <c r="A620" s="51">
        <v>43223</v>
      </c>
      <c r="B620" s="52" t="s">
        <v>479</v>
      </c>
      <c r="C620" s="53">
        <f t="shared" ref="C620:C624" si="827">150000/E620</f>
        <v>285.82317073170736</v>
      </c>
      <c r="D620" s="52" t="s">
        <v>14</v>
      </c>
      <c r="E620" s="52">
        <v>524.79999999999995</v>
      </c>
      <c r="F620" s="52">
        <v>526.25</v>
      </c>
      <c r="G620" s="52"/>
      <c r="H620" s="52"/>
      <c r="I620" s="54">
        <f t="shared" ref="I620:I624" si="828">(IF(D620="SHORT",E620-F620,IF(D620="LONG",F620-E620)))*C620</f>
        <v>414.44359756098868</v>
      </c>
      <c r="J620" s="55"/>
      <c r="K620" s="55"/>
      <c r="L620" s="55">
        <f t="shared" ref="L620:L624" si="829">(J620+I620+K620)/C620</f>
        <v>1.4500000000000455</v>
      </c>
      <c r="M620" s="56">
        <f t="shared" ref="M620:M624" si="830">L620*C620</f>
        <v>414.44359756098868</v>
      </c>
    </row>
    <row r="621" spans="1:13" s="57" customFormat="1">
      <c r="A621" s="51">
        <v>43223</v>
      </c>
      <c r="B621" s="52" t="s">
        <v>476</v>
      </c>
      <c r="C621" s="53">
        <f t="shared" si="827"/>
        <v>1526.7175572519084</v>
      </c>
      <c r="D621" s="52" t="s">
        <v>18</v>
      </c>
      <c r="E621" s="52">
        <v>98.25</v>
      </c>
      <c r="F621" s="52">
        <v>97.5</v>
      </c>
      <c r="G621" s="52">
        <v>96.55</v>
      </c>
      <c r="H621" s="52"/>
      <c r="I621" s="54">
        <f t="shared" si="828"/>
        <v>1145.0381679389313</v>
      </c>
      <c r="J621" s="55">
        <f t="shared" ref="J621:J624" si="831">(IF(D621="SHORT",IF(G621="",0,F621-G621),IF(D621="LONG",IF(G621="",0,G621-F621))))*C621</f>
        <v>1450.3816793893172</v>
      </c>
      <c r="K621" s="55"/>
      <c r="L621" s="55">
        <f t="shared" si="829"/>
        <v>1.7000000000000028</v>
      </c>
      <c r="M621" s="56">
        <f t="shared" si="830"/>
        <v>2595.4198473282486</v>
      </c>
    </row>
    <row r="622" spans="1:13" s="57" customFormat="1">
      <c r="A622" s="51">
        <v>43223</v>
      </c>
      <c r="B622" s="52" t="s">
        <v>391</v>
      </c>
      <c r="C622" s="53">
        <f t="shared" si="827"/>
        <v>934.57943925233644</v>
      </c>
      <c r="D622" s="52" t="s">
        <v>18</v>
      </c>
      <c r="E622" s="52">
        <v>160.5</v>
      </c>
      <c r="F622" s="52">
        <v>161.05000000000001</v>
      </c>
      <c r="G622" s="52"/>
      <c r="H622" s="52"/>
      <c r="I622" s="54">
        <f t="shared" si="828"/>
        <v>-514.01869158879572</v>
      </c>
      <c r="J622" s="55"/>
      <c r="K622" s="55"/>
      <c r="L622" s="55">
        <f t="shared" si="829"/>
        <v>-0.55000000000001137</v>
      </c>
      <c r="M622" s="56">
        <f t="shared" si="830"/>
        <v>-514.01869158879572</v>
      </c>
    </row>
    <row r="623" spans="1:13" s="57" customFormat="1">
      <c r="A623" s="51">
        <v>43223</v>
      </c>
      <c r="B623" s="52" t="s">
        <v>478</v>
      </c>
      <c r="C623" s="53">
        <f t="shared" si="827"/>
        <v>76.883649410558689</v>
      </c>
      <c r="D623" s="52" t="s">
        <v>18</v>
      </c>
      <c r="E623" s="52">
        <v>1951</v>
      </c>
      <c r="F623" s="52">
        <v>1969.55</v>
      </c>
      <c r="G623" s="52"/>
      <c r="H623" s="52"/>
      <c r="I623" s="54">
        <f t="shared" si="828"/>
        <v>-1426.1916965658602</v>
      </c>
      <c r="J623" s="55"/>
      <c r="K623" s="55"/>
      <c r="L623" s="55">
        <f t="shared" si="829"/>
        <v>-18.549999999999955</v>
      </c>
      <c r="M623" s="56">
        <f t="shared" si="830"/>
        <v>-1426.1916965658602</v>
      </c>
    </row>
    <row r="624" spans="1:13" s="66" customFormat="1">
      <c r="A624" s="60">
        <v>43223</v>
      </c>
      <c r="B624" s="61" t="s">
        <v>477</v>
      </c>
      <c r="C624" s="62">
        <f t="shared" si="827"/>
        <v>4580.1526717557254</v>
      </c>
      <c r="D624" s="61" t="s">
        <v>18</v>
      </c>
      <c r="E624" s="61">
        <v>32.75</v>
      </c>
      <c r="F624" s="61">
        <v>32.5</v>
      </c>
      <c r="G624" s="61">
        <v>32.15</v>
      </c>
      <c r="H624" s="61">
        <v>31.85</v>
      </c>
      <c r="I624" s="63">
        <f t="shared" si="828"/>
        <v>1145.0381679389313</v>
      </c>
      <c r="J624" s="64">
        <f t="shared" si="831"/>
        <v>1603.0534351145104</v>
      </c>
      <c r="K624" s="64">
        <f t="shared" ref="K624" si="832">(IF(D624="SHORT",IF(H624="",0,G624-H624),IF(D624="LONG",IF(H624="",0,(H624-G624)))))*C624</f>
        <v>1374.0458015267045</v>
      </c>
      <c r="L624" s="64">
        <f t="shared" si="829"/>
        <v>0.89999999999999847</v>
      </c>
      <c r="M624" s="65">
        <f t="shared" si="830"/>
        <v>4122.1374045801458</v>
      </c>
    </row>
    <row r="625" spans="1:13" s="66" customFormat="1">
      <c r="A625" s="60">
        <v>43222</v>
      </c>
      <c r="B625" s="61" t="s">
        <v>476</v>
      </c>
      <c r="C625" s="62">
        <f t="shared" ref="C625:C629" si="833">150000/E625</f>
        <v>1237.1134020618556</v>
      </c>
      <c r="D625" s="61" t="s">
        <v>18</v>
      </c>
      <c r="E625" s="61">
        <v>121.25</v>
      </c>
      <c r="F625" s="61">
        <v>120.4</v>
      </c>
      <c r="G625" s="61">
        <v>119.15</v>
      </c>
      <c r="H625" s="61">
        <v>117.9</v>
      </c>
      <c r="I625" s="63">
        <f t="shared" ref="I625:I629" si="834">(IF(D625="SHORT",E625-F625,IF(D625="LONG",F625-E625)))*C625</f>
        <v>1051.5463917525701</v>
      </c>
      <c r="J625" s="64">
        <f t="shared" ref="J625:J629" si="835">(IF(D625="SHORT",IF(G625="",0,F625-G625),IF(D625="LONG",IF(G625="",0,G625-F625))))*C625</f>
        <v>1546.3917525773195</v>
      </c>
      <c r="K625" s="64">
        <f t="shared" ref="K625" si="836">(IF(D625="SHORT",IF(H625="",0,G625-H625),IF(D625="LONG",IF(H625="",0,(H625-G625)))))*C625</f>
        <v>1546.3917525773195</v>
      </c>
      <c r="L625" s="64">
        <f t="shared" ref="L625:L629" si="837">(J625+I625+K625)/C625</f>
        <v>3.3499999999999943</v>
      </c>
      <c r="M625" s="65">
        <f t="shared" ref="M625:M629" si="838">L625*C625</f>
        <v>4144.3298969072093</v>
      </c>
    </row>
    <row r="626" spans="1:13" s="57" customFormat="1">
      <c r="A626" s="51">
        <v>43222</v>
      </c>
      <c r="B626" s="52" t="s">
        <v>475</v>
      </c>
      <c r="C626" s="53">
        <f t="shared" si="833"/>
        <v>366.83785766691125</v>
      </c>
      <c r="D626" s="52" t="s">
        <v>14</v>
      </c>
      <c r="E626" s="52">
        <v>408.9</v>
      </c>
      <c r="F626" s="52">
        <v>410.5</v>
      </c>
      <c r="G626" s="52"/>
      <c r="H626" s="52"/>
      <c r="I626" s="54">
        <f>(IF(D626="SHORT",E626-F626,IF(D626="LONG",F626-E626)))*C626</f>
        <v>586.94057226706639</v>
      </c>
      <c r="J626" s="55"/>
      <c r="K626" s="55"/>
      <c r="L626" s="55">
        <f t="shared" si="837"/>
        <v>1.600000000000023</v>
      </c>
      <c r="M626" s="56">
        <f t="shared" si="838"/>
        <v>586.94057226706639</v>
      </c>
    </row>
    <row r="627" spans="1:13" s="57" customFormat="1">
      <c r="A627" s="51">
        <v>43222</v>
      </c>
      <c r="B627" s="52" t="s">
        <v>474</v>
      </c>
      <c r="C627" s="53">
        <f t="shared" si="833"/>
        <v>236.51844843897823</v>
      </c>
      <c r="D627" s="52" t="s">
        <v>18</v>
      </c>
      <c r="E627" s="52">
        <v>634.20000000000005</v>
      </c>
      <c r="F627" s="52">
        <v>634</v>
      </c>
      <c r="G627" s="52"/>
      <c r="H627" s="52"/>
      <c r="I627" s="54">
        <f t="shared" si="834"/>
        <v>47.303689687806404</v>
      </c>
      <c r="J627" s="55"/>
      <c r="K627" s="55"/>
      <c r="L627" s="55">
        <f t="shared" si="837"/>
        <v>0.2000000000000455</v>
      </c>
      <c r="M627" s="56">
        <f t="shared" si="838"/>
        <v>47.303689687806404</v>
      </c>
    </row>
    <row r="628" spans="1:13" s="57" customFormat="1">
      <c r="A628" s="51">
        <v>43222</v>
      </c>
      <c r="B628" s="52" t="s">
        <v>473</v>
      </c>
      <c r="C628" s="53">
        <f t="shared" si="833"/>
        <v>170.67759003242872</v>
      </c>
      <c r="D628" s="52" t="s">
        <v>18</v>
      </c>
      <c r="E628" s="52">
        <v>878.85</v>
      </c>
      <c r="F628" s="52">
        <v>872.7</v>
      </c>
      <c r="G628" s="52">
        <v>864.4</v>
      </c>
      <c r="H628" s="52"/>
      <c r="I628" s="54">
        <f t="shared" si="834"/>
        <v>1049.6671786994327</v>
      </c>
      <c r="J628" s="55">
        <f t="shared" si="835"/>
        <v>1416.6239972691701</v>
      </c>
      <c r="K628" s="55"/>
      <c r="L628" s="55">
        <f t="shared" si="837"/>
        <v>14.450000000000047</v>
      </c>
      <c r="M628" s="56">
        <f t="shared" si="838"/>
        <v>2466.2911759686031</v>
      </c>
    </row>
    <row r="629" spans="1:13" s="57" customFormat="1">
      <c r="A629" s="51">
        <v>43222</v>
      </c>
      <c r="B629" s="52" t="s">
        <v>472</v>
      </c>
      <c r="C629" s="53">
        <f t="shared" si="833"/>
        <v>131.46362839614375</v>
      </c>
      <c r="D629" s="52" t="s">
        <v>18</v>
      </c>
      <c r="E629" s="52">
        <v>1141</v>
      </c>
      <c r="F629" s="52">
        <v>1133.05</v>
      </c>
      <c r="G629" s="52">
        <v>1122.25</v>
      </c>
      <c r="H629" s="52"/>
      <c r="I629" s="54">
        <f t="shared" si="834"/>
        <v>1045.1358457493488</v>
      </c>
      <c r="J629" s="55">
        <f t="shared" si="835"/>
        <v>1419.8071866783464</v>
      </c>
      <c r="K629" s="55"/>
      <c r="L629" s="55">
        <f t="shared" si="837"/>
        <v>18.75</v>
      </c>
      <c r="M629" s="56">
        <f t="shared" si="838"/>
        <v>2464.9430324276955</v>
      </c>
    </row>
    <row r="630" spans="1:13" ht="15.75">
      <c r="A630" s="68"/>
      <c r="B630" s="69"/>
      <c r="C630" s="69"/>
      <c r="D630" s="69"/>
      <c r="E630" s="69"/>
      <c r="F630" s="69"/>
      <c r="G630" s="69"/>
      <c r="H630" s="69"/>
      <c r="I630" s="70"/>
      <c r="J630" s="71"/>
      <c r="K630" s="72"/>
      <c r="L630" s="73"/>
      <c r="M630" s="69"/>
    </row>
    <row r="631" spans="1:13" s="57" customFormat="1">
      <c r="A631" s="51">
        <v>43220</v>
      </c>
      <c r="B631" s="52" t="s">
        <v>471</v>
      </c>
      <c r="C631" s="53">
        <f t="shared" ref="C631:C634" si="839">150000/E631</f>
        <v>3783.1021437578815</v>
      </c>
      <c r="D631" s="52" t="s">
        <v>14</v>
      </c>
      <c r="E631" s="52">
        <v>39.65</v>
      </c>
      <c r="F631" s="52">
        <v>39.9</v>
      </c>
      <c r="G631" s="52"/>
      <c r="H631" s="52"/>
      <c r="I631" s="54">
        <f t="shared" ref="I631:I634" si="840">(IF(D631="SHORT",E631-F631,IF(D631="LONG",F631-E631)))*C631</f>
        <v>945.77553593947039</v>
      </c>
      <c r="J631" s="55"/>
      <c r="K631" s="55"/>
      <c r="L631" s="55">
        <f t="shared" ref="L631:L634" si="841">(J631+I631+K631)/C631</f>
        <v>0.25</v>
      </c>
      <c r="M631" s="56">
        <f t="shared" ref="M631:M634" si="842">L631*C631</f>
        <v>945.77553593947039</v>
      </c>
    </row>
    <row r="632" spans="1:13" s="66" customFormat="1">
      <c r="A632" s="60">
        <v>43220</v>
      </c>
      <c r="B632" s="61" t="s">
        <v>380</v>
      </c>
      <c r="C632" s="62">
        <f t="shared" si="839"/>
        <v>1851.851851851852</v>
      </c>
      <c r="D632" s="61" t="s">
        <v>14</v>
      </c>
      <c r="E632" s="61">
        <v>81</v>
      </c>
      <c r="F632" s="61">
        <v>81.55</v>
      </c>
      <c r="G632" s="61">
        <v>82.35</v>
      </c>
      <c r="H632" s="61">
        <v>83.1</v>
      </c>
      <c r="I632" s="63">
        <f t="shared" si="840"/>
        <v>1018.5185185185134</v>
      </c>
      <c r="J632" s="64">
        <f t="shared" ref="J632" si="843">(IF(D632="SHORT",IF(G632="",0,F632-G632),IF(D632="LONG",IF(G632="",0,G632-F632))))*C632</f>
        <v>1481.4814814814763</v>
      </c>
      <c r="K632" s="64">
        <f t="shared" ref="K632" si="844">(IF(D632="SHORT",IF(H632="",0,G632-H632),IF(D632="LONG",IF(H632="",0,(H632-G632)))))*C632</f>
        <v>1388.8888888888889</v>
      </c>
      <c r="L632" s="64">
        <f t="shared" si="841"/>
        <v>2.0999999999999943</v>
      </c>
      <c r="M632" s="65">
        <f t="shared" si="842"/>
        <v>3888.8888888888787</v>
      </c>
    </row>
    <row r="633" spans="1:13" s="57" customFormat="1">
      <c r="A633" s="51">
        <v>43220</v>
      </c>
      <c r="B633" s="52" t="s">
        <v>470</v>
      </c>
      <c r="C633" s="53">
        <f t="shared" si="839"/>
        <v>139.21113689095128</v>
      </c>
      <c r="D633" s="52" t="s">
        <v>14</v>
      </c>
      <c r="E633" s="52">
        <v>1077.5</v>
      </c>
      <c r="F633" s="52">
        <v>1085</v>
      </c>
      <c r="G633" s="52"/>
      <c r="H633" s="52"/>
      <c r="I633" s="54">
        <f t="shared" si="840"/>
        <v>1044.0835266821346</v>
      </c>
      <c r="J633" s="55"/>
      <c r="K633" s="55"/>
      <c r="L633" s="55">
        <f t="shared" si="841"/>
        <v>7.5</v>
      </c>
      <c r="M633" s="56">
        <f t="shared" si="842"/>
        <v>1044.0835266821346</v>
      </c>
    </row>
    <row r="634" spans="1:13" s="57" customFormat="1">
      <c r="A634" s="51">
        <v>43220</v>
      </c>
      <c r="B634" s="52" t="s">
        <v>469</v>
      </c>
      <c r="C634" s="53">
        <f t="shared" si="839"/>
        <v>153.97249024840895</v>
      </c>
      <c r="D634" s="52" t="s">
        <v>14</v>
      </c>
      <c r="E634" s="52">
        <v>974.2</v>
      </c>
      <c r="F634" s="52">
        <v>981</v>
      </c>
      <c r="G634" s="52"/>
      <c r="H634" s="52"/>
      <c r="I634" s="54">
        <f t="shared" si="840"/>
        <v>1047.0129336891739</v>
      </c>
      <c r="J634" s="55"/>
      <c r="K634" s="55"/>
      <c r="L634" s="55">
        <f t="shared" si="841"/>
        <v>6.7999999999999554</v>
      </c>
      <c r="M634" s="56">
        <f t="shared" si="842"/>
        <v>1047.0129336891739</v>
      </c>
    </row>
    <row r="635" spans="1:13" s="57" customFormat="1">
      <c r="A635" s="51">
        <v>43217</v>
      </c>
      <c r="B635" s="52" t="s">
        <v>468</v>
      </c>
      <c r="C635" s="53">
        <f t="shared" ref="C635" si="845">150000/E635</f>
        <v>772.20077220077224</v>
      </c>
      <c r="D635" s="52" t="s">
        <v>14</v>
      </c>
      <c r="E635" s="52">
        <v>194.25</v>
      </c>
      <c r="F635" s="52">
        <v>195.8</v>
      </c>
      <c r="G635" s="52"/>
      <c r="H635" s="52"/>
      <c r="I635" s="54">
        <f t="shared" ref="I635" si="846">(IF(D635="SHORT",E635-F635,IF(D635="LONG",F635-E635)))*C635</f>
        <v>1196.9111969112057</v>
      </c>
      <c r="J635" s="55"/>
      <c r="K635" s="55"/>
      <c r="L635" s="55">
        <f t="shared" ref="L635" si="847">(J635+I635+K635)/C635</f>
        <v>1.5500000000000114</v>
      </c>
      <c r="M635" s="56">
        <f t="shared" ref="M635" si="848">L635*C635</f>
        <v>1196.9111969112057</v>
      </c>
    </row>
    <row r="636" spans="1:13" s="57" customFormat="1">
      <c r="A636" s="51">
        <v>43216</v>
      </c>
      <c r="B636" s="52" t="s">
        <v>247</v>
      </c>
      <c r="C636" s="53">
        <f t="shared" ref="C636:C639" si="849">150000/E636</f>
        <v>59.731209556993527</v>
      </c>
      <c r="D636" s="52" t="s">
        <v>14</v>
      </c>
      <c r="E636" s="52">
        <v>2511.25</v>
      </c>
      <c r="F636" s="52">
        <v>2531.3000000000002</v>
      </c>
      <c r="G636" s="52"/>
      <c r="H636" s="52"/>
      <c r="I636" s="54">
        <f t="shared" ref="I636:I639" si="850">(IF(D636="SHORT",E636-F636,IF(D636="LONG",F636-E636)))*C636</f>
        <v>1197.610751617731</v>
      </c>
      <c r="J636" s="55"/>
      <c r="K636" s="55"/>
      <c r="L636" s="55">
        <f t="shared" ref="L636:L639" si="851">(J636+I636+K636)/C636</f>
        <v>20.050000000000182</v>
      </c>
      <c r="M636" s="56">
        <f t="shared" ref="M636:M639" si="852">L636*C636</f>
        <v>1197.610751617731</v>
      </c>
    </row>
    <row r="637" spans="1:13" s="57" customFormat="1">
      <c r="A637" s="51">
        <v>43216</v>
      </c>
      <c r="B637" s="52" t="s">
        <v>458</v>
      </c>
      <c r="C637" s="53">
        <f t="shared" si="849"/>
        <v>136.40083659179777</v>
      </c>
      <c r="D637" s="52" t="s">
        <v>14</v>
      </c>
      <c r="E637" s="52">
        <v>1099.7</v>
      </c>
      <c r="F637" s="52">
        <v>1092.4000000000001</v>
      </c>
      <c r="G637" s="52"/>
      <c r="H637" s="52"/>
      <c r="I637" s="54">
        <f t="shared" si="850"/>
        <v>-995.72610712011749</v>
      </c>
      <c r="J637" s="55"/>
      <c r="K637" s="55"/>
      <c r="L637" s="55">
        <f t="shared" si="851"/>
        <v>-7.2999999999999545</v>
      </c>
      <c r="M637" s="56">
        <f t="shared" si="852"/>
        <v>-995.72610712011749</v>
      </c>
    </row>
    <row r="638" spans="1:13" s="66" customFormat="1">
      <c r="A638" s="60">
        <v>43216</v>
      </c>
      <c r="B638" s="61" t="s">
        <v>467</v>
      </c>
      <c r="C638" s="62">
        <f t="shared" si="849"/>
        <v>354.35861091424522</v>
      </c>
      <c r="D638" s="61" t="s">
        <v>14</v>
      </c>
      <c r="E638" s="61">
        <v>423.3</v>
      </c>
      <c r="F638" s="61">
        <v>426.7</v>
      </c>
      <c r="G638" s="61">
        <v>431.05</v>
      </c>
      <c r="H638" s="61">
        <v>435.35</v>
      </c>
      <c r="I638" s="63">
        <f t="shared" si="850"/>
        <v>1204.8192771084257</v>
      </c>
      <c r="J638" s="64">
        <f t="shared" ref="J638" si="853">(IF(D638="SHORT",IF(G638="",0,F638-G638),IF(D638="LONG",IF(G638="",0,G638-F638))))*C638</f>
        <v>1541.4599574769748</v>
      </c>
      <c r="K638" s="64">
        <f t="shared" ref="K638" si="854">(IF(D638="SHORT",IF(H638="",0,G638-H638),IF(D638="LONG",IF(H638="",0,(H638-G638)))))*C638</f>
        <v>1523.7420269312586</v>
      </c>
      <c r="L638" s="64">
        <f t="shared" si="851"/>
        <v>12.050000000000013</v>
      </c>
      <c r="M638" s="65">
        <f t="shared" si="852"/>
        <v>4270.0212615166593</v>
      </c>
    </row>
    <row r="639" spans="1:13" s="57" customFormat="1">
      <c r="A639" s="51">
        <v>43216</v>
      </c>
      <c r="B639" s="52" t="s">
        <v>466</v>
      </c>
      <c r="C639" s="53">
        <f t="shared" si="849"/>
        <v>517.24137931034488</v>
      </c>
      <c r="D639" s="52" t="s">
        <v>14</v>
      </c>
      <c r="E639" s="52">
        <v>290</v>
      </c>
      <c r="F639" s="52">
        <v>292.3</v>
      </c>
      <c r="G639" s="52"/>
      <c r="H639" s="52"/>
      <c r="I639" s="54">
        <f t="shared" si="850"/>
        <v>1189.6551724137992</v>
      </c>
      <c r="J639" s="55"/>
      <c r="K639" s="55"/>
      <c r="L639" s="55">
        <f t="shared" si="851"/>
        <v>2.3000000000000114</v>
      </c>
      <c r="M639" s="56">
        <f t="shared" si="852"/>
        <v>1189.6551724137992</v>
      </c>
    </row>
    <row r="640" spans="1:13" s="57" customFormat="1">
      <c r="A640" s="51">
        <v>43215</v>
      </c>
      <c r="B640" s="52" t="s">
        <v>223</v>
      </c>
      <c r="C640" s="53">
        <f t="shared" ref="C640:C641" si="855">150000/E640</f>
        <v>95.846645367412137</v>
      </c>
      <c r="D640" s="52" t="s">
        <v>14</v>
      </c>
      <c r="E640" s="52">
        <v>1565</v>
      </c>
      <c r="F640" s="52">
        <v>1576.75</v>
      </c>
      <c r="G640" s="52"/>
      <c r="H640" s="52"/>
      <c r="I640" s="54">
        <f t="shared" ref="I640:I641" si="856">(IF(D640="SHORT",E640-F640,IF(D640="LONG",F640-E640)))*C640</f>
        <v>1126.1980830670925</v>
      </c>
      <c r="J640" s="55"/>
      <c r="K640" s="55"/>
      <c r="L640" s="55">
        <f t="shared" ref="L640:L641" si="857">(J640+I640+K640)/C640</f>
        <v>11.749999999999998</v>
      </c>
      <c r="M640" s="56">
        <f t="shared" ref="M640:M641" si="858">L640*C640</f>
        <v>1126.1980830670925</v>
      </c>
    </row>
    <row r="641" spans="1:13" s="57" customFormat="1">
      <c r="A641" s="51">
        <v>43215</v>
      </c>
      <c r="B641" s="52" t="s">
        <v>465</v>
      </c>
      <c r="C641" s="53">
        <f t="shared" si="855"/>
        <v>136.05442176870747</v>
      </c>
      <c r="D641" s="52" t="s">
        <v>14</v>
      </c>
      <c r="E641" s="52">
        <v>1102.5</v>
      </c>
      <c r="F641" s="52">
        <v>1110</v>
      </c>
      <c r="G641" s="52"/>
      <c r="H641" s="52"/>
      <c r="I641" s="54">
        <f t="shared" si="856"/>
        <v>1020.408163265306</v>
      </c>
      <c r="J641" s="55"/>
      <c r="K641" s="55"/>
      <c r="L641" s="55">
        <f t="shared" si="857"/>
        <v>7.5</v>
      </c>
      <c r="M641" s="56">
        <f t="shared" si="858"/>
        <v>1020.408163265306</v>
      </c>
    </row>
    <row r="642" spans="1:13" s="57" customFormat="1">
      <c r="A642" s="51">
        <v>43214</v>
      </c>
      <c r="B642" s="52" t="s">
        <v>464</v>
      </c>
      <c r="C642" s="53">
        <f t="shared" ref="C642:C644" si="859">150000/E642</f>
        <v>938.3797309978105</v>
      </c>
      <c r="D642" s="52" t="s">
        <v>18</v>
      </c>
      <c r="E642" s="52">
        <v>159.85</v>
      </c>
      <c r="F642" s="52">
        <v>158.6</v>
      </c>
      <c r="G642" s="52"/>
      <c r="H642" s="52"/>
      <c r="I642" s="54">
        <f t="shared" ref="I642:I644" si="860">(IF(D642="SHORT",E642-F642,IF(D642="LONG",F642-E642)))*C642</f>
        <v>1172.9746637472631</v>
      </c>
      <c r="J642" s="55"/>
      <c r="K642" s="55"/>
      <c r="L642" s="55">
        <f t="shared" ref="L642:L644" si="861">(J642+I642+K642)/C642</f>
        <v>1.25</v>
      </c>
      <c r="M642" s="56">
        <f t="shared" ref="M642:M644" si="862">L642*C642</f>
        <v>1172.9746637472631</v>
      </c>
    </row>
    <row r="643" spans="1:13" s="57" customFormat="1">
      <c r="A643" s="51">
        <v>43214</v>
      </c>
      <c r="B643" s="52" t="s">
        <v>459</v>
      </c>
      <c r="C643" s="53">
        <f t="shared" si="859"/>
        <v>101.48849797023004</v>
      </c>
      <c r="D643" s="52" t="s">
        <v>14</v>
      </c>
      <c r="E643" s="52">
        <v>1478</v>
      </c>
      <c r="F643" s="52">
        <v>1489.8</v>
      </c>
      <c r="G643" s="52"/>
      <c r="H643" s="52"/>
      <c r="I643" s="54">
        <f t="shared" si="860"/>
        <v>1197.5642760487099</v>
      </c>
      <c r="J643" s="55"/>
      <c r="K643" s="55"/>
      <c r="L643" s="55">
        <f t="shared" si="861"/>
        <v>11.799999999999955</v>
      </c>
      <c r="M643" s="56">
        <f t="shared" si="862"/>
        <v>1197.5642760487099</v>
      </c>
    </row>
    <row r="644" spans="1:13" s="57" customFormat="1">
      <c r="A644" s="51">
        <v>43214</v>
      </c>
      <c r="B644" s="52" t="s">
        <v>460</v>
      </c>
      <c r="C644" s="53">
        <f t="shared" si="859"/>
        <v>123.56866298706647</v>
      </c>
      <c r="D644" s="52" t="s">
        <v>14</v>
      </c>
      <c r="E644" s="52">
        <v>1213.9000000000001</v>
      </c>
      <c r="F644" s="52">
        <v>1201.5</v>
      </c>
      <c r="G644" s="52"/>
      <c r="H644" s="52"/>
      <c r="I644" s="54">
        <f t="shared" si="860"/>
        <v>-1532.2514210396355</v>
      </c>
      <c r="J644" s="55"/>
      <c r="K644" s="55"/>
      <c r="L644" s="55">
        <f t="shared" si="861"/>
        <v>-12.400000000000091</v>
      </c>
      <c r="M644" s="56">
        <f t="shared" si="862"/>
        <v>-1532.2514210396355</v>
      </c>
    </row>
    <row r="645" spans="1:13" s="57" customFormat="1">
      <c r="A645" s="51">
        <v>43213</v>
      </c>
      <c r="B645" s="52" t="s">
        <v>463</v>
      </c>
      <c r="C645" s="53">
        <f t="shared" ref="C645:C646" si="863">150000/E645</f>
        <v>70.865025747626021</v>
      </c>
      <c r="D645" s="52" t="s">
        <v>14</v>
      </c>
      <c r="E645" s="52">
        <v>2116.6999999999998</v>
      </c>
      <c r="F645" s="52">
        <v>2133.6</v>
      </c>
      <c r="G645" s="52"/>
      <c r="H645" s="52"/>
      <c r="I645" s="54">
        <f t="shared" ref="I645:I646" si="864">(IF(D645="SHORT",E645-F645,IF(D645="LONG",F645-E645)))*C645</f>
        <v>1197.6189351348862</v>
      </c>
      <c r="J645" s="55"/>
      <c r="K645" s="55"/>
      <c r="L645" s="55">
        <f t="shared" ref="L645:L646" si="865">(J645+I645+K645)/C645</f>
        <v>16.900000000000091</v>
      </c>
      <c r="M645" s="56">
        <f t="shared" ref="M645:M646" si="866">L645*C645</f>
        <v>1197.6189351348862</v>
      </c>
    </row>
    <row r="646" spans="1:13" s="57" customFormat="1">
      <c r="A646" s="51">
        <v>43213</v>
      </c>
      <c r="B646" s="52" t="s">
        <v>462</v>
      </c>
      <c r="C646" s="53">
        <f t="shared" si="863"/>
        <v>126.98412698412699</v>
      </c>
      <c r="D646" s="52" t="s">
        <v>14</v>
      </c>
      <c r="E646" s="52">
        <v>1181.25</v>
      </c>
      <c r="F646" s="52">
        <v>1190.7</v>
      </c>
      <c r="G646" s="52">
        <v>1203.2</v>
      </c>
      <c r="H646" s="52"/>
      <c r="I646" s="54">
        <f t="shared" si="864"/>
        <v>1200.0000000000059</v>
      </c>
      <c r="J646" s="55">
        <f t="shared" ref="J646" si="867">(IF(D646="SHORT",IF(G646="",0,F646-G646),IF(D646="LONG",IF(G646="",0,G646-F646))))*C646</f>
        <v>1587.3015873015875</v>
      </c>
      <c r="K646" s="55"/>
      <c r="L646" s="55">
        <f t="shared" si="865"/>
        <v>21.950000000000045</v>
      </c>
      <c r="M646" s="56">
        <f t="shared" si="866"/>
        <v>2787.3015873015934</v>
      </c>
    </row>
    <row r="647" spans="1:13" s="66" customFormat="1">
      <c r="A647" s="60">
        <v>43213</v>
      </c>
      <c r="B647" s="61" t="s">
        <v>461</v>
      </c>
      <c r="C647" s="62">
        <f t="shared" ref="C647" si="868">150000/E647</f>
        <v>1116.9024571854056</v>
      </c>
      <c r="D647" s="61" t="s">
        <v>14</v>
      </c>
      <c r="E647" s="61">
        <v>134.30000000000001</v>
      </c>
      <c r="F647" s="61">
        <v>135.4</v>
      </c>
      <c r="G647" s="61">
        <v>136.80000000000001</v>
      </c>
      <c r="H647" s="61">
        <v>138.30000000000001</v>
      </c>
      <c r="I647" s="63">
        <f t="shared" ref="I647" si="869">(IF(D647="SHORT",E647-F647,IF(D647="LONG",F647-E647)))*C647</f>
        <v>1228.5927029039399</v>
      </c>
      <c r="J647" s="64">
        <f t="shared" ref="J647" si="870">(IF(D647="SHORT",IF(G647="",0,F647-G647),IF(D647="LONG",IF(G647="",0,G647-F647))))*C647</f>
        <v>1563.6634400595742</v>
      </c>
      <c r="K647" s="64">
        <f t="shared" ref="K647" si="871">(IF(D647="SHORT",IF(H647="",0,G647-H647),IF(D647="LONG",IF(H647="",0,(H647-G647)))))*C647</f>
        <v>1675.3536857781085</v>
      </c>
      <c r="L647" s="64">
        <f t="shared" ref="L647" si="872">(J647+I647+K647)/C647</f>
        <v>4</v>
      </c>
      <c r="M647" s="65">
        <f t="shared" ref="M647" si="873">L647*C647</f>
        <v>4467.6098287416226</v>
      </c>
    </row>
    <row r="648" spans="1:13" s="57" customFormat="1">
      <c r="A648" s="51">
        <v>43210</v>
      </c>
      <c r="B648" s="58" t="s">
        <v>460</v>
      </c>
      <c r="C648" s="53">
        <f t="shared" ref="C648:C650" si="874">150000/E648</f>
        <v>134.01232913428035</v>
      </c>
      <c r="D648" s="58" t="s">
        <v>18</v>
      </c>
      <c r="E648" s="59">
        <v>1119.3</v>
      </c>
      <c r="F648" s="59">
        <v>1130.75</v>
      </c>
      <c r="G648" s="59"/>
      <c r="H648" s="59"/>
      <c r="I648" s="54">
        <f t="shared" ref="I648:I650" si="875">(IF(D648="SHORT",E648-F648,IF(D648="LONG",F648-E648)))*C648</f>
        <v>-1534.4411685875161</v>
      </c>
      <c r="J648" s="55"/>
      <c r="K648" s="55"/>
      <c r="L648" s="55">
        <f t="shared" ref="L648:L650" si="876">(J648+I648+K648)/C648</f>
        <v>-11.450000000000045</v>
      </c>
      <c r="M648" s="67">
        <f t="shared" ref="M648:M650" si="877">L648*C648</f>
        <v>-1534.4411685875161</v>
      </c>
    </row>
    <row r="649" spans="1:13" s="57" customFormat="1">
      <c r="A649" s="51">
        <v>43210</v>
      </c>
      <c r="B649" s="58" t="s">
        <v>459</v>
      </c>
      <c r="C649" s="53">
        <f t="shared" si="874"/>
        <v>98.944591029023741</v>
      </c>
      <c r="D649" s="58" t="s">
        <v>14</v>
      </c>
      <c r="E649" s="59">
        <v>1516</v>
      </c>
      <c r="F649" s="59">
        <v>1499.3</v>
      </c>
      <c r="G649" s="59"/>
      <c r="H649" s="59"/>
      <c r="I649" s="54">
        <f t="shared" si="875"/>
        <v>-1652.374670184701</v>
      </c>
      <c r="J649" s="55"/>
      <c r="K649" s="55"/>
      <c r="L649" s="55">
        <f t="shared" si="876"/>
        <v>-16.700000000000045</v>
      </c>
      <c r="M649" s="67">
        <f t="shared" si="877"/>
        <v>-1652.374670184701</v>
      </c>
    </row>
    <row r="650" spans="1:13" s="57" customFormat="1">
      <c r="A650" s="51">
        <v>43210</v>
      </c>
      <c r="B650" s="58" t="s">
        <v>458</v>
      </c>
      <c r="C650" s="53">
        <f t="shared" si="874"/>
        <v>133.51134846461949</v>
      </c>
      <c r="D650" s="58" t="s">
        <v>14</v>
      </c>
      <c r="E650" s="59">
        <v>1123.5</v>
      </c>
      <c r="F650" s="59">
        <v>1132.5</v>
      </c>
      <c r="G650" s="59"/>
      <c r="H650" s="59"/>
      <c r="I650" s="54">
        <f t="shared" si="875"/>
        <v>1201.6021361815754</v>
      </c>
      <c r="J650" s="55"/>
      <c r="K650" s="55"/>
      <c r="L650" s="55">
        <f t="shared" si="876"/>
        <v>9</v>
      </c>
      <c r="M650" s="67">
        <f t="shared" si="877"/>
        <v>1201.6021361815754</v>
      </c>
    </row>
    <row r="651" spans="1:13" s="66" customFormat="1">
      <c r="A651" s="60">
        <v>43209</v>
      </c>
      <c r="B651" s="61" t="s">
        <v>457</v>
      </c>
      <c r="C651" s="62">
        <f t="shared" ref="C651:C652" si="878">150000/E651</f>
        <v>583.65758754863816</v>
      </c>
      <c r="D651" s="61" t="s">
        <v>14</v>
      </c>
      <c r="E651" s="61">
        <v>257</v>
      </c>
      <c r="F651" s="61">
        <v>259.05</v>
      </c>
      <c r="G651" s="61">
        <v>261.7</v>
      </c>
      <c r="H651" s="61">
        <v>264.45</v>
      </c>
      <c r="I651" s="63">
        <f t="shared" ref="I651:I652" si="879">(IF(D651="SHORT",E651-F651,IF(D651="LONG",F651-E651)))*C651</f>
        <v>1196.4980544747148</v>
      </c>
      <c r="J651" s="64">
        <f t="shared" ref="J651:J652" si="880">(IF(D651="SHORT",IF(G651="",0,F651-G651),IF(D651="LONG",IF(G651="",0,G651-F651))))*C651</f>
        <v>1546.6926070038778</v>
      </c>
      <c r="K651" s="64">
        <f t="shared" ref="K651:K652" si="881">(IF(D651="SHORT",IF(H651="",0,G651-H651),IF(D651="LONG",IF(H651="",0,(H651-G651)))))*C651</f>
        <v>1605.0583657587549</v>
      </c>
      <c r="L651" s="64">
        <f t="shared" ref="L651:L652" si="882">(J651+I651+K651)/C651</f>
        <v>7.4499999999999877</v>
      </c>
      <c r="M651" s="65">
        <f t="shared" ref="M651:M652" si="883">L651*C651</f>
        <v>4348.249027237347</v>
      </c>
    </row>
    <row r="652" spans="1:13" s="66" customFormat="1">
      <c r="A652" s="60">
        <v>43209</v>
      </c>
      <c r="B652" s="61" t="s">
        <v>456</v>
      </c>
      <c r="C652" s="62">
        <f t="shared" si="878"/>
        <v>331.30866924351187</v>
      </c>
      <c r="D652" s="61" t="s">
        <v>14</v>
      </c>
      <c r="E652" s="61">
        <v>452.75</v>
      </c>
      <c r="F652" s="61">
        <v>456.35</v>
      </c>
      <c r="G652" s="61">
        <v>461.05</v>
      </c>
      <c r="H652" s="61">
        <v>465.9</v>
      </c>
      <c r="I652" s="63">
        <f t="shared" si="879"/>
        <v>1192.7112092766504</v>
      </c>
      <c r="J652" s="64">
        <f t="shared" si="880"/>
        <v>1557.150745444502</v>
      </c>
      <c r="K652" s="64">
        <f t="shared" si="881"/>
        <v>1606.8470458310212</v>
      </c>
      <c r="L652" s="64">
        <f t="shared" si="882"/>
        <v>13.149999999999975</v>
      </c>
      <c r="M652" s="65">
        <f t="shared" si="883"/>
        <v>4356.7090005521732</v>
      </c>
    </row>
    <row r="653" spans="1:13" s="57" customFormat="1">
      <c r="A653" s="51">
        <v>43208</v>
      </c>
      <c r="B653" s="58" t="s">
        <v>455</v>
      </c>
      <c r="C653" s="53">
        <f t="shared" ref="C653:C655" si="884">150000/E653</f>
        <v>1024.5901639344263</v>
      </c>
      <c r="D653" s="58" t="s">
        <v>14</v>
      </c>
      <c r="E653" s="59">
        <v>146.4</v>
      </c>
      <c r="F653" s="59">
        <v>144.9</v>
      </c>
      <c r="G653" s="59"/>
      <c r="H653" s="59"/>
      <c r="I653" s="54">
        <f t="shared" ref="I653:I655" si="885">(IF(D653="SHORT",E653-F653,IF(D653="LONG",F653-E653)))*C653</f>
        <v>-1536.8852459016393</v>
      </c>
      <c r="J653" s="55"/>
      <c r="K653" s="55"/>
      <c r="L653" s="55">
        <f t="shared" ref="L653:L655" si="886">(J653+I653+K653)/C653</f>
        <v>-1.5</v>
      </c>
      <c r="M653" s="67">
        <f t="shared" ref="M653:M655" si="887">L653*C653</f>
        <v>-1536.8852459016393</v>
      </c>
    </row>
    <row r="654" spans="1:13" s="57" customFormat="1">
      <c r="A654" s="51">
        <v>43208</v>
      </c>
      <c r="B654" s="58" t="s">
        <v>454</v>
      </c>
      <c r="C654" s="53">
        <f t="shared" si="884"/>
        <v>986.19329388560163</v>
      </c>
      <c r="D654" s="58" t="s">
        <v>18</v>
      </c>
      <c r="E654" s="59">
        <v>152.1</v>
      </c>
      <c r="F654" s="59">
        <v>150.9</v>
      </c>
      <c r="G654" s="59"/>
      <c r="H654" s="59"/>
      <c r="I654" s="54">
        <f t="shared" si="885"/>
        <v>1183.4319526627107</v>
      </c>
      <c r="J654" s="55"/>
      <c r="K654" s="55"/>
      <c r="L654" s="55">
        <f t="shared" si="886"/>
        <v>1.1999999999999886</v>
      </c>
      <c r="M654" s="67">
        <f t="shared" si="887"/>
        <v>1183.4319526627107</v>
      </c>
    </row>
    <row r="655" spans="1:13" s="57" customFormat="1">
      <c r="A655" s="51">
        <v>43208</v>
      </c>
      <c r="B655" s="58" t="s">
        <v>453</v>
      </c>
      <c r="C655" s="53">
        <f t="shared" si="884"/>
        <v>2086.2308762169678</v>
      </c>
      <c r="D655" s="58" t="s">
        <v>14</v>
      </c>
      <c r="E655" s="59">
        <v>71.900000000000006</v>
      </c>
      <c r="F655" s="59">
        <v>72.45</v>
      </c>
      <c r="G655" s="59"/>
      <c r="H655" s="59"/>
      <c r="I655" s="54">
        <f t="shared" si="885"/>
        <v>1147.4269819193264</v>
      </c>
      <c r="J655" s="55"/>
      <c r="K655" s="55"/>
      <c r="L655" s="55">
        <f t="shared" si="886"/>
        <v>0.54999999999999716</v>
      </c>
      <c r="M655" s="67">
        <f t="shared" si="887"/>
        <v>1147.4269819193264</v>
      </c>
    </row>
    <row r="656" spans="1:13" s="57" customFormat="1">
      <c r="A656" s="51">
        <v>43207</v>
      </c>
      <c r="B656" s="58" t="s">
        <v>403</v>
      </c>
      <c r="C656" s="53">
        <f t="shared" ref="C656" si="888">150000/E656</f>
        <v>70.262547719980333</v>
      </c>
      <c r="D656" s="58" t="s">
        <v>14</v>
      </c>
      <c r="E656" s="59">
        <v>2134.85</v>
      </c>
      <c r="F656" s="59">
        <v>2151.9</v>
      </c>
      <c r="G656" s="59"/>
      <c r="H656" s="59"/>
      <c r="I656" s="54">
        <f t="shared" ref="I656" si="889">(IF(D656="SHORT",E656-F656,IF(D656="LONG",F656-E656)))*C656</f>
        <v>1197.9764386256775</v>
      </c>
      <c r="J656" s="55"/>
      <c r="K656" s="55"/>
      <c r="L656" s="55">
        <f t="shared" ref="L656" si="890">(J656+I656+K656)/C656</f>
        <v>17.050000000000182</v>
      </c>
      <c r="M656" s="67">
        <f t="shared" ref="M656" si="891">L656*C656</f>
        <v>1197.9764386256775</v>
      </c>
    </row>
    <row r="657" spans="1:13" s="66" customFormat="1">
      <c r="A657" s="60">
        <v>43206</v>
      </c>
      <c r="B657" s="61" t="s">
        <v>452</v>
      </c>
      <c r="C657" s="62">
        <f t="shared" ref="C657:C658" si="892">150000/E657</f>
        <v>815.88251291813981</v>
      </c>
      <c r="D657" s="61" t="s">
        <v>14</v>
      </c>
      <c r="E657" s="61">
        <v>183.85</v>
      </c>
      <c r="F657" s="61">
        <v>185.3</v>
      </c>
      <c r="G657" s="61">
        <v>187.2</v>
      </c>
      <c r="H657" s="61">
        <v>189</v>
      </c>
      <c r="I657" s="63">
        <f t="shared" ref="I657:I658" si="893">(IF(D657="SHORT",E657-F657,IF(D657="LONG",F657-E657)))*C657</f>
        <v>1183.0296437313166</v>
      </c>
      <c r="J657" s="64">
        <f t="shared" ref="J657:J658" si="894">(IF(D657="SHORT",IF(G657="",0,F657-G657),IF(D657="LONG",IF(G657="",0,G657-F657))))*C657</f>
        <v>1550.1767745444472</v>
      </c>
      <c r="K657" s="64">
        <f t="shared" ref="K657:K658" si="895">(IF(D657="SHORT",IF(H657="",0,G657-H657),IF(D657="LONG",IF(H657="",0,(H657-G657)))))*C657</f>
        <v>1468.5885232526609</v>
      </c>
      <c r="L657" s="64">
        <f t="shared" ref="L657:L658" si="896">(J657+I657+K657)/C657</f>
        <v>5.1500000000000057</v>
      </c>
      <c r="M657" s="65">
        <f t="shared" ref="M657:M658" si="897">L657*C657</f>
        <v>4201.7949415284247</v>
      </c>
    </row>
    <row r="658" spans="1:13" s="66" customFormat="1">
      <c r="A658" s="60">
        <v>43206</v>
      </c>
      <c r="B658" s="61" t="s">
        <v>451</v>
      </c>
      <c r="C658" s="62">
        <f t="shared" si="892"/>
        <v>302.08438223743832</v>
      </c>
      <c r="D658" s="61" t="s">
        <v>14</v>
      </c>
      <c r="E658" s="61">
        <v>496.55</v>
      </c>
      <c r="F658" s="61">
        <v>500.5</v>
      </c>
      <c r="G658" s="61">
        <v>505.8</v>
      </c>
      <c r="H658" s="61">
        <v>511.1</v>
      </c>
      <c r="I658" s="63">
        <f t="shared" si="893"/>
        <v>1193.2333098378779</v>
      </c>
      <c r="J658" s="64">
        <f t="shared" si="894"/>
        <v>1601.0472258584266</v>
      </c>
      <c r="K658" s="64">
        <f t="shared" si="895"/>
        <v>1601.0472258584266</v>
      </c>
      <c r="L658" s="64">
        <f t="shared" si="896"/>
        <v>14.550000000000013</v>
      </c>
      <c r="M658" s="65">
        <f t="shared" si="897"/>
        <v>4395.3277615547313</v>
      </c>
    </row>
    <row r="659" spans="1:13" s="57" customFormat="1">
      <c r="A659" s="51">
        <v>43203</v>
      </c>
      <c r="B659" s="58" t="s">
        <v>403</v>
      </c>
      <c r="C659" s="53">
        <f t="shared" ref="C659:C660" si="898">150000/E659</f>
        <v>72.336218744725485</v>
      </c>
      <c r="D659" s="58" t="s">
        <v>14</v>
      </c>
      <c r="E659" s="59">
        <v>2073.65</v>
      </c>
      <c r="F659" s="59">
        <v>2090.1999999999998</v>
      </c>
      <c r="G659" s="59"/>
      <c r="H659" s="59"/>
      <c r="I659" s="54">
        <f t="shared" ref="I659:I660" si="899">(IF(D659="SHORT",E659-F659,IF(D659="LONG",F659-E659)))*C659</f>
        <v>1197.1644202251871</v>
      </c>
      <c r="J659" s="55"/>
      <c r="K659" s="55"/>
      <c r="L659" s="55">
        <f t="shared" ref="L659:L660" si="900">(J659+I659+K659)/C659</f>
        <v>16.549999999999727</v>
      </c>
      <c r="M659" s="67">
        <f t="shared" ref="M659:M660" si="901">L659*C659</f>
        <v>1197.1644202251871</v>
      </c>
    </row>
    <row r="660" spans="1:13" s="57" customFormat="1">
      <c r="A660" s="51">
        <v>43203</v>
      </c>
      <c r="B660" s="58" t="s">
        <v>450</v>
      </c>
      <c r="C660" s="53">
        <f t="shared" si="898"/>
        <v>1504.5135406218656</v>
      </c>
      <c r="D660" s="58" t="s">
        <v>14</v>
      </c>
      <c r="E660" s="59">
        <v>99.7</v>
      </c>
      <c r="F660" s="59">
        <v>100.5</v>
      </c>
      <c r="G660" s="59"/>
      <c r="H660" s="59"/>
      <c r="I660" s="54">
        <f t="shared" si="899"/>
        <v>1203.6108324974882</v>
      </c>
      <c r="J660" s="55"/>
      <c r="K660" s="55"/>
      <c r="L660" s="55">
        <f t="shared" si="900"/>
        <v>0.79999999999999716</v>
      </c>
      <c r="M660" s="67">
        <f t="shared" si="901"/>
        <v>1203.6108324974882</v>
      </c>
    </row>
    <row r="661" spans="1:13" s="57" customFormat="1">
      <c r="A661" s="51">
        <v>43202</v>
      </c>
      <c r="B661" s="58" t="s">
        <v>449</v>
      </c>
      <c r="C661" s="53">
        <f t="shared" ref="C661:C662" si="902">150000/E661</f>
        <v>161.37708445400753</v>
      </c>
      <c r="D661" s="58" t="s">
        <v>14</v>
      </c>
      <c r="E661" s="59">
        <v>929.5</v>
      </c>
      <c r="F661" s="59">
        <v>937.4</v>
      </c>
      <c r="G661" s="59"/>
      <c r="H661" s="59"/>
      <c r="I661" s="54">
        <f t="shared" ref="I661:I662" si="903">(IF(D661="SHORT",E661-F661,IF(D661="LONG",F661-E661)))*C661</f>
        <v>1274.8789671866559</v>
      </c>
      <c r="J661" s="55"/>
      <c r="K661" s="55"/>
      <c r="L661" s="55">
        <f t="shared" ref="L661:L662" si="904">(J661+I661+K661)/C661</f>
        <v>7.8999999999999782</v>
      </c>
      <c r="M661" s="67">
        <f t="shared" ref="M661:M662" si="905">L661*C661</f>
        <v>1274.8789671866559</v>
      </c>
    </row>
    <row r="662" spans="1:13" s="57" customFormat="1">
      <c r="A662" s="51">
        <v>43202</v>
      </c>
      <c r="B662" s="58" t="s">
        <v>448</v>
      </c>
      <c r="C662" s="53">
        <f t="shared" si="902"/>
        <v>519.93067590987869</v>
      </c>
      <c r="D662" s="58" t="s">
        <v>18</v>
      </c>
      <c r="E662" s="59">
        <v>288.5</v>
      </c>
      <c r="F662" s="59">
        <v>286.2</v>
      </c>
      <c r="G662" s="59"/>
      <c r="H662" s="59"/>
      <c r="I662" s="54">
        <f t="shared" si="903"/>
        <v>1195.8405545927269</v>
      </c>
      <c r="J662" s="55"/>
      <c r="K662" s="55"/>
      <c r="L662" s="55">
        <f t="shared" si="904"/>
        <v>2.3000000000000114</v>
      </c>
      <c r="M662" s="67">
        <f t="shared" si="905"/>
        <v>1195.8405545927269</v>
      </c>
    </row>
    <row r="663" spans="1:13" s="57" customFormat="1">
      <c r="A663" s="51">
        <v>43201</v>
      </c>
      <c r="B663" s="58" t="s">
        <v>447</v>
      </c>
      <c r="C663" s="53">
        <f t="shared" ref="C663:C664" si="906">150000/E663</f>
        <v>1528.2730514518594</v>
      </c>
      <c r="D663" s="58" t="s">
        <v>14</v>
      </c>
      <c r="E663" s="59">
        <v>98.15</v>
      </c>
      <c r="F663" s="59">
        <v>98.9</v>
      </c>
      <c r="G663" s="59"/>
      <c r="H663" s="59"/>
      <c r="I663" s="54">
        <f t="shared" ref="I663:I664" si="907">(IF(D663="SHORT",E663-F663,IF(D663="LONG",F663-E663)))*C663</f>
        <v>1146.2047885888946</v>
      </c>
      <c r="J663" s="55"/>
      <c r="K663" s="55"/>
      <c r="L663" s="55">
        <f t="shared" ref="L663:L664" si="908">(J663+I663+K663)/C663</f>
        <v>0.75000000000000011</v>
      </c>
      <c r="M663" s="67">
        <f t="shared" ref="M663:M664" si="909">L663*C663</f>
        <v>1146.2047885888946</v>
      </c>
    </row>
    <row r="664" spans="1:13" s="57" customFormat="1">
      <c r="A664" s="51">
        <v>43201</v>
      </c>
      <c r="B664" s="58" t="s">
        <v>446</v>
      </c>
      <c r="C664" s="53">
        <f t="shared" si="906"/>
        <v>150.57217426219634</v>
      </c>
      <c r="D664" s="58" t="s">
        <v>18</v>
      </c>
      <c r="E664" s="59">
        <v>996.2</v>
      </c>
      <c r="F664" s="59">
        <v>988.25</v>
      </c>
      <c r="G664" s="59"/>
      <c r="H664" s="59"/>
      <c r="I664" s="54">
        <f t="shared" si="907"/>
        <v>1197.0487853844677</v>
      </c>
      <c r="J664" s="55"/>
      <c r="K664" s="55"/>
      <c r="L664" s="55">
        <f t="shared" si="908"/>
        <v>7.9500000000000446</v>
      </c>
      <c r="M664" s="67">
        <f t="shared" si="909"/>
        <v>1197.0487853844677</v>
      </c>
    </row>
    <row r="665" spans="1:13" s="66" customFormat="1">
      <c r="A665" s="60">
        <v>43200</v>
      </c>
      <c r="B665" s="61" t="s">
        <v>445</v>
      </c>
      <c r="C665" s="62">
        <f t="shared" ref="C665:C668" si="910">150000/E665</f>
        <v>607.04168352893566</v>
      </c>
      <c r="D665" s="61" t="s">
        <v>14</v>
      </c>
      <c r="E665" s="61">
        <v>247.1</v>
      </c>
      <c r="F665" s="61">
        <v>249.2</v>
      </c>
      <c r="G665" s="61">
        <v>251.95</v>
      </c>
      <c r="H665" s="61">
        <v>254.6</v>
      </c>
      <c r="I665" s="63">
        <f t="shared" ref="I665:I668" si="911">(IF(D665="SHORT",E665-F665,IF(D665="LONG",F665-E665)))*C665</f>
        <v>1274.7875354107614</v>
      </c>
      <c r="J665" s="64">
        <f t="shared" ref="J665" si="912">(IF(D665="SHORT",IF(G665="",0,F665-G665),IF(D665="LONG",IF(G665="",0,G665-F665))))*C665</f>
        <v>1669.364629704573</v>
      </c>
      <c r="K665" s="64">
        <f t="shared" ref="K665" si="913">(IF(D665="SHORT",IF(H665="",0,G665-H665),IF(D665="LONG",IF(H665="",0,(H665-G665)))))*C665</f>
        <v>1608.6604613516829</v>
      </c>
      <c r="L665" s="64">
        <f t="shared" ref="L665:L668" si="914">(J665+I665+K665)/C665</f>
        <v>7.5</v>
      </c>
      <c r="M665" s="65">
        <f t="shared" ref="M665:M668" si="915">L665*C665</f>
        <v>4552.8126264670173</v>
      </c>
    </row>
    <row r="666" spans="1:13" s="57" customFormat="1">
      <c r="A666" s="51">
        <v>43200</v>
      </c>
      <c r="B666" s="58" t="s">
        <v>444</v>
      </c>
      <c r="C666" s="53">
        <f t="shared" si="910"/>
        <v>268.0965147453083</v>
      </c>
      <c r="D666" s="58" t="s">
        <v>18</v>
      </c>
      <c r="E666" s="59">
        <v>559.5</v>
      </c>
      <c r="F666" s="59">
        <v>557.65</v>
      </c>
      <c r="G666" s="59"/>
      <c r="H666" s="59"/>
      <c r="I666" s="54">
        <f t="shared" si="911"/>
        <v>495.97855227882644</v>
      </c>
      <c r="J666" s="55"/>
      <c r="K666" s="55"/>
      <c r="L666" s="55">
        <f t="shared" si="914"/>
        <v>1.8500000000000227</v>
      </c>
      <c r="M666" s="67">
        <f t="shared" si="915"/>
        <v>495.97855227882644</v>
      </c>
    </row>
    <row r="667" spans="1:13" s="57" customFormat="1">
      <c r="A667" s="51">
        <v>43200</v>
      </c>
      <c r="B667" s="58" t="s">
        <v>443</v>
      </c>
      <c r="C667" s="53">
        <f t="shared" si="910"/>
        <v>108.97203051216854</v>
      </c>
      <c r="D667" s="58" t="s">
        <v>18</v>
      </c>
      <c r="E667" s="59">
        <v>1376.5</v>
      </c>
      <c r="F667" s="59">
        <v>1390.15</v>
      </c>
      <c r="G667" s="59"/>
      <c r="H667" s="59"/>
      <c r="I667" s="54">
        <f t="shared" si="911"/>
        <v>-1487.4682164911105</v>
      </c>
      <c r="J667" s="55"/>
      <c r="K667" s="55"/>
      <c r="L667" s="55">
        <f t="shared" si="914"/>
        <v>-13.650000000000091</v>
      </c>
      <c r="M667" s="67">
        <f t="shared" si="915"/>
        <v>-1487.4682164911105</v>
      </c>
    </row>
    <row r="668" spans="1:13" s="57" customFormat="1">
      <c r="A668" s="51">
        <v>43200</v>
      </c>
      <c r="B668" s="58" t="s">
        <v>442</v>
      </c>
      <c r="C668" s="53">
        <f t="shared" si="910"/>
        <v>53.763440860215056</v>
      </c>
      <c r="D668" s="58" t="s">
        <v>14</v>
      </c>
      <c r="E668" s="59">
        <v>2790</v>
      </c>
      <c r="F668" s="59">
        <v>2762.35</v>
      </c>
      <c r="G668" s="59"/>
      <c r="H668" s="59"/>
      <c r="I668" s="54">
        <f t="shared" si="911"/>
        <v>-1486.5591397849512</v>
      </c>
      <c r="J668" s="55"/>
      <c r="K668" s="55"/>
      <c r="L668" s="55">
        <f t="shared" si="914"/>
        <v>-27.650000000000091</v>
      </c>
      <c r="M668" s="67">
        <f t="shared" si="915"/>
        <v>-1486.5591397849512</v>
      </c>
    </row>
    <row r="669" spans="1:13" s="57" customFormat="1">
      <c r="A669" s="51">
        <v>43199</v>
      </c>
      <c r="B669" s="58" t="s">
        <v>441</v>
      </c>
      <c r="C669" s="53">
        <f t="shared" ref="C669:C670" si="916">150000/E669</f>
        <v>198.67549668874173</v>
      </c>
      <c r="D669" s="58" t="s">
        <v>18</v>
      </c>
      <c r="E669" s="59">
        <v>755</v>
      </c>
      <c r="F669" s="59">
        <v>749</v>
      </c>
      <c r="G669" s="59"/>
      <c r="H669" s="59"/>
      <c r="I669" s="54">
        <f t="shared" ref="I669:I670" si="917">(IF(D669="SHORT",E669-F669,IF(D669="LONG",F669-E669)))*C669</f>
        <v>1192.0529801324503</v>
      </c>
      <c r="J669" s="55"/>
      <c r="K669" s="55"/>
      <c r="L669" s="55">
        <f t="shared" ref="L669:L670" si="918">(J669+I669+K669)/C669</f>
        <v>6</v>
      </c>
      <c r="M669" s="67">
        <f t="shared" ref="M669:M670" si="919">L669*C669</f>
        <v>1192.0529801324503</v>
      </c>
    </row>
    <row r="670" spans="1:13" s="57" customFormat="1">
      <c r="A670" s="51">
        <v>43199</v>
      </c>
      <c r="B670" s="58" t="s">
        <v>440</v>
      </c>
      <c r="C670" s="53">
        <f t="shared" si="916"/>
        <v>108.7547580206634</v>
      </c>
      <c r="D670" s="58" t="s">
        <v>14</v>
      </c>
      <c r="E670" s="59">
        <v>1379.25</v>
      </c>
      <c r="F670" s="59">
        <v>1390.95</v>
      </c>
      <c r="G670" s="59"/>
      <c r="H670" s="59"/>
      <c r="I670" s="54">
        <f t="shared" si="917"/>
        <v>1272.4306688417666</v>
      </c>
      <c r="J670" s="55"/>
      <c r="K670" s="55"/>
      <c r="L670" s="55">
        <f t="shared" si="918"/>
        <v>11.700000000000044</v>
      </c>
      <c r="M670" s="67">
        <f t="shared" si="919"/>
        <v>1272.4306688417666</v>
      </c>
    </row>
    <row r="671" spans="1:13" s="57" customFormat="1">
      <c r="A671" s="51">
        <v>43195</v>
      </c>
      <c r="B671" s="58" t="s">
        <v>403</v>
      </c>
      <c r="C671" s="53">
        <f t="shared" ref="C671:C672" si="920">150000/E671</f>
        <v>74.386312918423016</v>
      </c>
      <c r="D671" s="58" t="s">
        <v>14</v>
      </c>
      <c r="E671" s="59">
        <v>2016.5</v>
      </c>
      <c r="F671" s="59">
        <v>2032.6</v>
      </c>
      <c r="G671" s="59">
        <v>2051.9499999999998</v>
      </c>
      <c r="H671" s="59"/>
      <c r="I671" s="54">
        <f t="shared" ref="I671:I672" si="921">(IF(D671="SHORT",E671-F671,IF(D671="LONG",F671-E671)))*C671</f>
        <v>1197.6196379866037</v>
      </c>
      <c r="J671" s="55">
        <f t="shared" ref="J671:J672" si="922">(IF(D671="SHORT",IF(G671="",0,F671-G671),IF(D671="LONG",IF(G671="",0,G671-F671))))*C671</f>
        <v>1439.3751549714787</v>
      </c>
      <c r="K671" s="55"/>
      <c r="L671" s="55">
        <f t="shared" ref="L671:L672" si="923">(J671+I671+K671)/C671</f>
        <v>35.449999999999818</v>
      </c>
      <c r="M671" s="67">
        <f t="shared" ref="M671:M672" si="924">L671*C671</f>
        <v>2636.9947929580826</v>
      </c>
    </row>
    <row r="672" spans="1:13" s="57" customFormat="1">
      <c r="A672" s="51">
        <v>43195</v>
      </c>
      <c r="B672" s="58" t="s">
        <v>439</v>
      </c>
      <c r="C672" s="53">
        <f t="shared" si="920"/>
        <v>1027.3972602739725</v>
      </c>
      <c r="D672" s="58" t="s">
        <v>14</v>
      </c>
      <c r="E672" s="59">
        <v>146</v>
      </c>
      <c r="F672" s="59">
        <v>147.15</v>
      </c>
      <c r="G672" s="59">
        <v>148.6</v>
      </c>
      <c r="H672" s="59"/>
      <c r="I672" s="54">
        <f t="shared" si="921"/>
        <v>1181.5068493150743</v>
      </c>
      <c r="J672" s="55">
        <f t="shared" si="922"/>
        <v>1489.7260273972483</v>
      </c>
      <c r="K672" s="55"/>
      <c r="L672" s="55">
        <f t="shared" si="923"/>
        <v>2.5999999999999943</v>
      </c>
      <c r="M672" s="67">
        <f t="shared" si="924"/>
        <v>2671.2328767123226</v>
      </c>
    </row>
    <row r="673" spans="1:13" s="57" customFormat="1">
      <c r="A673" s="51">
        <v>43194</v>
      </c>
      <c r="B673" s="58" t="s">
        <v>438</v>
      </c>
      <c r="C673" s="53">
        <f t="shared" ref="C673:C674" si="925">150000/E673</f>
        <v>480.53820278712163</v>
      </c>
      <c r="D673" s="58" t="s">
        <v>14</v>
      </c>
      <c r="E673" s="59">
        <v>312.14999999999998</v>
      </c>
      <c r="F673" s="59">
        <v>309.05</v>
      </c>
      <c r="G673" s="59"/>
      <c r="H673" s="59"/>
      <c r="I673" s="54">
        <f t="shared" ref="I673:I674" si="926">(IF(D673="SHORT",E673-F673,IF(D673="LONG",F673-E673)))*C673</f>
        <v>-1489.6684286400607</v>
      </c>
      <c r="J673" s="55"/>
      <c r="K673" s="55"/>
      <c r="L673" s="55">
        <f t="shared" ref="L673:L674" si="927">(J673+I673+K673)/C673</f>
        <v>-3.0999999999999659</v>
      </c>
      <c r="M673" s="67">
        <f t="shared" ref="M673:M674" si="928">L673*C673</f>
        <v>-1489.6684286400607</v>
      </c>
    </row>
    <row r="674" spans="1:13" s="57" customFormat="1">
      <c r="A674" s="51">
        <v>43194</v>
      </c>
      <c r="B674" s="58" t="s">
        <v>437</v>
      </c>
      <c r="C674" s="53">
        <f t="shared" si="925"/>
        <v>300.9932778167954</v>
      </c>
      <c r="D674" s="58" t="s">
        <v>18</v>
      </c>
      <c r="E674" s="59">
        <v>498.35</v>
      </c>
      <c r="F674" s="59">
        <v>497.7</v>
      </c>
      <c r="G674" s="59"/>
      <c r="H674" s="59"/>
      <c r="I674" s="54">
        <f t="shared" si="926"/>
        <v>195.64563058092727</v>
      </c>
      <c r="J674" s="55"/>
      <c r="K674" s="55"/>
      <c r="L674" s="55">
        <f t="shared" si="927"/>
        <v>0.65000000000003411</v>
      </c>
      <c r="M674" s="67">
        <f t="shared" si="928"/>
        <v>195.64563058092727</v>
      </c>
    </row>
    <row r="675" spans="1:13" s="66" customFormat="1">
      <c r="A675" s="60">
        <v>43194</v>
      </c>
      <c r="B675" s="61" t="s">
        <v>432</v>
      </c>
      <c r="C675" s="62">
        <f t="shared" ref="C675" si="929">150000/E675</f>
        <v>368.73156342182892</v>
      </c>
      <c r="D675" s="61" t="s">
        <v>18</v>
      </c>
      <c r="E675" s="61">
        <v>406.8</v>
      </c>
      <c r="F675" s="61">
        <v>403.55</v>
      </c>
      <c r="G675" s="61">
        <v>399.55</v>
      </c>
      <c r="H675" s="61">
        <v>395.55</v>
      </c>
      <c r="I675" s="63">
        <f t="shared" ref="I675" si="930">(IF(D675="SHORT",E675-F675,IF(D675="LONG",F675-E675)))*C675</f>
        <v>1198.3775811209439</v>
      </c>
      <c r="J675" s="64">
        <f t="shared" ref="J675" si="931">(IF(D675="SHORT",IF(G675="",0,F675-G675),IF(D675="LONG",IF(G675="",0,G675-F675))))*C675</f>
        <v>1474.9262536873157</v>
      </c>
      <c r="K675" s="64">
        <f t="shared" ref="K675" si="932">(IF(D675="SHORT",IF(H675="",0,G675-H675),IF(D675="LONG",IF(H675="",0,(H675-G675)))))*C675</f>
        <v>1474.9262536873157</v>
      </c>
      <c r="L675" s="64">
        <f t="shared" ref="L675" si="933">(J675+I675+K675)/C675</f>
        <v>11.249999999999998</v>
      </c>
      <c r="M675" s="65">
        <f t="shared" ref="M675" si="934">L675*C675</f>
        <v>4148.2300884955748</v>
      </c>
    </row>
    <row r="676" spans="1:13" s="57" customFormat="1">
      <c r="A676" s="51">
        <v>43193</v>
      </c>
      <c r="B676" s="58" t="s">
        <v>434</v>
      </c>
      <c r="C676" s="53">
        <f t="shared" ref="C676:C677" si="935">150000/E676</f>
        <v>459.41807044410416</v>
      </c>
      <c r="D676" s="58" t="s">
        <v>14</v>
      </c>
      <c r="E676" s="59">
        <v>326.5</v>
      </c>
      <c r="F676" s="59">
        <v>329.1</v>
      </c>
      <c r="G676" s="59"/>
      <c r="H676" s="59"/>
      <c r="I676" s="54">
        <f t="shared" ref="I676:I677" si="936">(IF(D676="SHORT",E676-F676,IF(D676="LONG",F676-E676)))*C676</f>
        <v>1194.4869831546812</v>
      </c>
      <c r="J676" s="55"/>
      <c r="K676" s="55"/>
      <c r="L676" s="55">
        <f t="shared" ref="L676:L677" si="937">(J676+I676+K676)/C676</f>
        <v>2.6000000000000227</v>
      </c>
      <c r="M676" s="67">
        <f t="shared" ref="M676:M677" si="938">L676*C676</f>
        <v>1194.4869831546812</v>
      </c>
    </row>
    <row r="677" spans="1:13" s="57" customFormat="1">
      <c r="A677" s="51">
        <v>43193</v>
      </c>
      <c r="B677" s="58" t="s">
        <v>436</v>
      </c>
      <c r="C677" s="53">
        <f t="shared" si="935"/>
        <v>100.13351134846462</v>
      </c>
      <c r="D677" s="58" t="s">
        <v>14</v>
      </c>
      <c r="E677" s="59">
        <v>1498</v>
      </c>
      <c r="F677" s="59">
        <v>1511.15</v>
      </c>
      <c r="G677" s="59">
        <v>1526.3</v>
      </c>
      <c r="H677" s="59"/>
      <c r="I677" s="54">
        <f t="shared" si="936"/>
        <v>1316.7556742323188</v>
      </c>
      <c r="J677" s="55">
        <f t="shared" ref="J677" si="939">(IF(D677="SHORT",IF(G677="",0,F677-G677),IF(D677="LONG",IF(G677="",0,G677-F677))))*C677</f>
        <v>1517.0226969292253</v>
      </c>
      <c r="K677" s="55"/>
      <c r="L677" s="55">
        <f t="shared" si="937"/>
        <v>28.299999999999951</v>
      </c>
      <c r="M677" s="67">
        <f t="shared" si="938"/>
        <v>2833.7783711615439</v>
      </c>
    </row>
    <row r="678" spans="1:13" ht="15.75">
      <c r="A678" s="68"/>
      <c r="B678" s="69"/>
      <c r="C678" s="69"/>
      <c r="D678" s="69"/>
      <c r="E678" s="69"/>
      <c r="F678" s="69"/>
      <c r="G678" s="69"/>
      <c r="H678" s="69"/>
      <c r="I678" s="70"/>
      <c r="J678" s="71"/>
      <c r="K678" s="72"/>
      <c r="L678" s="73"/>
      <c r="M678" s="69"/>
    </row>
    <row r="679" spans="1:13" s="57" customFormat="1">
      <c r="A679" s="51">
        <v>43187</v>
      </c>
      <c r="B679" s="52" t="s">
        <v>435</v>
      </c>
      <c r="C679" s="53">
        <f t="shared" ref="C679" si="940">150000/E679</f>
        <v>287.38384902768462</v>
      </c>
      <c r="D679" s="52" t="s">
        <v>14</v>
      </c>
      <c r="E679" s="52">
        <v>521.95000000000005</v>
      </c>
      <c r="F679" s="52">
        <v>524</v>
      </c>
      <c r="G679" s="52"/>
      <c r="H679" s="52"/>
      <c r="I679" s="54">
        <f t="shared" ref="I679" si="941">(IF(D679="SHORT",E679-F679,IF(D679="LONG",F679-E679)))*C679</f>
        <v>589.13689050674043</v>
      </c>
      <c r="J679" s="55"/>
      <c r="K679" s="55"/>
      <c r="L679" s="55">
        <f t="shared" ref="L679" si="942">(J679+I679+K679)/C679</f>
        <v>2.0499999999999545</v>
      </c>
      <c r="M679" s="56">
        <f t="shared" ref="M679" si="943">L679*C679</f>
        <v>589.13689050674043</v>
      </c>
    </row>
    <row r="680" spans="1:13" s="66" customFormat="1">
      <c r="A680" s="60">
        <v>43187</v>
      </c>
      <c r="B680" s="61" t="s">
        <v>394</v>
      </c>
      <c r="C680" s="62">
        <f t="shared" ref="C680" si="944">150000/E680</f>
        <v>670.09157918248832</v>
      </c>
      <c r="D680" s="61" t="s">
        <v>18</v>
      </c>
      <c r="E680" s="61">
        <v>223.85</v>
      </c>
      <c r="F680" s="61">
        <v>222.05</v>
      </c>
      <c r="G680" s="61">
        <v>219.9</v>
      </c>
      <c r="H680" s="61">
        <v>217.85</v>
      </c>
      <c r="I680" s="63">
        <f t="shared" ref="I680" si="945">(IF(D680="SHORT",E680-F680,IF(D680="LONG",F680-E680)))*C680</f>
        <v>1206.1648425284675</v>
      </c>
      <c r="J680" s="64">
        <f t="shared" ref="J680" si="946">(IF(D680="SHORT",IF(G680="",0,F680-G680),IF(D680="LONG",IF(G680="",0,G680-F680))))*C680</f>
        <v>1440.6968952423538</v>
      </c>
      <c r="K680" s="64">
        <f t="shared" ref="K680" si="947">(IF(D680="SHORT",IF(H680="",0,G680-H680),IF(D680="LONG",IF(H680="",0,(H680-G680)))))*C680</f>
        <v>1373.6877373241086</v>
      </c>
      <c r="L680" s="64">
        <f t="shared" ref="L680" si="948">(J680+I680+K680)/C680</f>
        <v>6</v>
      </c>
      <c r="M680" s="65">
        <f t="shared" ref="M680" si="949">L680*C680</f>
        <v>4020.5494750949301</v>
      </c>
    </row>
    <row r="681" spans="1:13" s="57" customFormat="1">
      <c r="A681" s="51">
        <v>43186</v>
      </c>
      <c r="B681" s="52" t="s">
        <v>434</v>
      </c>
      <c r="C681" s="53">
        <f t="shared" ref="C681:C683" si="950">150000/E681</f>
        <v>474.68354430379748</v>
      </c>
      <c r="D681" s="52" t="s">
        <v>14</v>
      </c>
      <c r="E681" s="52">
        <v>316</v>
      </c>
      <c r="F681" s="52">
        <v>318.5</v>
      </c>
      <c r="G681" s="52">
        <v>321.55</v>
      </c>
      <c r="H681" s="52"/>
      <c r="I681" s="54">
        <f t="shared" ref="I681:I683" si="951">(IF(D681="SHORT",E681-F681,IF(D681="LONG",F681-E681)))*C681</f>
        <v>1186.7088607594937</v>
      </c>
      <c r="J681" s="55">
        <f t="shared" ref="J681:J682" si="952">(IF(D681="SHORT",IF(G681="",0,F681-G681),IF(D681="LONG",IF(G681="",0,G681-F681))))*C681</f>
        <v>1447.7848101265877</v>
      </c>
      <c r="K681" s="55">
        <f t="shared" ref="K681:K682" si="953">(IF(D681="SHORT",IF(H681="",0,G681-H681),IF(D681="LONG",IF(H681="",0,(H681-G681)))))*C681</f>
        <v>0</v>
      </c>
      <c r="L681" s="55">
        <f t="shared" ref="L681:L683" si="954">(J681+I681+K681)/C681</f>
        <v>5.5500000000000114</v>
      </c>
      <c r="M681" s="56">
        <f t="shared" ref="M681:M683" si="955">L681*C681</f>
        <v>2634.4936708860814</v>
      </c>
    </row>
    <row r="682" spans="1:13" s="66" customFormat="1">
      <c r="A682" s="60">
        <v>43186</v>
      </c>
      <c r="B682" s="61" t="s">
        <v>433</v>
      </c>
      <c r="C682" s="62">
        <f t="shared" si="950"/>
        <v>558.76327062767746</v>
      </c>
      <c r="D682" s="61" t="s">
        <v>14</v>
      </c>
      <c r="E682" s="61">
        <v>268.45</v>
      </c>
      <c r="F682" s="61">
        <v>270.5</v>
      </c>
      <c r="G682" s="61">
        <v>273.05</v>
      </c>
      <c r="H682" s="61">
        <v>275.64999999999998</v>
      </c>
      <c r="I682" s="63">
        <f t="shared" si="951"/>
        <v>1145.4647047867452</v>
      </c>
      <c r="J682" s="64">
        <f t="shared" si="952"/>
        <v>1424.8463401005838</v>
      </c>
      <c r="K682" s="64">
        <f t="shared" si="953"/>
        <v>1452.7845036319422</v>
      </c>
      <c r="L682" s="64">
        <f t="shared" si="954"/>
        <v>7.1999999999999886</v>
      </c>
      <c r="M682" s="65">
        <f t="shared" si="955"/>
        <v>4023.0955485192712</v>
      </c>
    </row>
    <row r="683" spans="1:13" s="57" customFormat="1">
      <c r="A683" s="51">
        <v>43186</v>
      </c>
      <c r="B683" s="52" t="s">
        <v>432</v>
      </c>
      <c r="C683" s="53">
        <f t="shared" si="950"/>
        <v>404.4216770018873</v>
      </c>
      <c r="D683" s="52" t="s">
        <v>14</v>
      </c>
      <c r="E683" s="52">
        <v>370.9</v>
      </c>
      <c r="F683" s="52">
        <v>373.85</v>
      </c>
      <c r="G683" s="52"/>
      <c r="H683" s="52"/>
      <c r="I683" s="54">
        <f t="shared" si="951"/>
        <v>1193.043947155586</v>
      </c>
      <c r="J683" s="55"/>
      <c r="K683" s="55"/>
      <c r="L683" s="55">
        <f t="shared" si="954"/>
        <v>2.9500000000000455</v>
      </c>
      <c r="M683" s="56">
        <f t="shared" si="955"/>
        <v>1193.043947155586</v>
      </c>
    </row>
    <row r="684" spans="1:13" s="57" customFormat="1">
      <c r="A684" s="51">
        <v>43185</v>
      </c>
      <c r="B684" s="58" t="s">
        <v>421</v>
      </c>
      <c r="C684" s="53">
        <f t="shared" ref="C684" si="956">150000/E684</f>
        <v>1774.0981667652277</v>
      </c>
      <c r="D684" s="58" t="s">
        <v>18</v>
      </c>
      <c r="E684" s="59">
        <v>84.55</v>
      </c>
      <c r="F684" s="59">
        <v>83.45</v>
      </c>
      <c r="G684" s="59"/>
      <c r="H684" s="59"/>
      <c r="I684" s="54">
        <f t="shared" ref="I684" si="957">(IF(D684="SHORT",E684-F684,IF(D684="LONG",F684-E684)))*C684</f>
        <v>1951.5079834417404</v>
      </c>
      <c r="J684" s="55"/>
      <c r="K684" s="55"/>
      <c r="L684" s="55">
        <f t="shared" ref="L684" si="958">(J684+I684+K684)/C684</f>
        <v>1.0999999999999943</v>
      </c>
      <c r="M684" s="67">
        <f t="shared" ref="M684" si="959">L684*C684</f>
        <v>1951.5079834417404</v>
      </c>
    </row>
    <row r="685" spans="1:13" s="57" customFormat="1">
      <c r="A685" s="51">
        <v>43185</v>
      </c>
      <c r="B685" s="58" t="s">
        <v>431</v>
      </c>
      <c r="C685" s="53">
        <f t="shared" ref="C685" si="960">150000/E685</f>
        <v>135.41572627967861</v>
      </c>
      <c r="D685" s="58" t="s">
        <v>18</v>
      </c>
      <c r="E685" s="59">
        <v>1107.7</v>
      </c>
      <c r="F685" s="59">
        <v>1101.25</v>
      </c>
      <c r="G685" s="59"/>
      <c r="H685" s="59"/>
      <c r="I685" s="54">
        <f t="shared" ref="I685" si="961">(IF(D685="SHORT",E685-F685,IF(D685="LONG",F685-E685)))*C685</f>
        <v>873.43143450393313</v>
      </c>
      <c r="J685" s="55"/>
      <c r="K685" s="55"/>
      <c r="L685" s="55">
        <f t="shared" ref="L685" si="962">(J685+I685+K685)/C685</f>
        <v>6.4500000000000455</v>
      </c>
      <c r="M685" s="67">
        <f t="shared" ref="M685" si="963">L685*C685</f>
        <v>873.43143450393313</v>
      </c>
    </row>
    <row r="686" spans="1:13" s="57" customFormat="1">
      <c r="A686" s="51">
        <v>43185</v>
      </c>
      <c r="B686" s="58" t="s">
        <v>423</v>
      </c>
      <c r="C686" s="53">
        <f t="shared" ref="C686" si="964">150000/E686</f>
        <v>204.2761813972491</v>
      </c>
      <c r="D686" s="58" t="s">
        <v>14</v>
      </c>
      <c r="E686" s="59">
        <v>734.3</v>
      </c>
      <c r="F686" s="59">
        <v>740.5</v>
      </c>
      <c r="G686" s="59">
        <v>747.6</v>
      </c>
      <c r="H686" s="59"/>
      <c r="I686" s="54">
        <f t="shared" ref="I686" si="965">(IF(D686="SHORT",E686-F686,IF(D686="LONG",F686-E686)))*C686</f>
        <v>1266.5123246629537</v>
      </c>
      <c r="J686" s="55">
        <f t="shared" ref="J686" si="966">(IF(D686="SHORT",IF(G686="",0,F686-G686),IF(D686="LONG",IF(G686="",0,G686-F686))))*C686</f>
        <v>1450.3608879204733</v>
      </c>
      <c r="K686" s="55"/>
      <c r="L686" s="55">
        <f t="shared" ref="L686" si="967">(J686+I686+K686)/C686</f>
        <v>13.300000000000066</v>
      </c>
      <c r="M686" s="67">
        <f t="shared" ref="M686" si="968">L686*C686</f>
        <v>2716.8732125834267</v>
      </c>
    </row>
    <row r="687" spans="1:13" s="57" customFormat="1">
      <c r="A687" s="51">
        <v>43185</v>
      </c>
      <c r="B687" s="58" t="s">
        <v>430</v>
      </c>
      <c r="C687" s="53">
        <f t="shared" ref="C687" si="969">150000/E687</f>
        <v>205.07211702782143</v>
      </c>
      <c r="D687" s="58" t="s">
        <v>18</v>
      </c>
      <c r="E687" s="59">
        <v>731.45</v>
      </c>
      <c r="F687" s="59">
        <v>735</v>
      </c>
      <c r="G687" s="59"/>
      <c r="H687" s="59"/>
      <c r="I687" s="54">
        <f t="shared" ref="I687" si="970">(IF(D687="SHORT",E687-F687,IF(D687="LONG",F687-E687)))*C687</f>
        <v>-728.00601544875678</v>
      </c>
      <c r="J687" s="55"/>
      <c r="K687" s="55"/>
      <c r="L687" s="55">
        <f t="shared" ref="L687" si="971">(J687+I687+K687)/C687</f>
        <v>-3.5499999999999545</v>
      </c>
      <c r="M687" s="67">
        <f t="shared" ref="M687" si="972">L687*C687</f>
        <v>-728.00601544875678</v>
      </c>
    </row>
    <row r="688" spans="1:13" s="57" customFormat="1">
      <c r="A688" s="51">
        <v>43182</v>
      </c>
      <c r="B688" s="58" t="s">
        <v>424</v>
      </c>
      <c r="C688" s="53">
        <f t="shared" ref="C688:C690" si="973">150000/E688</f>
        <v>96.774193548387103</v>
      </c>
      <c r="D688" s="58" t="s">
        <v>18</v>
      </c>
      <c r="E688" s="59">
        <v>1550</v>
      </c>
      <c r="F688" s="59">
        <v>1544</v>
      </c>
      <c r="G688" s="59"/>
      <c r="H688" s="59"/>
      <c r="I688" s="54">
        <f t="shared" ref="I688:I690" si="974">(IF(D688="SHORT",E688-F688,IF(D688="LONG",F688-E688)))*C688</f>
        <v>580.64516129032268</v>
      </c>
      <c r="J688" s="55"/>
      <c r="K688" s="55"/>
      <c r="L688" s="55">
        <f t="shared" ref="L688:L690" si="975">(J688+I688+K688)/C688</f>
        <v>6.0000000000000009</v>
      </c>
      <c r="M688" s="67">
        <f t="shared" ref="M688:M690" si="976">L688*C688</f>
        <v>580.64516129032268</v>
      </c>
    </row>
    <row r="689" spans="1:13" s="57" customFormat="1">
      <c r="A689" s="51">
        <v>43182</v>
      </c>
      <c r="B689" s="58" t="s">
        <v>423</v>
      </c>
      <c r="C689" s="53">
        <f t="shared" si="973"/>
        <v>204.77815699658703</v>
      </c>
      <c r="D689" s="58" t="s">
        <v>14</v>
      </c>
      <c r="E689" s="59">
        <v>732.5</v>
      </c>
      <c r="F689" s="59">
        <v>728.9</v>
      </c>
      <c r="G689" s="59"/>
      <c r="H689" s="59"/>
      <c r="I689" s="54">
        <f t="shared" si="974"/>
        <v>-737.20136518771801</v>
      </c>
      <c r="J689" s="55"/>
      <c r="K689" s="55"/>
      <c r="L689" s="55">
        <f t="shared" si="975"/>
        <v>-3.6000000000000232</v>
      </c>
      <c r="M689" s="67">
        <f t="shared" si="976"/>
        <v>-737.20136518771801</v>
      </c>
    </row>
    <row r="690" spans="1:13" s="57" customFormat="1">
      <c r="A690" s="51">
        <v>43182</v>
      </c>
      <c r="B690" s="58" t="s">
        <v>422</v>
      </c>
      <c r="C690" s="53">
        <f t="shared" si="973"/>
        <v>6696.4285714285716</v>
      </c>
      <c r="D690" s="58" t="s">
        <v>18</v>
      </c>
      <c r="E690" s="59">
        <v>22.4</v>
      </c>
      <c r="F690" s="59">
        <v>22.15</v>
      </c>
      <c r="G690" s="59"/>
      <c r="H690" s="59"/>
      <c r="I690" s="54">
        <f t="shared" si="974"/>
        <v>1674.1071428571429</v>
      </c>
      <c r="J690" s="55"/>
      <c r="K690" s="55"/>
      <c r="L690" s="55">
        <f t="shared" si="975"/>
        <v>0.25</v>
      </c>
      <c r="M690" s="67">
        <f t="shared" si="976"/>
        <v>1674.1071428571429</v>
      </c>
    </row>
    <row r="691" spans="1:13" s="66" customFormat="1">
      <c r="A691" s="60">
        <v>43181</v>
      </c>
      <c r="B691" s="61" t="s">
        <v>421</v>
      </c>
      <c r="C691" s="62">
        <f t="shared" ref="C691:C692" si="977">150000/E691</f>
        <v>1678.7912702853946</v>
      </c>
      <c r="D691" s="61" t="s">
        <v>18</v>
      </c>
      <c r="E691" s="61">
        <v>89.35</v>
      </c>
      <c r="F691" s="61">
        <v>88.55</v>
      </c>
      <c r="G691" s="61">
        <v>87.45</v>
      </c>
      <c r="H691" s="61">
        <v>86.4</v>
      </c>
      <c r="I691" s="63">
        <f t="shared" ref="I691" si="978">(IF(D691="SHORT",E691-F691,IF(D691="LONG",F691-E691)))*C691</f>
        <v>1343.033016228311</v>
      </c>
      <c r="J691" s="64">
        <f t="shared" ref="J691" si="979">(IF(D691="SHORT",IF(G691="",0,F691-G691),IF(D691="LONG",IF(G691="",0,G691-F691))))*C691</f>
        <v>1846.6703973139245</v>
      </c>
      <c r="K691" s="64">
        <f t="shared" ref="K691" si="980">(IF(D691="SHORT",IF(H691="",0,G691-H691),IF(D691="LONG",IF(H691="",0,(H691-G691)))))*C691</f>
        <v>1762.7308337996596</v>
      </c>
      <c r="L691" s="64">
        <f t="shared" ref="L691" si="981">(J691+I691+K691)/C691</f>
        <v>2.9499999999999886</v>
      </c>
      <c r="M691" s="65">
        <f>L691*C691</f>
        <v>4952.4342473418947</v>
      </c>
    </row>
    <row r="692" spans="1:13" s="57" customFormat="1">
      <c r="A692" s="51">
        <v>43181</v>
      </c>
      <c r="B692" s="58" t="s">
        <v>420</v>
      </c>
      <c r="C692" s="53">
        <f t="shared" si="977"/>
        <v>1234.5679012345679</v>
      </c>
      <c r="D692" s="58" t="s">
        <v>14</v>
      </c>
      <c r="E692" s="59">
        <v>121.5</v>
      </c>
      <c r="F692" s="59">
        <v>121.8</v>
      </c>
      <c r="G692" s="59"/>
      <c r="H692" s="59"/>
      <c r="I692" s="54">
        <f t="shared" ref="I692" si="982">(IF(D692="SHORT",E692-F692,IF(D692="LONG",F692-E692)))*C692</f>
        <v>370.37037037036686</v>
      </c>
      <c r="J692" s="55"/>
      <c r="K692" s="55"/>
      <c r="L692" s="55">
        <f t="shared" ref="L692" si="983">(J692+I692+K692)/C692</f>
        <v>0.29999999999999716</v>
      </c>
      <c r="M692" s="67">
        <f t="shared" ref="M692" si="984">L692*C692</f>
        <v>370.37037037036686</v>
      </c>
    </row>
    <row r="693" spans="1:13" s="66" customFormat="1">
      <c r="A693" s="60">
        <v>43178</v>
      </c>
      <c r="B693" s="61" t="s">
        <v>429</v>
      </c>
      <c r="C693" s="62">
        <f t="shared" ref="C693" si="985">150000/E693</f>
        <v>2944.0628066732088</v>
      </c>
      <c r="D693" s="61" t="s">
        <v>18</v>
      </c>
      <c r="E693" s="61">
        <v>50.95</v>
      </c>
      <c r="F693" s="61">
        <v>50.55</v>
      </c>
      <c r="G693" s="61">
        <v>49.85</v>
      </c>
      <c r="H693" s="61">
        <v>49.35</v>
      </c>
      <c r="I693" s="63">
        <f t="shared" ref="I693" si="986">(IF(D693="SHORT",E693-F693,IF(D693="LONG",F693-E693)))*C693</f>
        <v>1177.6251226693003</v>
      </c>
      <c r="J693" s="64">
        <f t="shared" ref="J693" si="987">(IF(D693="SHORT",IF(G693="",0,F693-G693),IF(D693="LONG",IF(G693="",0,G693-F693))))*C693</f>
        <v>2060.8439646712336</v>
      </c>
      <c r="K693" s="64">
        <f t="shared" ref="K693" si="988">(IF(D693="SHORT",IF(H693="",0,G693-H693),IF(D693="LONG",IF(H693="",0,(H693-G693)))))*C693</f>
        <v>1472.0314033366044</v>
      </c>
      <c r="L693" s="64">
        <f t="shared" ref="L693" si="989">(J693+I693+K693)/C693</f>
        <v>1.6000000000000014</v>
      </c>
      <c r="M693" s="65">
        <f>L693*C693</f>
        <v>4710.5004906771383</v>
      </c>
    </row>
    <row r="694" spans="1:13" s="57" customFormat="1">
      <c r="A694" s="51">
        <v>43175</v>
      </c>
      <c r="B694" s="58" t="s">
        <v>428</v>
      </c>
      <c r="C694" s="53">
        <f t="shared" ref="C694" si="990">150000/E694</f>
        <v>140.64697609001408</v>
      </c>
      <c r="D694" s="58" t="s">
        <v>14</v>
      </c>
      <c r="E694" s="59">
        <v>1066.5</v>
      </c>
      <c r="F694" s="59">
        <v>1075.45</v>
      </c>
      <c r="G694" s="59"/>
      <c r="H694" s="59"/>
      <c r="I694" s="54">
        <f t="shared" ref="I694" si="991">(IF(D694="SHORT",E694-F694,IF(D694="LONG",F694-E694)))*C694</f>
        <v>1258.7904360056325</v>
      </c>
      <c r="J694" s="55"/>
      <c r="K694" s="55"/>
      <c r="L694" s="55">
        <f t="shared" ref="L694" si="992">(J694+I694+K694)/C694</f>
        <v>8.9500000000000455</v>
      </c>
      <c r="M694" s="67">
        <f t="shared" ref="M694" si="993">L694*C694</f>
        <v>1258.7904360056325</v>
      </c>
    </row>
    <row r="695" spans="1:13" s="57" customFormat="1">
      <c r="A695" s="51">
        <v>43173</v>
      </c>
      <c r="B695" s="58" t="s">
        <v>427</v>
      </c>
      <c r="C695" s="53">
        <f t="shared" ref="C695" si="994">150000/E695</f>
        <v>1460.5647517039922</v>
      </c>
      <c r="D695" s="58" t="s">
        <v>14</v>
      </c>
      <c r="E695" s="59">
        <v>102.7</v>
      </c>
      <c r="F695" s="59">
        <v>103.55</v>
      </c>
      <c r="G695" s="59"/>
      <c r="H695" s="59"/>
      <c r="I695" s="54">
        <f t="shared" ref="I695" si="995">(IF(D695="SHORT",E695-F695,IF(D695="LONG",F695-E695)))*C695</f>
        <v>1241.4800389483851</v>
      </c>
      <c r="J695" s="55"/>
      <c r="K695" s="55"/>
      <c r="L695" s="55">
        <f t="shared" ref="L695" si="996">(J695+I695+K695)/C695</f>
        <v>0.84999999999999432</v>
      </c>
      <c r="M695" s="67">
        <f t="shared" ref="M695" si="997">L695*C695</f>
        <v>1241.4800389483851</v>
      </c>
    </row>
    <row r="696" spans="1:13" s="57" customFormat="1">
      <c r="A696" s="51">
        <v>43172</v>
      </c>
      <c r="B696" s="58" t="s">
        <v>426</v>
      </c>
      <c r="C696" s="53">
        <f t="shared" ref="C696" si="998">150000/E696</f>
        <v>260.59763724808892</v>
      </c>
      <c r="D696" s="58" t="s">
        <v>14</v>
      </c>
      <c r="E696" s="59">
        <v>575.6</v>
      </c>
      <c r="F696" s="59">
        <v>581</v>
      </c>
      <c r="G696" s="59"/>
      <c r="H696" s="59"/>
      <c r="I696" s="54">
        <f t="shared" ref="I696" si="999">(IF(D696="SHORT",E696-F696,IF(D696="LONG",F696-E696)))*C696</f>
        <v>1407.2272411396741</v>
      </c>
      <c r="J696" s="55"/>
      <c r="K696" s="55"/>
      <c r="L696" s="55">
        <f t="shared" ref="L696" si="1000">(J696+I696+K696)/C696</f>
        <v>5.3999999999999773</v>
      </c>
      <c r="M696" s="67">
        <f t="shared" ref="M696" si="1001">L696*C696</f>
        <v>1407.2272411396741</v>
      </c>
    </row>
    <row r="697" spans="1:13" s="57" customFormat="1">
      <c r="A697" s="51">
        <v>43172</v>
      </c>
      <c r="B697" s="58" t="s">
        <v>425</v>
      </c>
      <c r="C697" s="53">
        <f t="shared" ref="C697" si="1002">150000/E697</f>
        <v>371.60906726124119</v>
      </c>
      <c r="D697" s="58" t="s">
        <v>14</v>
      </c>
      <c r="E697" s="59">
        <v>403.65</v>
      </c>
      <c r="F697" s="59">
        <v>399.6</v>
      </c>
      <c r="G697" s="59"/>
      <c r="H697" s="59"/>
      <c r="I697" s="54">
        <f t="shared" ref="I697" si="1003">(IF(D697="SHORT",E697-F697,IF(D697="LONG",F697-E697)))*C697</f>
        <v>-1505.0167224080099</v>
      </c>
      <c r="J697" s="55"/>
      <c r="K697" s="55"/>
      <c r="L697" s="55">
        <f t="shared" ref="L697" si="1004">(J697+I697+K697)/C697</f>
        <v>-4.0499999999999545</v>
      </c>
      <c r="M697" s="67">
        <f t="shared" ref="M697" si="1005">L697*C697</f>
        <v>-1505.0167224080099</v>
      </c>
    </row>
    <row r="698" spans="1:13" s="57" customFormat="1">
      <c r="A698" s="51">
        <v>43168</v>
      </c>
      <c r="B698" s="58" t="s">
        <v>419</v>
      </c>
      <c r="C698" s="53">
        <f t="shared" ref="C698" si="1006">150000/E698</f>
        <v>110.99600414385081</v>
      </c>
      <c r="D698" s="58" t="s">
        <v>14</v>
      </c>
      <c r="E698" s="59">
        <v>1351.4</v>
      </c>
      <c r="F698" s="59">
        <v>1342</v>
      </c>
      <c r="G698" s="59"/>
      <c r="H698" s="59"/>
      <c r="I698" s="54">
        <f t="shared" ref="I698" si="1007">(IF(D698="SHORT",E698-F698,IF(D698="LONG",F698-E698)))*C698</f>
        <v>-1043.3624389522076</v>
      </c>
      <c r="J698" s="55"/>
      <c r="K698" s="55"/>
      <c r="L698" s="55">
        <f t="shared" ref="L698" si="1008">(J698+I698+K698)/C698</f>
        <v>-9.4000000000000909</v>
      </c>
      <c r="M698" s="67">
        <f t="shared" ref="M698" si="1009">L698*C698</f>
        <v>-1043.3624389522076</v>
      </c>
    </row>
    <row r="699" spans="1:13" s="57" customFormat="1">
      <c r="A699" s="51">
        <v>43167</v>
      </c>
      <c r="B699" s="58" t="s">
        <v>418</v>
      </c>
      <c r="C699" s="53">
        <f t="shared" ref="C699" si="1010">150000/E699</f>
        <v>1127.8195488721803</v>
      </c>
      <c r="D699" s="58" t="s">
        <v>14</v>
      </c>
      <c r="E699" s="59">
        <v>133</v>
      </c>
      <c r="F699" s="59">
        <v>134.35</v>
      </c>
      <c r="G699" s="59"/>
      <c r="H699" s="59"/>
      <c r="I699" s="54">
        <f t="shared" ref="I699" si="1011">(IF(D699="SHORT",E699-F699,IF(D699="LONG",F699-E699)))*C699</f>
        <v>1522.5563909774371</v>
      </c>
      <c r="J699" s="55"/>
      <c r="K699" s="55"/>
      <c r="L699" s="55">
        <f t="shared" ref="L699" si="1012">(J699+I699+K699)/C699</f>
        <v>1.3499999999999943</v>
      </c>
      <c r="M699" s="67">
        <f t="shared" ref="M699" si="1013">L699*C699</f>
        <v>1522.5563909774371</v>
      </c>
    </row>
    <row r="700" spans="1:13" s="57" customFormat="1">
      <c r="A700" s="51">
        <v>43166</v>
      </c>
      <c r="B700" s="58" t="s">
        <v>417</v>
      </c>
      <c r="C700" s="53">
        <f t="shared" ref="C700:C701" si="1014">150000/E700</f>
        <v>274.72527472527474</v>
      </c>
      <c r="D700" s="58" t="s">
        <v>18</v>
      </c>
      <c r="E700" s="59">
        <v>546</v>
      </c>
      <c r="F700" s="59">
        <v>540.54999999999995</v>
      </c>
      <c r="G700" s="59"/>
      <c r="H700" s="59"/>
      <c r="I700" s="54">
        <f t="shared" ref="I700:I701" si="1015">(IF(D700="SHORT",E700-F700,IF(D700="LONG",F700-E700)))*C700</f>
        <v>1497.2527472527599</v>
      </c>
      <c r="J700" s="55"/>
      <c r="K700" s="55"/>
      <c r="L700" s="55">
        <f t="shared" ref="L700:L701" si="1016">(J700+I700+K700)/C700</f>
        <v>5.4500000000000455</v>
      </c>
      <c r="M700" s="67">
        <f t="shared" ref="M700:M701" si="1017">L700*C700</f>
        <v>1497.2527472527599</v>
      </c>
    </row>
    <row r="701" spans="1:13" s="57" customFormat="1">
      <c r="A701" s="51">
        <v>43166</v>
      </c>
      <c r="B701" s="58" t="s">
        <v>416</v>
      </c>
      <c r="C701" s="53">
        <f t="shared" si="1014"/>
        <v>120.43356081894821</v>
      </c>
      <c r="D701" s="58" t="s">
        <v>18</v>
      </c>
      <c r="E701" s="59">
        <v>1245.5</v>
      </c>
      <c r="F701" s="59">
        <v>1257.95</v>
      </c>
      <c r="G701" s="59"/>
      <c r="H701" s="59"/>
      <c r="I701" s="54">
        <f t="shared" si="1015"/>
        <v>-1499.3978321959107</v>
      </c>
      <c r="J701" s="55"/>
      <c r="K701" s="55"/>
      <c r="L701" s="55">
        <f t="shared" si="1016"/>
        <v>-12.450000000000045</v>
      </c>
      <c r="M701" s="67">
        <f t="shared" si="1017"/>
        <v>-1499.3978321959107</v>
      </c>
    </row>
    <row r="702" spans="1:13" s="57" customFormat="1">
      <c r="A702" s="51">
        <v>43165</v>
      </c>
      <c r="B702" s="58" t="s">
        <v>415</v>
      </c>
      <c r="C702" s="53">
        <f t="shared" ref="C702:C705" si="1018">150000/E702</f>
        <v>171.03762827822121</v>
      </c>
      <c r="D702" s="58" t="s">
        <v>14</v>
      </c>
      <c r="E702" s="59">
        <v>877</v>
      </c>
      <c r="F702" s="59">
        <v>881.5</v>
      </c>
      <c r="G702" s="59"/>
      <c r="H702" s="59"/>
      <c r="I702" s="54">
        <f t="shared" ref="I702:I705" si="1019">(IF(D702="SHORT",E702-F702,IF(D702="LONG",F702-E702)))*C702</f>
        <v>769.66932725199547</v>
      </c>
      <c r="J702" s="55"/>
      <c r="K702" s="55"/>
      <c r="L702" s="55">
        <f t="shared" ref="L702:L705" si="1020">(J702+I702+K702)/C702</f>
        <v>4.5</v>
      </c>
      <c r="M702" s="67">
        <f t="shared" ref="M702:M705" si="1021">L702*C702</f>
        <v>769.66932725199547</v>
      </c>
    </row>
    <row r="703" spans="1:13" s="57" customFormat="1">
      <c r="A703" s="51">
        <v>43165</v>
      </c>
      <c r="B703" s="58" t="s">
        <v>414</v>
      </c>
      <c r="C703" s="53">
        <f t="shared" si="1018"/>
        <v>724.63768115942025</v>
      </c>
      <c r="D703" s="58" t="s">
        <v>18</v>
      </c>
      <c r="E703" s="59">
        <v>207</v>
      </c>
      <c r="F703" s="59">
        <v>205</v>
      </c>
      <c r="G703" s="59">
        <v>202.25</v>
      </c>
      <c r="H703" s="59"/>
      <c r="I703" s="54">
        <f t="shared" si="1019"/>
        <v>1449.2753623188405</v>
      </c>
      <c r="J703" s="55">
        <f t="shared" ref="J703" si="1022">(IF(D703="SHORT",IF(G703="",0,F703-G703),IF(D703="LONG",IF(G703="",0,G703-F703))))*C703</f>
        <v>1992.7536231884058</v>
      </c>
      <c r="K703" s="55"/>
      <c r="L703" s="55">
        <f t="shared" si="1020"/>
        <v>4.75</v>
      </c>
      <c r="M703" s="67">
        <f t="shared" si="1021"/>
        <v>3442.028985507246</v>
      </c>
    </row>
    <row r="704" spans="1:13" s="57" customFormat="1">
      <c r="A704" s="51">
        <v>43165</v>
      </c>
      <c r="B704" s="58" t="s">
        <v>247</v>
      </c>
      <c r="C704" s="53">
        <f t="shared" si="1018"/>
        <v>74.775672981056829</v>
      </c>
      <c r="D704" s="58" t="s">
        <v>18</v>
      </c>
      <c r="E704" s="59">
        <v>2006</v>
      </c>
      <c r="F704" s="59">
        <v>2025</v>
      </c>
      <c r="G704" s="59"/>
      <c r="H704" s="59"/>
      <c r="I704" s="54">
        <f t="shared" si="1019"/>
        <v>-1420.7377866400798</v>
      </c>
      <c r="J704" s="55"/>
      <c r="K704" s="55"/>
      <c r="L704" s="55">
        <f t="shared" si="1020"/>
        <v>-19</v>
      </c>
      <c r="M704" s="67">
        <f t="shared" si="1021"/>
        <v>-1420.7377866400798</v>
      </c>
    </row>
    <row r="705" spans="1:13" s="57" customFormat="1">
      <c r="A705" s="51">
        <v>43165</v>
      </c>
      <c r="B705" s="58" t="s">
        <v>386</v>
      </c>
      <c r="C705" s="53">
        <f t="shared" si="1018"/>
        <v>754.71698113207549</v>
      </c>
      <c r="D705" s="58" t="s">
        <v>18</v>
      </c>
      <c r="E705" s="59">
        <v>198.75</v>
      </c>
      <c r="F705" s="59">
        <v>196.8</v>
      </c>
      <c r="G705" s="59"/>
      <c r="H705" s="59"/>
      <c r="I705" s="54">
        <f t="shared" si="1019"/>
        <v>1471.6981132075387</v>
      </c>
      <c r="J705" s="55"/>
      <c r="K705" s="55"/>
      <c r="L705" s="55">
        <f t="shared" si="1020"/>
        <v>1.9499999999999886</v>
      </c>
      <c r="M705" s="67">
        <f t="shared" si="1021"/>
        <v>1471.6981132075387</v>
      </c>
    </row>
    <row r="706" spans="1:13" s="57" customFormat="1">
      <c r="A706" s="51">
        <v>43164</v>
      </c>
      <c r="B706" s="52" t="s">
        <v>413</v>
      </c>
      <c r="C706" s="53">
        <f>150000/E706</f>
        <v>485.82995951417001</v>
      </c>
      <c r="D706" s="52" t="s">
        <v>18</v>
      </c>
      <c r="E706" s="52">
        <v>308.75</v>
      </c>
      <c r="F706" s="52">
        <v>311.8</v>
      </c>
      <c r="G706" s="52"/>
      <c r="H706" s="52"/>
      <c r="I706" s="54">
        <f t="shared" ref="I706" si="1023">(IF(D706="SHORT",E706-F706,IF(D706="LONG",F706-E706)))*C706</f>
        <v>-1481.7813765182241</v>
      </c>
      <c r="J706" s="55"/>
      <c r="K706" s="55"/>
      <c r="L706" s="55">
        <f t="shared" ref="L706" si="1024">(J706+I706+K706)/C706</f>
        <v>-3.0500000000000114</v>
      </c>
      <c r="M706" s="56">
        <f t="shared" ref="M706" si="1025">L706*C706</f>
        <v>-1481.7813765182241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30"/>
  <sheetViews>
    <sheetView topLeftCell="A529" workbookViewId="0">
      <selection activeCell="E554" sqref="E554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2.5703125" style="32" bestFit="1" customWidth="1"/>
    <col min="5" max="5" width="12.28515625" style="32" customWidth="1"/>
    <col min="6" max="6" width="13.5703125" style="9" customWidth="1"/>
    <col min="7" max="7" width="13.140625" style="9" customWidth="1"/>
    <col min="8" max="8" width="12.5703125" style="9" customWidth="1"/>
    <col min="9" max="11" width="13.28515625" style="9" customWidth="1"/>
    <col min="12" max="12" width="17" style="9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</v>
      </c>
      <c r="D3" s="167" t="s">
        <v>4</v>
      </c>
      <c r="E3" s="167" t="s">
        <v>392</v>
      </c>
      <c r="F3" s="169" t="s">
        <v>5</v>
      </c>
      <c r="G3" s="169"/>
      <c r="H3" s="169"/>
      <c r="I3" s="169" t="s">
        <v>6</v>
      </c>
      <c r="J3" s="169"/>
      <c r="K3" s="169"/>
      <c r="L3" s="34" t="s">
        <v>7</v>
      </c>
    </row>
    <row r="4" spans="1:12" s="1" customFormat="1" ht="15.75" thickBot="1">
      <c r="A4" s="164"/>
      <c r="B4" s="166"/>
      <c r="C4" s="166"/>
      <c r="D4" s="168"/>
      <c r="E4" s="168"/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6" t="s">
        <v>583</v>
      </c>
    </row>
    <row r="5" spans="1:12">
      <c r="A5" s="5" t="s">
        <v>401</v>
      </c>
      <c r="B5" s="33" t="s">
        <v>403</v>
      </c>
      <c r="C5" s="3" t="s">
        <v>18</v>
      </c>
      <c r="D5" s="37">
        <f t="shared" ref="D5" si="0">150000/E5</f>
        <v>78.237058286608431</v>
      </c>
      <c r="E5" s="8">
        <v>1917.25</v>
      </c>
      <c r="F5" s="3">
        <v>1898.75</v>
      </c>
      <c r="G5" s="3">
        <v>0</v>
      </c>
      <c r="H5" s="3">
        <v>0</v>
      </c>
      <c r="I5" s="2">
        <f t="shared" ref="I5:I6" si="1">(IF(C5="SHORT",E5-F5,IF(C5="LONG",F5-E5)))*D5</f>
        <v>1447.3855783022559</v>
      </c>
      <c r="J5" s="3">
        <v>0</v>
      </c>
      <c r="K5" s="3">
        <f t="shared" ref="K5:K6" si="2">SUM(H5-G5)*D5</f>
        <v>0</v>
      </c>
      <c r="L5" s="4">
        <f t="shared" ref="L5:L6" si="3">SUM(K5+J5+I5)</f>
        <v>1447.3855783022559</v>
      </c>
    </row>
    <row r="6" spans="1:12">
      <c r="A6" s="5" t="s">
        <v>401</v>
      </c>
      <c r="B6" s="33" t="s">
        <v>402</v>
      </c>
      <c r="C6" s="3" t="s">
        <v>18</v>
      </c>
      <c r="D6" s="37">
        <f t="shared" ref="D6:D8" si="4">150000/E6</f>
        <v>183.71096142069811</v>
      </c>
      <c r="E6" s="8">
        <v>816.5</v>
      </c>
      <c r="F6" s="3">
        <v>814.45</v>
      </c>
      <c r="G6" s="3">
        <v>0</v>
      </c>
      <c r="H6" s="3">
        <v>0</v>
      </c>
      <c r="I6" s="2">
        <f t="shared" si="1"/>
        <v>376.6074709124228</v>
      </c>
      <c r="J6" s="3">
        <v>0</v>
      </c>
      <c r="K6" s="3">
        <f t="shared" si="2"/>
        <v>0</v>
      </c>
      <c r="L6" s="4">
        <f t="shared" si="3"/>
        <v>376.6074709124228</v>
      </c>
    </row>
    <row r="7" spans="1:12">
      <c r="A7" s="5" t="s">
        <v>398</v>
      </c>
      <c r="B7" s="33" t="s">
        <v>400</v>
      </c>
      <c r="C7" s="3" t="s">
        <v>14</v>
      </c>
      <c r="D7" s="37">
        <f t="shared" si="4"/>
        <v>576.92307692307691</v>
      </c>
      <c r="E7" s="8">
        <v>260</v>
      </c>
      <c r="F7" s="3">
        <v>262.5</v>
      </c>
      <c r="G7" s="3">
        <v>0</v>
      </c>
      <c r="H7" s="3">
        <v>0</v>
      </c>
      <c r="I7" s="2">
        <f t="shared" ref="I7:I8" si="5">(IF(C7="SHORT",E7-F7,IF(C7="LONG",F7-E7)))*D7</f>
        <v>1442.3076923076924</v>
      </c>
      <c r="J7" s="3">
        <v>0</v>
      </c>
      <c r="K7" s="3">
        <f t="shared" ref="K7:K8" si="6">SUM(H7-G7)*D7</f>
        <v>0</v>
      </c>
      <c r="L7" s="4">
        <f t="shared" ref="L7:L8" si="7">SUM(K7+J7+I7)</f>
        <v>1442.3076923076924</v>
      </c>
    </row>
    <row r="8" spans="1:12">
      <c r="A8" s="5" t="s">
        <v>398</v>
      </c>
      <c r="B8" s="33" t="s">
        <v>399</v>
      </c>
      <c r="C8" s="3" t="s">
        <v>14</v>
      </c>
      <c r="D8" s="37">
        <f t="shared" si="4"/>
        <v>423.72881355932202</v>
      </c>
      <c r="E8" s="8">
        <v>354</v>
      </c>
      <c r="F8" s="3">
        <v>357.5</v>
      </c>
      <c r="G8" s="3">
        <v>0</v>
      </c>
      <c r="H8" s="3">
        <v>0</v>
      </c>
      <c r="I8" s="2">
        <f t="shared" si="5"/>
        <v>1483.050847457627</v>
      </c>
      <c r="J8" s="3">
        <v>0</v>
      </c>
      <c r="K8" s="3">
        <f t="shared" si="6"/>
        <v>0</v>
      </c>
      <c r="L8" s="4">
        <f t="shared" si="7"/>
        <v>1483.050847457627</v>
      </c>
    </row>
    <row r="9" spans="1:12">
      <c r="A9" s="5" t="s">
        <v>396</v>
      </c>
      <c r="B9" s="33" t="s">
        <v>55</v>
      </c>
      <c r="C9" s="3" t="s">
        <v>14</v>
      </c>
      <c r="D9" s="37">
        <f t="shared" ref="D9" si="8">150000/E9</f>
        <v>218.5792349726776</v>
      </c>
      <c r="E9" s="8">
        <v>686.25</v>
      </c>
      <c r="F9" s="3">
        <v>679</v>
      </c>
      <c r="G9" s="3">
        <v>0</v>
      </c>
      <c r="H9" s="3">
        <v>0</v>
      </c>
      <c r="I9" s="2">
        <f t="shared" ref="I9:I10" si="9">(IF(C9="SHORT",E9-F9,IF(C9="LONG",F9-E9)))*D9</f>
        <v>-1584.6994535519125</v>
      </c>
      <c r="J9" s="3">
        <v>0</v>
      </c>
      <c r="K9" s="3">
        <f t="shared" ref="K9:K10" si="10">SUM(H9-G9)*D9</f>
        <v>0</v>
      </c>
      <c r="L9" s="4">
        <f t="shared" ref="L9:L10" si="11">SUM(K9+J9+I9)</f>
        <v>-1584.6994535519125</v>
      </c>
    </row>
    <row r="10" spans="1:12">
      <c r="A10" s="5" t="s">
        <v>396</v>
      </c>
      <c r="B10" s="33" t="s">
        <v>397</v>
      </c>
      <c r="C10" s="3" t="s">
        <v>14</v>
      </c>
      <c r="D10" s="37">
        <f>150000/E10</f>
        <v>566.67925953910094</v>
      </c>
      <c r="E10" s="8">
        <v>264.7</v>
      </c>
      <c r="F10" s="3">
        <v>267.2</v>
      </c>
      <c r="G10" s="3">
        <v>0</v>
      </c>
      <c r="H10" s="3">
        <v>0</v>
      </c>
      <c r="I10" s="2">
        <f t="shared" si="9"/>
        <v>1416.6981488477522</v>
      </c>
      <c r="J10" s="3">
        <v>0</v>
      </c>
      <c r="K10" s="3">
        <f t="shared" si="10"/>
        <v>0</v>
      </c>
      <c r="L10" s="4">
        <f t="shared" si="11"/>
        <v>1416.6981488477522</v>
      </c>
    </row>
    <row r="11" spans="1:12">
      <c r="A11" s="5" t="s">
        <v>393</v>
      </c>
      <c r="B11" s="33" t="s">
        <v>281</v>
      </c>
      <c r="C11" s="3" t="s">
        <v>14</v>
      </c>
      <c r="D11" s="37">
        <f t="shared" ref="D11:D14" si="12">150000/E11</f>
        <v>331.85840707964604</v>
      </c>
      <c r="E11" s="8">
        <v>452</v>
      </c>
      <c r="F11" s="3">
        <v>453.5</v>
      </c>
      <c r="G11" s="3">
        <v>0</v>
      </c>
      <c r="H11" s="3">
        <v>0</v>
      </c>
      <c r="I11" s="2">
        <f t="shared" ref="I11:I14" si="13">(IF(C11="SHORT",E11-F11,IF(C11="LONG",F11-E11)))*D11</f>
        <v>497.78761061946909</v>
      </c>
      <c r="J11" s="3">
        <v>0</v>
      </c>
      <c r="K11" s="3">
        <f t="shared" ref="K11:K14" si="14">SUM(H11-G11)*D11</f>
        <v>0</v>
      </c>
      <c r="L11" s="4">
        <f t="shared" ref="L11:L14" si="15">SUM(K11+J11+I11)</f>
        <v>497.78761061946909</v>
      </c>
    </row>
    <row r="12" spans="1:12">
      <c r="A12" s="5" t="s">
        <v>393</v>
      </c>
      <c r="B12" s="33" t="s">
        <v>395</v>
      </c>
      <c r="C12" s="3" t="s">
        <v>14</v>
      </c>
      <c r="D12" s="37">
        <f t="shared" si="12"/>
        <v>317.12473572938688</v>
      </c>
      <c r="E12" s="8">
        <v>473</v>
      </c>
      <c r="F12" s="3">
        <v>468.3</v>
      </c>
      <c r="G12" s="3">
        <v>0</v>
      </c>
      <c r="H12" s="3">
        <v>0</v>
      </c>
      <c r="I12" s="2">
        <f t="shared" si="13"/>
        <v>-1490.4862579281148</v>
      </c>
      <c r="J12" s="3">
        <v>0</v>
      </c>
      <c r="K12" s="3">
        <f t="shared" si="14"/>
        <v>0</v>
      </c>
      <c r="L12" s="4">
        <f t="shared" si="15"/>
        <v>-1490.4862579281148</v>
      </c>
    </row>
    <row r="13" spans="1:12">
      <c r="A13" s="5" t="s">
        <v>393</v>
      </c>
      <c r="B13" s="33" t="s">
        <v>394</v>
      </c>
      <c r="C13" s="3" t="s">
        <v>14</v>
      </c>
      <c r="D13" s="37">
        <f t="shared" si="12"/>
        <v>603.0150753768844</v>
      </c>
      <c r="E13" s="8">
        <v>248.75</v>
      </c>
      <c r="F13" s="3">
        <v>251.25</v>
      </c>
      <c r="G13" s="3">
        <v>0</v>
      </c>
      <c r="H13" s="3">
        <v>0</v>
      </c>
      <c r="I13" s="2">
        <f t="shared" si="13"/>
        <v>1507.537688442211</v>
      </c>
      <c r="J13" s="3">
        <v>0</v>
      </c>
      <c r="K13" s="3">
        <f t="shared" si="14"/>
        <v>0</v>
      </c>
      <c r="L13" s="4">
        <f t="shared" si="15"/>
        <v>1507.537688442211</v>
      </c>
    </row>
    <row r="14" spans="1:12">
      <c r="A14" s="5" t="s">
        <v>393</v>
      </c>
      <c r="B14" s="33" t="s">
        <v>101</v>
      </c>
      <c r="C14" s="3" t="s">
        <v>18</v>
      </c>
      <c r="D14" s="37">
        <f t="shared" si="12"/>
        <v>121.85215272136475</v>
      </c>
      <c r="E14" s="8">
        <v>1231</v>
      </c>
      <c r="F14" s="3">
        <v>1243.3</v>
      </c>
      <c r="G14" s="3">
        <v>0</v>
      </c>
      <c r="H14" s="3">
        <v>0</v>
      </c>
      <c r="I14" s="2">
        <f t="shared" si="13"/>
        <v>-1498.7814784727809</v>
      </c>
      <c r="J14" s="3">
        <v>0</v>
      </c>
      <c r="K14" s="3">
        <f t="shared" si="14"/>
        <v>0</v>
      </c>
      <c r="L14" s="4">
        <f t="shared" si="15"/>
        <v>-1498.7814784727809</v>
      </c>
    </row>
    <row r="15" spans="1:12">
      <c r="A15" s="5" t="s">
        <v>390</v>
      </c>
      <c r="B15" s="33" t="s">
        <v>281</v>
      </c>
      <c r="C15" s="3" t="s">
        <v>14</v>
      </c>
      <c r="D15" s="37">
        <f t="shared" ref="D15:D16" si="16">150000/E15</f>
        <v>339.36651583710409</v>
      </c>
      <c r="E15" s="8">
        <v>442</v>
      </c>
      <c r="F15" s="3">
        <v>446.4</v>
      </c>
      <c r="G15" s="3">
        <v>0</v>
      </c>
      <c r="H15" s="3">
        <v>0</v>
      </c>
      <c r="I15" s="2">
        <f t="shared" ref="I15:I16" si="17">(IF(C15="SHORT",E15-F15,IF(C15="LONG",F15-E15)))*D15</f>
        <v>1493.2126696832502</v>
      </c>
      <c r="J15" s="3">
        <v>0</v>
      </c>
      <c r="K15" s="3">
        <f t="shared" ref="K15:K16" si="18">SUM(H15-G15)*D15</f>
        <v>0</v>
      </c>
      <c r="L15" s="4">
        <f t="shared" ref="L15:L16" si="19">SUM(K15+J15+I15)</f>
        <v>1493.2126696832502</v>
      </c>
    </row>
    <row r="16" spans="1:12">
      <c r="A16" s="5" t="s">
        <v>390</v>
      </c>
      <c r="B16" s="33" t="s">
        <v>391</v>
      </c>
      <c r="C16" s="3" t="s">
        <v>18</v>
      </c>
      <c r="D16" s="37">
        <f t="shared" si="16"/>
        <v>410.28446389496713</v>
      </c>
      <c r="E16" s="8">
        <v>365.6</v>
      </c>
      <c r="F16" s="3">
        <v>363.4</v>
      </c>
      <c r="G16" s="3">
        <v>0</v>
      </c>
      <c r="H16" s="3">
        <v>0</v>
      </c>
      <c r="I16" s="2">
        <f t="shared" si="17"/>
        <v>902.62582056894632</v>
      </c>
      <c r="J16" s="3">
        <v>0</v>
      </c>
      <c r="K16" s="3">
        <f t="shared" si="18"/>
        <v>0</v>
      </c>
      <c r="L16" s="4">
        <f t="shared" si="19"/>
        <v>902.62582056894632</v>
      </c>
    </row>
    <row r="17" spans="1:12">
      <c r="A17" s="5" t="s">
        <v>389</v>
      </c>
      <c r="B17" s="33" t="s">
        <v>235</v>
      </c>
      <c r="C17" s="3" t="s">
        <v>14</v>
      </c>
      <c r="D17" s="37">
        <f t="shared" ref="D17:D20" si="20">150000/E17</f>
        <v>290.2195994969527</v>
      </c>
      <c r="E17" s="8">
        <v>516.85</v>
      </c>
      <c r="F17" s="3">
        <v>511.65</v>
      </c>
      <c r="G17" s="3">
        <v>0</v>
      </c>
      <c r="H17" s="3">
        <v>0</v>
      </c>
      <c r="I17" s="2">
        <f t="shared" ref="I17:I18" si="21">(IF(C17="SHORT",E17-F17,IF(C17="LONG",F17-E17)))*D17</f>
        <v>-1509.1419173841673</v>
      </c>
      <c r="J17" s="3">
        <v>0</v>
      </c>
      <c r="K17" s="3">
        <f t="shared" ref="K17:K18" si="22">SUM(H17-G17)*D17</f>
        <v>0</v>
      </c>
      <c r="L17" s="4">
        <f t="shared" ref="L17:L18" si="23">SUM(K17+J17+I17)</f>
        <v>-1509.1419173841673</v>
      </c>
    </row>
    <row r="18" spans="1:12">
      <c r="A18" s="5" t="s">
        <v>389</v>
      </c>
      <c r="B18" s="33" t="s">
        <v>25</v>
      </c>
      <c r="C18" s="3" t="s">
        <v>14</v>
      </c>
      <c r="D18" s="37">
        <f t="shared" si="20"/>
        <v>338.2187147688839</v>
      </c>
      <c r="E18" s="8">
        <v>443.5</v>
      </c>
      <c r="F18" s="3">
        <v>439.1</v>
      </c>
      <c r="G18" s="3">
        <v>0</v>
      </c>
      <c r="H18" s="3">
        <v>0</v>
      </c>
      <c r="I18" s="2">
        <f t="shared" si="21"/>
        <v>-1488.1623449830815</v>
      </c>
      <c r="J18" s="3">
        <v>0</v>
      </c>
      <c r="K18" s="3">
        <f t="shared" si="22"/>
        <v>0</v>
      </c>
      <c r="L18" s="4">
        <f t="shared" si="23"/>
        <v>-1488.1623449830815</v>
      </c>
    </row>
    <row r="19" spans="1:12">
      <c r="A19" s="5" t="s">
        <v>387</v>
      </c>
      <c r="B19" s="33" t="s">
        <v>388</v>
      </c>
      <c r="C19" s="3" t="s">
        <v>18</v>
      </c>
      <c r="D19" s="37">
        <f t="shared" si="20"/>
        <v>484.65266558966073</v>
      </c>
      <c r="E19" s="8">
        <v>309.5</v>
      </c>
      <c r="F19" s="3">
        <v>312.45</v>
      </c>
      <c r="G19" s="3">
        <v>0</v>
      </c>
      <c r="H19" s="3">
        <v>0</v>
      </c>
      <c r="I19" s="2">
        <f t="shared" ref="I19:I20" si="24">(IF(C19="SHORT",E19-F19,IF(C19="LONG",F19-E19)))*D19</f>
        <v>-1429.7253634894937</v>
      </c>
      <c r="J19" s="3">
        <v>0</v>
      </c>
      <c r="K19" s="3">
        <f t="shared" ref="K19:K20" si="25">SUM(H19-G19)*D19</f>
        <v>0</v>
      </c>
      <c r="L19" s="4">
        <f t="shared" ref="L19:L20" si="26">SUM(K19+J19+I19)</f>
        <v>-1429.7253634894937</v>
      </c>
    </row>
    <row r="20" spans="1:12">
      <c r="A20" s="5" t="s">
        <v>387</v>
      </c>
      <c r="B20" s="33" t="s">
        <v>374</v>
      </c>
      <c r="C20" s="3" t="s">
        <v>18</v>
      </c>
      <c r="D20" s="37">
        <f t="shared" si="20"/>
        <v>470.2194357366771</v>
      </c>
      <c r="E20" s="8">
        <v>319</v>
      </c>
      <c r="F20" s="3">
        <v>318.05</v>
      </c>
      <c r="G20" s="3">
        <v>0</v>
      </c>
      <c r="H20" s="3">
        <v>0</v>
      </c>
      <c r="I20" s="2">
        <f t="shared" si="24"/>
        <v>446.70846394983789</v>
      </c>
      <c r="J20" s="3">
        <v>0</v>
      </c>
      <c r="K20" s="3">
        <f t="shared" si="25"/>
        <v>0</v>
      </c>
      <c r="L20" s="4">
        <f t="shared" si="26"/>
        <v>446.70846394983789</v>
      </c>
    </row>
    <row r="21" spans="1:12">
      <c r="A21" s="5" t="s">
        <v>378</v>
      </c>
      <c r="B21" s="33" t="s">
        <v>386</v>
      </c>
      <c r="C21" s="3" t="s">
        <v>14</v>
      </c>
      <c r="D21" s="37">
        <f>150000/E21</f>
        <v>708.88468809073731</v>
      </c>
      <c r="E21" s="8">
        <v>211.6</v>
      </c>
      <c r="F21" s="3">
        <v>209.45</v>
      </c>
      <c r="G21" s="3">
        <v>0</v>
      </c>
      <c r="H21" s="3">
        <v>0</v>
      </c>
      <c r="I21" s="2">
        <f>(IF(C21="SHORT",E21-F21,IF(C21="LONG",F21-E21)))*D21</f>
        <v>-1524.1020793950893</v>
      </c>
      <c r="J21" s="3">
        <v>0</v>
      </c>
      <c r="K21" s="3">
        <f t="shared" ref="K21" si="27">SUM(H21-G21)*D21</f>
        <v>0</v>
      </c>
      <c r="L21" s="4">
        <f t="shared" ref="L21" si="28">SUM(K21+J21+I21)</f>
        <v>-1524.1020793950893</v>
      </c>
    </row>
    <row r="22" spans="1:12">
      <c r="A22" s="5" t="s">
        <v>378</v>
      </c>
      <c r="B22" s="33" t="s">
        <v>385</v>
      </c>
      <c r="C22" s="3" t="s">
        <v>18</v>
      </c>
      <c r="D22" s="37">
        <f>150000/E22</f>
        <v>82.191780821917803</v>
      </c>
      <c r="E22" s="8">
        <v>1825</v>
      </c>
      <c r="F22" s="3">
        <v>1807</v>
      </c>
      <c r="G22" s="3">
        <v>0</v>
      </c>
      <c r="H22" s="3">
        <v>0</v>
      </c>
      <c r="I22" s="2">
        <f>(IF(C22="SHORT",E22-F22,IF(C22="LONG",F22-E22)))*D22</f>
        <v>1479.4520547945203</v>
      </c>
      <c r="J22" s="3">
        <v>0</v>
      </c>
      <c r="K22" s="3">
        <f t="shared" ref="K22" si="29">SUM(H22-G22)*D22</f>
        <v>0</v>
      </c>
      <c r="L22" s="4">
        <f t="shared" ref="L22" si="30">SUM(K22+J22+I22)</f>
        <v>1479.4520547945203</v>
      </c>
    </row>
    <row r="23" spans="1:12">
      <c r="A23" s="5" t="s">
        <v>378</v>
      </c>
      <c r="B23" s="33" t="s">
        <v>379</v>
      </c>
      <c r="C23" s="3" t="s">
        <v>14</v>
      </c>
      <c r="D23" s="37">
        <f>150000/E23</f>
        <v>646.55172413793105</v>
      </c>
      <c r="E23" s="8">
        <v>232</v>
      </c>
      <c r="F23" s="3">
        <v>234</v>
      </c>
      <c r="G23" s="3">
        <v>0</v>
      </c>
      <c r="H23" s="3">
        <v>0</v>
      </c>
      <c r="I23" s="2">
        <f>(IF(C23="SHORT",E23-F23,IF(C23="LONG",F23-E23)))*D23</f>
        <v>1293.1034482758621</v>
      </c>
      <c r="J23" s="3">
        <v>0</v>
      </c>
      <c r="K23" s="3">
        <f t="shared" ref="K23:K37" si="31">SUM(H23-G23)*D23</f>
        <v>0</v>
      </c>
      <c r="L23" s="4">
        <f t="shared" ref="L23" si="32">SUM(K23+J23+I23)</f>
        <v>1293.1034482758621</v>
      </c>
    </row>
    <row r="24" spans="1:12">
      <c r="A24" s="5" t="s">
        <v>378</v>
      </c>
      <c r="B24" s="33" t="s">
        <v>165</v>
      </c>
      <c r="C24" s="3" t="s">
        <v>14</v>
      </c>
      <c r="D24" s="37">
        <f t="shared" ref="D24:D94" si="33">150000/E24</f>
        <v>1369.8630136986301</v>
      </c>
      <c r="E24" s="8">
        <v>109.5</v>
      </c>
      <c r="F24" s="3">
        <v>110.5</v>
      </c>
      <c r="G24" s="3">
        <v>0</v>
      </c>
      <c r="H24" s="3">
        <v>0</v>
      </c>
      <c r="I24" s="2">
        <f t="shared" ref="I24:I87" si="34">(IF(C24="SHORT",E24-F24,IF(C24="LONG",F24-E24)))*D24</f>
        <v>1369.8630136986301</v>
      </c>
      <c r="J24" s="3">
        <v>0</v>
      </c>
      <c r="K24" s="3">
        <f t="shared" si="31"/>
        <v>0</v>
      </c>
      <c r="L24" s="4">
        <f t="shared" ref="L24" si="35">SUM(K24+J24+I24)</f>
        <v>1369.8630136986301</v>
      </c>
    </row>
    <row r="25" spans="1:12">
      <c r="A25" s="5" t="s">
        <v>378</v>
      </c>
      <c r="B25" s="33" t="s">
        <v>171</v>
      </c>
      <c r="C25" s="3" t="s">
        <v>14</v>
      </c>
      <c r="D25" s="37">
        <f t="shared" si="33"/>
        <v>79.365079365079367</v>
      </c>
      <c r="E25" s="8">
        <v>1890</v>
      </c>
      <c r="F25" s="3">
        <v>1890</v>
      </c>
      <c r="G25" s="3">
        <v>0</v>
      </c>
      <c r="H25" s="3">
        <v>0</v>
      </c>
      <c r="I25" s="2">
        <f t="shared" si="34"/>
        <v>0</v>
      </c>
      <c r="J25" s="3">
        <v>0</v>
      </c>
      <c r="K25" s="3">
        <f t="shared" si="31"/>
        <v>0</v>
      </c>
      <c r="L25" s="3" t="s">
        <v>253</v>
      </c>
    </row>
    <row r="26" spans="1:12">
      <c r="A26" s="5" t="s">
        <v>378</v>
      </c>
      <c r="B26" s="33" t="s">
        <v>31</v>
      </c>
      <c r="C26" s="3" t="s">
        <v>14</v>
      </c>
      <c r="D26" s="37">
        <f t="shared" si="33"/>
        <v>290.13539651837522</v>
      </c>
      <c r="E26" s="8">
        <v>517</v>
      </c>
      <c r="F26" s="3">
        <v>510</v>
      </c>
      <c r="G26" s="3">
        <v>0</v>
      </c>
      <c r="H26" s="3">
        <v>0</v>
      </c>
      <c r="I26" s="2">
        <f t="shared" si="34"/>
        <v>-2030.9477756286265</v>
      </c>
      <c r="J26" s="3">
        <v>0</v>
      </c>
      <c r="K26" s="3">
        <f t="shared" si="31"/>
        <v>0</v>
      </c>
      <c r="L26" s="4">
        <f t="shared" ref="L26" si="36">SUM(K26+J26+I26)</f>
        <v>-2030.9477756286265</v>
      </c>
    </row>
    <row r="27" spans="1:12">
      <c r="A27" s="5" t="s">
        <v>378</v>
      </c>
      <c r="B27" s="33" t="s">
        <v>30</v>
      </c>
      <c r="C27" s="3" t="s">
        <v>14</v>
      </c>
      <c r="D27" s="37">
        <f t="shared" si="33"/>
        <v>406.5040650406504</v>
      </c>
      <c r="E27" s="8">
        <v>369</v>
      </c>
      <c r="F27" s="3">
        <v>364</v>
      </c>
      <c r="G27" s="3">
        <v>0</v>
      </c>
      <c r="H27" s="3">
        <v>0</v>
      </c>
      <c r="I27" s="2">
        <f t="shared" si="34"/>
        <v>-2032.520325203252</v>
      </c>
      <c r="J27" s="3">
        <v>0</v>
      </c>
      <c r="K27" s="3">
        <f t="shared" si="31"/>
        <v>0</v>
      </c>
      <c r="L27" s="4">
        <f t="shared" ref="L27:L30" si="37">SUM(K27+J27+I27)</f>
        <v>-2032.520325203252</v>
      </c>
    </row>
    <row r="28" spans="1:12">
      <c r="A28" s="5" t="s">
        <v>377</v>
      </c>
      <c r="B28" s="33" t="s">
        <v>339</v>
      </c>
      <c r="C28" s="3" t="s">
        <v>18</v>
      </c>
      <c r="D28" s="37">
        <f t="shared" si="33"/>
        <v>696.21721977256902</v>
      </c>
      <c r="E28" s="8">
        <v>215.45</v>
      </c>
      <c r="F28" s="3">
        <v>212.95</v>
      </c>
      <c r="G28" s="3">
        <v>0</v>
      </c>
      <c r="H28" s="3">
        <v>0</v>
      </c>
      <c r="I28" s="2">
        <f t="shared" si="34"/>
        <v>1740.5430494314226</v>
      </c>
      <c r="J28" s="3">
        <v>0</v>
      </c>
      <c r="K28" s="3">
        <f t="shared" si="31"/>
        <v>0</v>
      </c>
      <c r="L28" s="4">
        <f t="shared" si="37"/>
        <v>1740.5430494314226</v>
      </c>
    </row>
    <row r="29" spans="1:12">
      <c r="A29" s="5" t="s">
        <v>377</v>
      </c>
      <c r="B29" s="33" t="s">
        <v>384</v>
      </c>
      <c r="C29" s="3" t="s">
        <v>18</v>
      </c>
      <c r="D29" s="37">
        <f t="shared" si="33"/>
        <v>1034.4827586206898</v>
      </c>
      <c r="E29" s="8">
        <v>145</v>
      </c>
      <c r="F29" s="3">
        <v>143.5</v>
      </c>
      <c r="G29" s="3">
        <v>0</v>
      </c>
      <c r="H29" s="3">
        <v>0</v>
      </c>
      <c r="I29" s="2">
        <f t="shared" si="34"/>
        <v>1551.7241379310346</v>
      </c>
      <c r="J29" s="3">
        <v>0</v>
      </c>
      <c r="K29" s="3">
        <f t="shared" si="31"/>
        <v>0</v>
      </c>
      <c r="L29" s="4">
        <f t="shared" si="37"/>
        <v>1551.7241379310346</v>
      </c>
    </row>
    <row r="30" spans="1:12">
      <c r="A30" s="5" t="s">
        <v>377</v>
      </c>
      <c r="B30" s="33" t="s">
        <v>383</v>
      </c>
      <c r="C30" s="3" t="s">
        <v>14</v>
      </c>
      <c r="D30" s="37">
        <f t="shared" si="33"/>
        <v>292.39766081871346</v>
      </c>
      <c r="E30" s="8">
        <v>513</v>
      </c>
      <c r="F30" s="3">
        <v>507.9</v>
      </c>
      <c r="G30" s="3">
        <v>0</v>
      </c>
      <c r="H30" s="3">
        <v>0</v>
      </c>
      <c r="I30" s="2">
        <f t="shared" si="34"/>
        <v>-1491.2280701754453</v>
      </c>
      <c r="J30" s="3">
        <v>0</v>
      </c>
      <c r="K30" s="3">
        <f t="shared" si="31"/>
        <v>0</v>
      </c>
      <c r="L30" s="4">
        <f t="shared" si="37"/>
        <v>-1491.2280701754453</v>
      </c>
    </row>
    <row r="31" spans="1:12">
      <c r="A31" s="5" t="s">
        <v>377</v>
      </c>
      <c r="B31" s="33" t="s">
        <v>67</v>
      </c>
      <c r="C31" s="3" t="s">
        <v>14</v>
      </c>
      <c r="D31" s="37">
        <f t="shared" si="33"/>
        <v>81.521739130434781</v>
      </c>
      <c r="E31" s="8">
        <v>1840</v>
      </c>
      <c r="F31" s="3">
        <v>1850</v>
      </c>
      <c r="G31" s="3">
        <v>0</v>
      </c>
      <c r="H31" s="3">
        <v>0</v>
      </c>
      <c r="I31" s="2">
        <f t="shared" si="34"/>
        <v>815.21739130434776</v>
      </c>
      <c r="J31" s="3">
        <v>0</v>
      </c>
      <c r="K31" s="3">
        <f t="shared" si="31"/>
        <v>0</v>
      </c>
      <c r="L31" s="4">
        <f t="shared" ref="L31" si="38">SUM(K31+J31+I31)</f>
        <v>815.21739130434776</v>
      </c>
    </row>
    <row r="32" spans="1:12">
      <c r="A32" s="5" t="s">
        <v>377</v>
      </c>
      <c r="B32" s="33" t="s">
        <v>72</v>
      </c>
      <c r="C32" s="3" t="s">
        <v>14</v>
      </c>
      <c r="D32" s="37">
        <f t="shared" si="33"/>
        <v>402.14477211796248</v>
      </c>
      <c r="E32" s="8">
        <v>373</v>
      </c>
      <c r="F32" s="3">
        <v>376</v>
      </c>
      <c r="G32" s="3">
        <v>0</v>
      </c>
      <c r="H32" s="3">
        <v>0</v>
      </c>
      <c r="I32" s="2">
        <f t="shared" si="34"/>
        <v>1206.4343163538874</v>
      </c>
      <c r="J32" s="3">
        <v>0</v>
      </c>
      <c r="K32" s="3">
        <f t="shared" si="31"/>
        <v>0</v>
      </c>
      <c r="L32" s="4">
        <f t="shared" ref="L32" si="39">SUM(K32+J32+I32)</f>
        <v>1206.4343163538874</v>
      </c>
    </row>
    <row r="33" spans="1:12">
      <c r="A33" s="5" t="s">
        <v>377</v>
      </c>
      <c r="B33" s="33" t="s">
        <v>31</v>
      </c>
      <c r="C33" s="3" t="s">
        <v>14</v>
      </c>
      <c r="D33" s="37">
        <f t="shared" si="33"/>
        <v>284.62998102466793</v>
      </c>
      <c r="E33" s="8">
        <v>527</v>
      </c>
      <c r="F33" s="3">
        <v>531</v>
      </c>
      <c r="G33" s="3">
        <v>0</v>
      </c>
      <c r="H33" s="3">
        <v>0</v>
      </c>
      <c r="I33" s="2">
        <f t="shared" si="34"/>
        <v>1138.5199240986717</v>
      </c>
      <c r="J33" s="3">
        <v>0</v>
      </c>
      <c r="K33" s="3">
        <f t="shared" si="31"/>
        <v>0</v>
      </c>
      <c r="L33" s="4">
        <f t="shared" ref="L33" si="40">SUM(K33+J33+I33)</f>
        <v>1138.5199240986717</v>
      </c>
    </row>
    <row r="34" spans="1:12">
      <c r="A34" s="5" t="s">
        <v>376</v>
      </c>
      <c r="B34" s="33" t="s">
        <v>90</v>
      </c>
      <c r="C34" s="3" t="s">
        <v>14</v>
      </c>
      <c r="D34" s="37">
        <f t="shared" si="33"/>
        <v>436.04651162790697</v>
      </c>
      <c r="E34" s="8">
        <v>344</v>
      </c>
      <c r="F34" s="3">
        <v>347</v>
      </c>
      <c r="G34" s="3">
        <v>350</v>
      </c>
      <c r="H34" s="3">
        <v>353</v>
      </c>
      <c r="I34" s="2">
        <f t="shared" si="34"/>
        <v>1308.1395348837209</v>
      </c>
      <c r="J34" s="3">
        <f>(IF(C34="SHORT",IF(G34="",0,F34-G34),IF(C34="LONG",IF(G34="",0,G34-F34))))*D34</f>
        <v>1308.1395348837209</v>
      </c>
      <c r="K34" s="3">
        <f t="shared" si="31"/>
        <v>1308.1395348837209</v>
      </c>
      <c r="L34" s="4">
        <f t="shared" ref="L34" si="41">SUM(K34+J34+I34)</f>
        <v>3924.4186046511627</v>
      </c>
    </row>
    <row r="35" spans="1:12">
      <c r="A35" s="5" t="s">
        <v>376</v>
      </c>
      <c r="B35" s="33" t="s">
        <v>32</v>
      </c>
      <c r="C35" s="3" t="s">
        <v>14</v>
      </c>
      <c r="D35" s="37">
        <f t="shared" si="33"/>
        <v>468.75</v>
      </c>
      <c r="E35" s="8">
        <v>320</v>
      </c>
      <c r="F35" s="3">
        <v>324</v>
      </c>
      <c r="G35" s="3">
        <v>328</v>
      </c>
      <c r="H35" s="3">
        <v>332</v>
      </c>
      <c r="I35" s="2">
        <f t="shared" si="34"/>
        <v>1875</v>
      </c>
      <c r="J35" s="3">
        <f>(IF(C35="SHORT",IF(G35="",0,F35-G35),IF(C35="LONG",IF(G35="",0,G35-F35))))*D35</f>
        <v>1875</v>
      </c>
      <c r="K35" s="3">
        <f t="shared" si="31"/>
        <v>1875</v>
      </c>
      <c r="L35" s="4">
        <f t="shared" ref="L35" si="42">SUM(K35+J35+I35)</f>
        <v>5625</v>
      </c>
    </row>
    <row r="36" spans="1:12">
      <c r="A36" s="5" t="s">
        <v>376</v>
      </c>
      <c r="B36" s="33" t="s">
        <v>31</v>
      </c>
      <c r="C36" s="3" t="s">
        <v>14</v>
      </c>
      <c r="D36" s="37">
        <f t="shared" si="33"/>
        <v>303.951367781155</v>
      </c>
      <c r="E36" s="8">
        <v>493.5</v>
      </c>
      <c r="F36" s="3">
        <v>497</v>
      </c>
      <c r="G36" s="3">
        <v>0</v>
      </c>
      <c r="H36" s="3">
        <v>0</v>
      </c>
      <c r="I36" s="2">
        <f t="shared" si="34"/>
        <v>1063.8297872340424</v>
      </c>
      <c r="J36" s="3">
        <v>0</v>
      </c>
      <c r="K36" s="3">
        <f t="shared" si="31"/>
        <v>0</v>
      </c>
      <c r="L36" s="4">
        <f t="shared" ref="L36" si="43">SUM(K36+J36+I36)</f>
        <v>1063.8297872340424</v>
      </c>
    </row>
    <row r="37" spans="1:12">
      <c r="A37" s="5" t="s">
        <v>375</v>
      </c>
      <c r="B37" s="33" t="s">
        <v>90</v>
      </c>
      <c r="C37" s="3" t="s">
        <v>14</v>
      </c>
      <c r="D37" s="37">
        <f t="shared" si="33"/>
        <v>483.87096774193549</v>
      </c>
      <c r="E37" s="8">
        <v>310</v>
      </c>
      <c r="F37" s="3">
        <v>313</v>
      </c>
      <c r="G37" s="3">
        <v>316</v>
      </c>
      <c r="H37" s="3">
        <v>319</v>
      </c>
      <c r="I37" s="2">
        <f t="shared" si="34"/>
        <v>1451.6129032258063</v>
      </c>
      <c r="J37" s="3">
        <f>(IF(C37="SHORT",IF(G37="",0,F37-G37),IF(C37="LONG",IF(G37="",0,G37-F37))))*D37</f>
        <v>1451.6129032258063</v>
      </c>
      <c r="K37" s="3">
        <f t="shared" si="31"/>
        <v>1451.6129032258063</v>
      </c>
      <c r="L37" s="4">
        <f t="shared" ref="L37" si="44">SUM(K37+J37+I37)</f>
        <v>4354.8387096774186</v>
      </c>
    </row>
    <row r="38" spans="1:12">
      <c r="A38" s="5" t="s">
        <v>375</v>
      </c>
      <c r="B38" s="33" t="s">
        <v>72</v>
      </c>
      <c r="C38" s="3" t="s">
        <v>14</v>
      </c>
      <c r="D38" s="37">
        <f t="shared" si="33"/>
        <v>418.41004184100416</v>
      </c>
      <c r="E38" s="8">
        <v>358.5</v>
      </c>
      <c r="F38" s="3">
        <v>361</v>
      </c>
      <c r="G38" s="3">
        <v>365</v>
      </c>
      <c r="H38" s="3">
        <v>0</v>
      </c>
      <c r="I38" s="2">
        <f t="shared" si="34"/>
        <v>1046.0251046025105</v>
      </c>
      <c r="J38" s="3">
        <f>(IF(C38="SHORT",IF(G38="",0,F38-G38),IF(C38="LONG",IF(G38="",0,G38-F38))))*D38</f>
        <v>1673.6401673640166</v>
      </c>
      <c r="K38" s="3">
        <v>0</v>
      </c>
      <c r="L38" s="4">
        <f t="shared" ref="L38" si="45">SUM(K38+J38+I38)</f>
        <v>2719.6652719665271</v>
      </c>
    </row>
    <row r="39" spans="1:12">
      <c r="A39" s="5" t="s">
        <v>375</v>
      </c>
      <c r="B39" s="33" t="s">
        <v>98</v>
      </c>
      <c r="C39" s="3" t="s">
        <v>14</v>
      </c>
      <c r="D39" s="37">
        <f t="shared" si="33"/>
        <v>588.23529411764707</v>
      </c>
      <c r="E39" s="8">
        <v>255</v>
      </c>
      <c r="F39" s="3">
        <v>257</v>
      </c>
      <c r="G39" s="3">
        <v>0</v>
      </c>
      <c r="H39" s="3">
        <v>0</v>
      </c>
      <c r="I39" s="2">
        <f t="shared" si="34"/>
        <v>1176.4705882352941</v>
      </c>
      <c r="J39" s="3">
        <v>0</v>
      </c>
      <c r="K39" s="3">
        <v>0</v>
      </c>
      <c r="L39" s="4">
        <f t="shared" ref="L39" si="46">SUM(K39+J39+I39)</f>
        <v>1176.4705882352941</v>
      </c>
    </row>
    <row r="40" spans="1:12">
      <c r="A40" s="5" t="s">
        <v>375</v>
      </c>
      <c r="B40" s="33" t="s">
        <v>51</v>
      </c>
      <c r="C40" s="3" t="s">
        <v>14</v>
      </c>
      <c r="D40" s="37">
        <f t="shared" si="33"/>
        <v>480.76923076923077</v>
      </c>
      <c r="E40" s="8">
        <v>312</v>
      </c>
      <c r="F40" s="3">
        <v>313.5</v>
      </c>
      <c r="G40" s="3">
        <v>0</v>
      </c>
      <c r="H40" s="3">
        <v>0</v>
      </c>
      <c r="I40" s="2">
        <f t="shared" si="34"/>
        <v>721.15384615384619</v>
      </c>
      <c r="J40" s="3">
        <v>0</v>
      </c>
      <c r="K40" s="3">
        <v>0</v>
      </c>
      <c r="L40" s="4">
        <f t="shared" ref="L40:L41" si="47">SUM(K40+J40+I40)</f>
        <v>721.15384615384619</v>
      </c>
    </row>
    <row r="41" spans="1:12">
      <c r="A41" s="5" t="s">
        <v>375</v>
      </c>
      <c r="B41" s="33" t="s">
        <v>382</v>
      </c>
      <c r="C41" s="3" t="s">
        <v>14</v>
      </c>
      <c r="D41" s="37">
        <f t="shared" si="33"/>
        <v>313.2832080200501</v>
      </c>
      <c r="E41" s="8">
        <v>478.8</v>
      </c>
      <c r="F41" s="3">
        <v>483.55</v>
      </c>
      <c r="G41" s="3">
        <v>0</v>
      </c>
      <c r="H41" s="3">
        <v>0</v>
      </c>
      <c r="I41" s="2">
        <f t="shared" si="34"/>
        <v>1488.0952380952381</v>
      </c>
      <c r="J41" s="3">
        <v>0</v>
      </c>
      <c r="K41" s="3">
        <v>0</v>
      </c>
      <c r="L41" s="4">
        <f t="shared" si="47"/>
        <v>1488.0952380952381</v>
      </c>
    </row>
    <row r="42" spans="1:12">
      <c r="A42" s="5" t="s">
        <v>375</v>
      </c>
      <c r="B42" s="33" t="s">
        <v>31</v>
      </c>
      <c r="C42" s="3" t="s">
        <v>14</v>
      </c>
      <c r="D42" s="37">
        <f t="shared" si="33"/>
        <v>306.12244897959181</v>
      </c>
      <c r="E42" s="8">
        <v>490</v>
      </c>
      <c r="F42" s="3">
        <v>484</v>
      </c>
      <c r="G42" s="3">
        <v>0</v>
      </c>
      <c r="H42" s="3">
        <v>0</v>
      </c>
      <c r="I42" s="2">
        <f t="shared" si="34"/>
        <v>-1836.7346938775509</v>
      </c>
      <c r="J42" s="3">
        <v>0</v>
      </c>
      <c r="K42" s="3">
        <v>0</v>
      </c>
      <c r="L42" s="4">
        <f t="shared" ref="L42" si="48">SUM(K42+J42+I42)</f>
        <v>-1836.7346938775509</v>
      </c>
    </row>
    <row r="43" spans="1:12">
      <c r="A43" s="5" t="s">
        <v>373</v>
      </c>
      <c r="B43" s="33" t="s">
        <v>108</v>
      </c>
      <c r="C43" s="3" t="s">
        <v>14</v>
      </c>
      <c r="D43" s="37">
        <f t="shared" si="33"/>
        <v>302.11480362537765</v>
      </c>
      <c r="E43" s="8">
        <v>496.5</v>
      </c>
      <c r="F43" s="3">
        <v>500</v>
      </c>
      <c r="G43" s="3">
        <v>504</v>
      </c>
      <c r="H43" s="3">
        <v>508</v>
      </c>
      <c r="I43" s="2">
        <f t="shared" si="34"/>
        <v>1057.4018126888218</v>
      </c>
      <c r="J43" s="3">
        <f>(IF(C43="SHORT",IF(G43="",0,F43-G43),IF(C43="LONG",IF(G43="",0,G43-F43))))*D43</f>
        <v>1208.4592145015106</v>
      </c>
      <c r="K43" s="3">
        <f t="shared" ref="K43:K51" si="49">SUM(H43-G43)*D43</f>
        <v>1208.4592145015106</v>
      </c>
      <c r="L43" s="4">
        <f t="shared" ref="L43" si="50">SUM(K43+J43+I43)</f>
        <v>3474.320241691843</v>
      </c>
    </row>
    <row r="44" spans="1:12">
      <c r="A44" s="5" t="s">
        <v>373</v>
      </c>
      <c r="B44" s="33" t="s">
        <v>85</v>
      </c>
      <c r="C44" s="3" t="s">
        <v>14</v>
      </c>
      <c r="D44" s="37">
        <f t="shared" si="33"/>
        <v>327.51091703056767</v>
      </c>
      <c r="E44" s="8">
        <v>458</v>
      </c>
      <c r="F44" s="3">
        <v>462</v>
      </c>
      <c r="G44" s="3">
        <v>466</v>
      </c>
      <c r="H44" s="3">
        <v>470</v>
      </c>
      <c r="I44" s="2">
        <f t="shared" si="34"/>
        <v>1310.0436681222707</v>
      </c>
      <c r="J44" s="3">
        <f>(IF(C44="SHORT",IF(G44="",0,F44-G44),IF(C44="LONG",IF(G44="",0,G44-F44))))*D44</f>
        <v>1310.0436681222707</v>
      </c>
      <c r="K44" s="3">
        <f t="shared" si="49"/>
        <v>1310.0436681222707</v>
      </c>
      <c r="L44" s="4">
        <f t="shared" ref="L44" si="51">SUM(K44+J44+I44)</f>
        <v>3930.1310043668118</v>
      </c>
    </row>
    <row r="45" spans="1:12">
      <c r="A45" s="5" t="s">
        <v>373</v>
      </c>
      <c r="B45" s="33" t="s">
        <v>23</v>
      </c>
      <c r="C45" s="3" t="s">
        <v>14</v>
      </c>
      <c r="D45" s="37">
        <f t="shared" si="33"/>
        <v>333.33333333333331</v>
      </c>
      <c r="E45" s="8">
        <v>450</v>
      </c>
      <c r="F45" s="3">
        <v>454</v>
      </c>
      <c r="G45" s="3">
        <v>458</v>
      </c>
      <c r="H45" s="3">
        <v>462</v>
      </c>
      <c r="I45" s="2">
        <f t="shared" si="34"/>
        <v>1333.3333333333333</v>
      </c>
      <c r="J45" s="3">
        <f>(IF(C45="SHORT",IF(G45="",0,F45-G45),IF(C45="LONG",IF(G45="",0,G45-F45))))*D45</f>
        <v>1333.3333333333333</v>
      </c>
      <c r="K45" s="3">
        <f t="shared" si="49"/>
        <v>1333.3333333333333</v>
      </c>
      <c r="L45" s="4">
        <f t="shared" ref="L45" si="52">SUM(K45+J45+I45)</f>
        <v>4000</v>
      </c>
    </row>
    <row r="46" spans="1:12">
      <c r="A46" s="5" t="s">
        <v>373</v>
      </c>
      <c r="B46" s="33" t="s">
        <v>23</v>
      </c>
      <c r="C46" s="3" t="s">
        <v>14</v>
      </c>
      <c r="D46" s="37">
        <f t="shared" si="33"/>
        <v>330.39647577092512</v>
      </c>
      <c r="E46" s="8">
        <v>454</v>
      </c>
      <c r="F46" s="3">
        <v>458</v>
      </c>
      <c r="G46" s="3">
        <v>462</v>
      </c>
      <c r="H46" s="3">
        <v>466</v>
      </c>
      <c r="I46" s="2">
        <f t="shared" si="34"/>
        <v>1321.5859030837005</v>
      </c>
      <c r="J46" s="3">
        <f>(IF(C46="SHORT",IF(G46="",0,F46-G46),IF(C46="LONG",IF(G46="",0,G46-F46))))*D46</f>
        <v>1321.5859030837005</v>
      </c>
      <c r="K46" s="3">
        <f t="shared" si="49"/>
        <v>1321.5859030837005</v>
      </c>
      <c r="L46" s="4">
        <f t="shared" ref="L46" si="53">SUM(K46+J46+I46)</f>
        <v>3964.7577092511015</v>
      </c>
    </row>
    <row r="47" spans="1:12">
      <c r="A47" s="5" t="s">
        <v>373</v>
      </c>
      <c r="B47" s="33" t="s">
        <v>51</v>
      </c>
      <c r="C47" s="3" t="s">
        <v>14</v>
      </c>
      <c r="D47" s="37">
        <f t="shared" si="33"/>
        <v>496.68874172185429</v>
      </c>
      <c r="E47" s="8">
        <v>302</v>
      </c>
      <c r="F47" s="3">
        <v>305</v>
      </c>
      <c r="G47" s="3">
        <v>0</v>
      </c>
      <c r="H47" s="3">
        <v>0</v>
      </c>
      <c r="I47" s="2">
        <f t="shared" si="34"/>
        <v>1490.0662251655629</v>
      </c>
      <c r="J47" s="3">
        <v>0</v>
      </c>
      <c r="K47" s="3">
        <f t="shared" si="49"/>
        <v>0</v>
      </c>
      <c r="L47" s="4">
        <f t="shared" ref="L47" si="54">SUM(K47+J47+I47)</f>
        <v>1490.0662251655629</v>
      </c>
    </row>
    <row r="48" spans="1:12">
      <c r="A48" s="5" t="s">
        <v>373</v>
      </c>
      <c r="B48" s="33" t="s">
        <v>374</v>
      </c>
      <c r="C48" s="3" t="s">
        <v>14</v>
      </c>
      <c r="D48" s="37">
        <f t="shared" si="33"/>
        <v>443.7869822485207</v>
      </c>
      <c r="E48" s="8">
        <v>338</v>
      </c>
      <c r="F48" s="3">
        <v>336</v>
      </c>
      <c r="G48" s="3">
        <v>0</v>
      </c>
      <c r="H48" s="3">
        <v>0</v>
      </c>
      <c r="I48" s="2">
        <f t="shared" si="34"/>
        <v>-887.5739644970414</v>
      </c>
      <c r="J48" s="3">
        <v>0</v>
      </c>
      <c r="K48" s="3">
        <f t="shared" si="49"/>
        <v>0</v>
      </c>
      <c r="L48" s="4">
        <f t="shared" ref="L48" si="55">SUM(K48+J48+I48)</f>
        <v>-887.5739644970414</v>
      </c>
    </row>
    <row r="49" spans="1:12">
      <c r="A49" s="5" t="s">
        <v>373</v>
      </c>
      <c r="B49" s="33" t="s">
        <v>55</v>
      </c>
      <c r="C49" s="3" t="s">
        <v>14</v>
      </c>
      <c r="D49" s="37">
        <f t="shared" si="33"/>
        <v>240</v>
      </c>
      <c r="E49" s="8">
        <v>625</v>
      </c>
      <c r="F49" s="3">
        <v>618</v>
      </c>
      <c r="G49" s="3">
        <v>0</v>
      </c>
      <c r="H49" s="3">
        <v>0</v>
      </c>
      <c r="I49" s="2">
        <f t="shared" si="34"/>
        <v>-1680</v>
      </c>
      <c r="J49" s="3">
        <v>0</v>
      </c>
      <c r="K49" s="3">
        <f t="shared" si="49"/>
        <v>0</v>
      </c>
      <c r="L49" s="4">
        <f t="shared" ref="L49" si="56">SUM(K49+J49+I49)</f>
        <v>-1680</v>
      </c>
    </row>
    <row r="50" spans="1:12">
      <c r="A50" s="5" t="s">
        <v>373</v>
      </c>
      <c r="B50" s="33" t="s">
        <v>368</v>
      </c>
      <c r="C50" s="3" t="s">
        <v>14</v>
      </c>
      <c r="D50" s="37">
        <f t="shared" si="33"/>
        <v>379.74683544303798</v>
      </c>
      <c r="E50" s="8">
        <v>395</v>
      </c>
      <c r="F50" s="3">
        <v>390</v>
      </c>
      <c r="G50" s="3">
        <v>0</v>
      </c>
      <c r="H50" s="3">
        <v>0</v>
      </c>
      <c r="I50" s="2">
        <f t="shared" si="34"/>
        <v>-1898.7341772151899</v>
      </c>
      <c r="J50" s="3">
        <v>0</v>
      </c>
      <c r="K50" s="3">
        <f t="shared" si="49"/>
        <v>0</v>
      </c>
      <c r="L50" s="4">
        <f t="shared" ref="L50" si="57">SUM(K50+J50+I50)</f>
        <v>-1898.7341772151899</v>
      </c>
    </row>
    <row r="51" spans="1:12">
      <c r="A51" s="5" t="s">
        <v>373</v>
      </c>
      <c r="B51" s="33" t="s">
        <v>368</v>
      </c>
      <c r="C51" s="3" t="s">
        <v>14</v>
      </c>
      <c r="D51" s="37">
        <f t="shared" si="33"/>
        <v>381.67938931297709</v>
      </c>
      <c r="E51" s="8">
        <v>393</v>
      </c>
      <c r="F51" s="3">
        <v>391</v>
      </c>
      <c r="G51" s="3">
        <v>0</v>
      </c>
      <c r="H51" s="3">
        <v>0</v>
      </c>
      <c r="I51" s="2">
        <f t="shared" si="34"/>
        <v>-763.35877862595419</v>
      </c>
      <c r="J51" s="3">
        <v>0</v>
      </c>
      <c r="K51" s="3">
        <f t="shared" si="49"/>
        <v>0</v>
      </c>
      <c r="L51" s="4">
        <f t="shared" ref="L51:L52" si="58">SUM(K51+J51+I51)</f>
        <v>-763.35877862595419</v>
      </c>
    </row>
    <row r="52" spans="1:12">
      <c r="A52" s="5" t="s">
        <v>372</v>
      </c>
      <c r="B52" s="33" t="s">
        <v>381</v>
      </c>
      <c r="C52" s="3" t="s">
        <v>14</v>
      </c>
      <c r="D52" s="37">
        <f t="shared" si="33"/>
        <v>286.80688336520075</v>
      </c>
      <c r="E52" s="8">
        <v>523</v>
      </c>
      <c r="F52" s="3">
        <v>528.04999999999995</v>
      </c>
      <c r="G52" s="3"/>
      <c r="H52" s="3"/>
      <c r="I52" s="2">
        <f t="shared" si="34"/>
        <v>1448.3747609942507</v>
      </c>
      <c r="J52" s="3"/>
      <c r="K52" s="3"/>
      <c r="L52" s="4">
        <f t="shared" si="58"/>
        <v>1448.3747609942507</v>
      </c>
    </row>
    <row r="53" spans="1:12">
      <c r="A53" s="5" t="s">
        <v>372</v>
      </c>
      <c r="B53" s="33" t="s">
        <v>91</v>
      </c>
      <c r="C53" s="3" t="s">
        <v>14</v>
      </c>
      <c r="D53" s="37">
        <f t="shared" si="33"/>
        <v>384.61538461538464</v>
      </c>
      <c r="E53" s="8">
        <v>390</v>
      </c>
      <c r="F53" s="3">
        <v>393</v>
      </c>
      <c r="G53" s="3">
        <v>396</v>
      </c>
      <c r="H53" s="3">
        <v>400</v>
      </c>
      <c r="I53" s="2">
        <f t="shared" si="34"/>
        <v>1153.8461538461538</v>
      </c>
      <c r="J53" s="3">
        <f>(IF(C53="SHORT",IF(G53="",0,F53-G53),IF(C53="LONG",IF(G53="",0,G53-F53))))*D53</f>
        <v>1153.8461538461538</v>
      </c>
      <c r="K53" s="3">
        <f t="shared" ref="K53:K58" si="59">SUM(H53-G53)*D53</f>
        <v>1538.4615384615386</v>
      </c>
      <c r="L53" s="4">
        <f t="shared" ref="L53" si="60">SUM(K53+J53+I53)</f>
        <v>3846.1538461538462</v>
      </c>
    </row>
    <row r="54" spans="1:12">
      <c r="A54" s="5" t="s">
        <v>372</v>
      </c>
      <c r="B54" s="33" t="s">
        <v>108</v>
      </c>
      <c r="C54" s="3" t="s">
        <v>14</v>
      </c>
      <c r="D54" s="37">
        <f t="shared" si="33"/>
        <v>320.5128205128205</v>
      </c>
      <c r="E54" s="8">
        <v>468</v>
      </c>
      <c r="F54" s="3">
        <v>472</v>
      </c>
      <c r="G54" s="3">
        <v>476</v>
      </c>
      <c r="H54" s="3">
        <v>480</v>
      </c>
      <c r="I54" s="2">
        <f t="shared" si="34"/>
        <v>1282.051282051282</v>
      </c>
      <c r="J54" s="3">
        <f>(IF(C54="SHORT",IF(G54="",0,F54-G54),IF(C54="LONG",IF(G54="",0,G54-F54))))*D54</f>
        <v>1282.051282051282</v>
      </c>
      <c r="K54" s="3">
        <f t="shared" si="59"/>
        <v>1282.051282051282</v>
      </c>
      <c r="L54" s="4">
        <f t="shared" ref="L54" si="61">SUM(K54+J54+I54)</f>
        <v>3846.1538461538457</v>
      </c>
    </row>
    <row r="55" spans="1:12">
      <c r="A55" s="5" t="s">
        <v>372</v>
      </c>
      <c r="B55" s="33" t="s">
        <v>279</v>
      </c>
      <c r="C55" s="3" t="s">
        <v>14</v>
      </c>
      <c r="D55" s="37">
        <f t="shared" si="33"/>
        <v>925.92592592592598</v>
      </c>
      <c r="E55" s="8">
        <v>162</v>
      </c>
      <c r="F55" s="3">
        <v>163</v>
      </c>
      <c r="G55" s="3">
        <v>0</v>
      </c>
      <c r="H55" s="3">
        <v>0</v>
      </c>
      <c r="I55" s="2">
        <f t="shared" si="34"/>
        <v>925.92592592592598</v>
      </c>
      <c r="J55" s="3">
        <v>0</v>
      </c>
      <c r="K55" s="3">
        <f t="shared" si="59"/>
        <v>0</v>
      </c>
      <c r="L55" s="4">
        <f t="shared" ref="L55" si="62">SUM(K55+J55+I55)</f>
        <v>925.92592592592598</v>
      </c>
    </row>
    <row r="56" spans="1:12">
      <c r="A56" s="5" t="s">
        <v>372</v>
      </c>
      <c r="B56" s="33" t="s">
        <v>193</v>
      </c>
      <c r="C56" s="3" t="s">
        <v>14</v>
      </c>
      <c r="D56" s="37">
        <f t="shared" si="33"/>
        <v>714.28571428571433</v>
      </c>
      <c r="E56" s="8">
        <v>210</v>
      </c>
      <c r="F56" s="3">
        <v>212</v>
      </c>
      <c r="G56" s="3">
        <v>0</v>
      </c>
      <c r="H56" s="3">
        <v>0</v>
      </c>
      <c r="I56" s="2">
        <f t="shared" si="34"/>
        <v>1428.5714285714287</v>
      </c>
      <c r="J56" s="3">
        <v>0</v>
      </c>
      <c r="K56" s="3">
        <f t="shared" si="59"/>
        <v>0</v>
      </c>
      <c r="L56" s="4">
        <f t="shared" ref="L56" si="63">SUM(K56+J56+I56)</f>
        <v>1428.5714285714287</v>
      </c>
    </row>
    <row r="57" spans="1:12">
      <c r="A57" s="5" t="s">
        <v>372</v>
      </c>
      <c r="B57" s="33" t="s">
        <v>108</v>
      </c>
      <c r="C57" s="3" t="s">
        <v>14</v>
      </c>
      <c r="D57" s="37">
        <f t="shared" si="33"/>
        <v>333.33333333333331</v>
      </c>
      <c r="E57" s="8">
        <v>450</v>
      </c>
      <c r="F57" s="3">
        <v>450</v>
      </c>
      <c r="G57" s="3">
        <v>0</v>
      </c>
      <c r="H57" s="3">
        <v>0</v>
      </c>
      <c r="I57" s="2">
        <f t="shared" si="34"/>
        <v>0</v>
      </c>
      <c r="J57" s="3">
        <v>0</v>
      </c>
      <c r="K57" s="3">
        <f t="shared" si="59"/>
        <v>0</v>
      </c>
      <c r="L57" s="4">
        <f t="shared" ref="L57" si="64">SUM(K57+J57+I57)</f>
        <v>0</v>
      </c>
    </row>
    <row r="58" spans="1:12">
      <c r="A58" s="5" t="s">
        <v>371</v>
      </c>
      <c r="B58" s="33" t="s">
        <v>31</v>
      </c>
      <c r="C58" s="3" t="s">
        <v>14</v>
      </c>
      <c r="D58" s="37">
        <f t="shared" si="33"/>
        <v>312.5</v>
      </c>
      <c r="E58" s="8">
        <v>480</v>
      </c>
      <c r="F58" s="3">
        <v>484</v>
      </c>
      <c r="G58" s="3">
        <v>488</v>
      </c>
      <c r="H58" s="3">
        <v>492</v>
      </c>
      <c r="I58" s="2">
        <f t="shared" si="34"/>
        <v>1250</v>
      </c>
      <c r="J58" s="3">
        <f>(IF(C58="SHORT",IF(G58="",0,F58-G58),IF(C58="LONG",IF(G58="",0,G58-F58))))*D58</f>
        <v>1250</v>
      </c>
      <c r="K58" s="3">
        <f t="shared" si="59"/>
        <v>1250</v>
      </c>
      <c r="L58" s="4">
        <f t="shared" ref="L58" si="65">SUM(K58+J58+I58)</f>
        <v>3750</v>
      </c>
    </row>
    <row r="59" spans="1:12">
      <c r="A59" s="5" t="s">
        <v>371</v>
      </c>
      <c r="B59" s="33" t="s">
        <v>89</v>
      </c>
      <c r="C59" s="3" t="s">
        <v>14</v>
      </c>
      <c r="D59" s="37">
        <f t="shared" si="33"/>
        <v>407.60869565217394</v>
      </c>
      <c r="E59" s="8">
        <v>368</v>
      </c>
      <c r="F59" s="3">
        <v>371</v>
      </c>
      <c r="G59" s="3">
        <v>374</v>
      </c>
      <c r="H59" s="3">
        <v>0</v>
      </c>
      <c r="I59" s="2">
        <f t="shared" si="34"/>
        <v>1222.8260869565217</v>
      </c>
      <c r="J59" s="3">
        <f>(IF(C59="SHORT",IF(G59="",0,F59-G59),IF(C59="LONG",IF(G59="",0,G59-F59))))*D59</f>
        <v>1222.8260869565217</v>
      </c>
      <c r="K59" s="3">
        <v>0</v>
      </c>
      <c r="L59" s="4">
        <f t="shared" ref="L59" si="66">SUM(K59+J59+I59)</f>
        <v>2445.6521739130435</v>
      </c>
    </row>
    <row r="60" spans="1:12">
      <c r="A60" s="5" t="s">
        <v>371</v>
      </c>
      <c r="B60" s="33" t="s">
        <v>368</v>
      </c>
      <c r="C60" s="3" t="s">
        <v>14</v>
      </c>
      <c r="D60" s="37">
        <f t="shared" si="33"/>
        <v>420.16806722689074</v>
      </c>
      <c r="E60" s="8">
        <v>357</v>
      </c>
      <c r="F60" s="3">
        <v>360</v>
      </c>
      <c r="G60" s="3">
        <v>363</v>
      </c>
      <c r="H60" s="3">
        <v>0</v>
      </c>
      <c r="I60" s="2">
        <f t="shared" si="34"/>
        <v>1260.5042016806722</v>
      </c>
      <c r="J60" s="3">
        <f>(IF(C60="SHORT",IF(G60="",0,F60-G60),IF(C60="LONG",IF(G60="",0,G60-F60))))*D60</f>
        <v>1260.5042016806722</v>
      </c>
      <c r="K60" s="3">
        <v>0</v>
      </c>
      <c r="L60" s="4">
        <f t="shared" ref="L60" si="67">SUM(K60+J60+I60)</f>
        <v>2521.0084033613443</v>
      </c>
    </row>
    <row r="61" spans="1:12">
      <c r="A61" s="5" t="s">
        <v>371</v>
      </c>
      <c r="B61" s="33" t="s">
        <v>161</v>
      </c>
      <c r="C61" s="3" t="s">
        <v>14</v>
      </c>
      <c r="D61" s="37">
        <f t="shared" si="33"/>
        <v>447.76119402985074</v>
      </c>
      <c r="E61" s="8">
        <v>335</v>
      </c>
      <c r="F61" s="3">
        <v>337.5</v>
      </c>
      <c r="G61" s="3">
        <v>340</v>
      </c>
      <c r="H61" s="3">
        <v>0</v>
      </c>
      <c r="I61" s="2">
        <f t="shared" si="34"/>
        <v>1119.4029850746269</v>
      </c>
      <c r="J61" s="3">
        <f>(IF(C61="SHORT",IF(G61="",0,F61-G61),IF(C61="LONG",IF(G61="",0,G61-F61))))*D61</f>
        <v>1119.4029850746269</v>
      </c>
      <c r="K61" s="3">
        <v>0</v>
      </c>
      <c r="L61" s="4">
        <f t="shared" ref="L61" si="68">SUM(K61+J61+I61)</f>
        <v>2238.8059701492539</v>
      </c>
    </row>
    <row r="62" spans="1:12">
      <c r="A62" s="5" t="s">
        <v>371</v>
      </c>
      <c r="B62" s="33" t="s">
        <v>85</v>
      </c>
      <c r="C62" s="3" t="s">
        <v>14</v>
      </c>
      <c r="D62" s="37">
        <f t="shared" si="33"/>
        <v>340.90909090909093</v>
      </c>
      <c r="E62" s="8">
        <v>440</v>
      </c>
      <c r="F62" s="3">
        <v>443</v>
      </c>
      <c r="G62" s="3">
        <v>446</v>
      </c>
      <c r="H62" s="3">
        <v>0</v>
      </c>
      <c r="I62" s="2">
        <f t="shared" si="34"/>
        <v>1022.7272727272727</v>
      </c>
      <c r="J62" s="3">
        <f>(IF(C62="SHORT",IF(G62="",0,F62-G62),IF(C62="LONG",IF(G62="",0,G62-F62))))*D62</f>
        <v>1022.7272727272727</v>
      </c>
      <c r="K62" s="3">
        <v>0</v>
      </c>
      <c r="L62" s="4">
        <f t="shared" ref="L62" si="69">SUM(K62+J62+I62)</f>
        <v>2045.4545454545455</v>
      </c>
    </row>
    <row r="63" spans="1:12">
      <c r="A63" s="5" t="s">
        <v>371</v>
      </c>
      <c r="B63" s="33" t="s">
        <v>188</v>
      </c>
      <c r="C63" s="3" t="s">
        <v>14</v>
      </c>
      <c r="D63" s="37">
        <f t="shared" si="33"/>
        <v>1181.1023622047244</v>
      </c>
      <c r="E63" s="8">
        <v>127</v>
      </c>
      <c r="F63" s="3">
        <v>125.5</v>
      </c>
      <c r="G63" s="3">
        <v>0</v>
      </c>
      <c r="H63" s="3">
        <v>0</v>
      </c>
      <c r="I63" s="2">
        <f t="shared" si="34"/>
        <v>-1771.6535433070867</v>
      </c>
      <c r="J63" s="3">
        <v>0</v>
      </c>
      <c r="K63" s="3">
        <v>0</v>
      </c>
      <c r="L63" s="4">
        <f t="shared" ref="L63:L64" si="70">SUM(K63+J63+I63)</f>
        <v>-1771.6535433070867</v>
      </c>
    </row>
    <row r="64" spans="1:12">
      <c r="A64" s="5" t="s">
        <v>371</v>
      </c>
      <c r="B64" s="33" t="s">
        <v>380</v>
      </c>
      <c r="C64" s="3" t="s">
        <v>14</v>
      </c>
      <c r="D64" s="37">
        <f t="shared" si="33"/>
        <v>1741.1491584445732</v>
      </c>
      <c r="E64" s="8">
        <v>86.15</v>
      </c>
      <c r="F64" s="3">
        <v>86.95</v>
      </c>
      <c r="G64" s="3">
        <v>0</v>
      </c>
      <c r="H64" s="3">
        <v>0</v>
      </c>
      <c r="I64" s="2">
        <f t="shared" si="34"/>
        <v>1392.9193267556536</v>
      </c>
      <c r="J64" s="3">
        <v>0</v>
      </c>
      <c r="K64" s="3">
        <v>0</v>
      </c>
      <c r="L64" s="4">
        <f t="shared" si="70"/>
        <v>1392.9193267556536</v>
      </c>
    </row>
    <row r="65" spans="1:12">
      <c r="A65" s="5" t="s">
        <v>371</v>
      </c>
      <c r="B65" s="33" t="s">
        <v>23</v>
      </c>
      <c r="C65" s="3" t="s">
        <v>14</v>
      </c>
      <c r="D65" s="37">
        <f t="shared" si="33"/>
        <v>340.90909090909093</v>
      </c>
      <c r="E65" s="8">
        <v>440</v>
      </c>
      <c r="F65" s="3">
        <v>433</v>
      </c>
      <c r="G65" s="3">
        <v>0</v>
      </c>
      <c r="H65" s="3">
        <v>0</v>
      </c>
      <c r="I65" s="2">
        <f t="shared" si="34"/>
        <v>-2386.3636363636365</v>
      </c>
      <c r="J65" s="3">
        <v>0</v>
      </c>
      <c r="K65" s="3">
        <v>0</v>
      </c>
      <c r="L65" s="4">
        <f t="shared" ref="L65" si="71">SUM(K65+J65+I65)</f>
        <v>-2386.3636363636365</v>
      </c>
    </row>
    <row r="66" spans="1:12">
      <c r="A66" s="5" t="s">
        <v>370</v>
      </c>
      <c r="B66" s="33" t="s">
        <v>31</v>
      </c>
      <c r="C66" s="3" t="s">
        <v>14</v>
      </c>
      <c r="D66" s="37">
        <f t="shared" si="33"/>
        <v>337.07865168539325</v>
      </c>
      <c r="E66" s="8">
        <v>445</v>
      </c>
      <c r="F66" s="3">
        <v>449</v>
      </c>
      <c r="G66" s="3">
        <v>454</v>
      </c>
      <c r="H66" s="3">
        <v>458</v>
      </c>
      <c r="I66" s="2">
        <f t="shared" si="34"/>
        <v>1348.314606741573</v>
      </c>
      <c r="J66" s="3">
        <f>(IF(C66="SHORT",IF(G66="",0,F66-G66),IF(C66="LONG",IF(G66="",0,G66-F66))))*D66</f>
        <v>1685.3932584269662</v>
      </c>
      <c r="K66" s="3">
        <f t="shared" ref="K66:K77" si="72">SUM(H66-G66)*D66</f>
        <v>1348.314606741573</v>
      </c>
      <c r="L66" s="4">
        <f t="shared" ref="L66" si="73">SUM(K66+J66+I66)</f>
        <v>4382.0224719101125</v>
      </c>
    </row>
    <row r="67" spans="1:12">
      <c r="A67" s="5" t="s">
        <v>370</v>
      </c>
      <c r="B67" s="33" t="s">
        <v>307</v>
      </c>
      <c r="C67" s="3" t="s">
        <v>14</v>
      </c>
      <c r="D67" s="37">
        <f t="shared" si="33"/>
        <v>1229.5081967213114</v>
      </c>
      <c r="E67" s="8">
        <v>122</v>
      </c>
      <c r="F67" s="3">
        <v>123</v>
      </c>
      <c r="G67" s="3">
        <v>124</v>
      </c>
      <c r="H67" s="3">
        <v>125</v>
      </c>
      <c r="I67" s="2">
        <f t="shared" si="34"/>
        <v>1229.5081967213114</v>
      </c>
      <c r="J67" s="3">
        <f>(IF(C67="SHORT",IF(G67="",0,F67-G67),IF(C67="LONG",IF(G67="",0,G67-F67))))*D67</f>
        <v>1229.5081967213114</v>
      </c>
      <c r="K67" s="3">
        <f t="shared" si="72"/>
        <v>1229.5081967213114</v>
      </c>
      <c r="L67" s="4">
        <f t="shared" ref="L67" si="74">SUM(K67+J67+I67)</f>
        <v>3688.5245901639341</v>
      </c>
    </row>
    <row r="68" spans="1:12">
      <c r="A68" s="5" t="s">
        <v>370</v>
      </c>
      <c r="B68" s="33" t="s">
        <v>98</v>
      </c>
      <c r="C68" s="3" t="s">
        <v>14</v>
      </c>
      <c r="D68" s="37">
        <f t="shared" si="33"/>
        <v>652.17391304347825</v>
      </c>
      <c r="E68" s="8">
        <v>230</v>
      </c>
      <c r="F68" s="3">
        <v>232</v>
      </c>
      <c r="G68" s="3">
        <v>234</v>
      </c>
      <c r="H68" s="3">
        <v>236</v>
      </c>
      <c r="I68" s="2">
        <f t="shared" si="34"/>
        <v>1304.3478260869565</v>
      </c>
      <c r="J68" s="3">
        <f>(IF(C68="SHORT",IF(G68="",0,F68-G68),IF(C68="LONG",IF(G68="",0,G68-F68))))*D68</f>
        <v>1304.3478260869565</v>
      </c>
      <c r="K68" s="3">
        <f t="shared" si="72"/>
        <v>1304.3478260869565</v>
      </c>
      <c r="L68" s="4">
        <f t="shared" ref="L68" si="75">SUM(K68+J68+I68)</f>
        <v>3913.0434782608695</v>
      </c>
    </row>
    <row r="69" spans="1:12">
      <c r="A69" s="5" t="s">
        <v>370</v>
      </c>
      <c r="B69" s="33" t="s">
        <v>70</v>
      </c>
      <c r="C69" s="3" t="s">
        <v>14</v>
      </c>
      <c r="D69" s="37">
        <f t="shared" si="33"/>
        <v>1034.4827586206898</v>
      </c>
      <c r="E69" s="8">
        <v>145</v>
      </c>
      <c r="F69" s="3">
        <v>146</v>
      </c>
      <c r="G69" s="3">
        <v>0</v>
      </c>
      <c r="H69" s="3">
        <v>0</v>
      </c>
      <c r="I69" s="2">
        <f t="shared" si="34"/>
        <v>1034.4827586206898</v>
      </c>
      <c r="J69" s="3">
        <v>0</v>
      </c>
      <c r="K69" s="3">
        <f t="shared" si="72"/>
        <v>0</v>
      </c>
      <c r="L69" s="4">
        <f t="shared" ref="L69" si="76">SUM(K69+J69+I69)</f>
        <v>1034.4827586206898</v>
      </c>
    </row>
    <row r="70" spans="1:12">
      <c r="A70" s="5" t="s">
        <v>370</v>
      </c>
      <c r="B70" s="33" t="s">
        <v>30</v>
      </c>
      <c r="C70" s="3" t="s">
        <v>14</v>
      </c>
      <c r="D70" s="37">
        <f t="shared" si="33"/>
        <v>375</v>
      </c>
      <c r="E70" s="8">
        <v>400</v>
      </c>
      <c r="F70" s="3">
        <v>404</v>
      </c>
      <c r="G70" s="3">
        <v>0</v>
      </c>
      <c r="H70" s="3">
        <v>0</v>
      </c>
      <c r="I70" s="2">
        <f t="shared" si="34"/>
        <v>1500</v>
      </c>
      <c r="J70" s="3">
        <v>0</v>
      </c>
      <c r="K70" s="3">
        <f t="shared" si="72"/>
        <v>0</v>
      </c>
      <c r="L70" s="4">
        <f t="shared" ref="L70" si="77">SUM(K70+J70+I70)</f>
        <v>1500</v>
      </c>
    </row>
    <row r="71" spans="1:12">
      <c r="A71" s="5" t="s">
        <v>370</v>
      </c>
      <c r="B71" s="33" t="s">
        <v>90</v>
      </c>
      <c r="C71" s="3" t="s">
        <v>14</v>
      </c>
      <c r="D71" s="37">
        <f t="shared" si="33"/>
        <v>576.92307692307691</v>
      </c>
      <c r="E71" s="8">
        <v>260</v>
      </c>
      <c r="F71" s="3">
        <v>262</v>
      </c>
      <c r="G71" s="3">
        <v>0</v>
      </c>
      <c r="H71" s="3">
        <v>0</v>
      </c>
      <c r="I71" s="2">
        <f t="shared" si="34"/>
        <v>1153.8461538461538</v>
      </c>
      <c r="J71" s="3">
        <v>0</v>
      </c>
      <c r="K71" s="3">
        <f t="shared" si="72"/>
        <v>0</v>
      </c>
      <c r="L71" s="4">
        <f t="shared" ref="L71" si="78">SUM(K71+J71+I71)</f>
        <v>1153.8461538461538</v>
      </c>
    </row>
    <row r="72" spans="1:12">
      <c r="A72" s="5" t="s">
        <v>370</v>
      </c>
      <c r="B72" s="33" t="s">
        <v>23</v>
      </c>
      <c r="C72" s="3" t="s">
        <v>14</v>
      </c>
      <c r="D72" s="37">
        <f t="shared" si="33"/>
        <v>355.45023696682466</v>
      </c>
      <c r="E72" s="8">
        <v>422</v>
      </c>
      <c r="F72" s="3">
        <v>425</v>
      </c>
      <c r="G72" s="3">
        <v>0</v>
      </c>
      <c r="H72" s="3">
        <v>0</v>
      </c>
      <c r="I72" s="2">
        <f t="shared" si="34"/>
        <v>1066.350710900474</v>
      </c>
      <c r="J72" s="3">
        <v>0</v>
      </c>
      <c r="K72" s="3">
        <f t="shared" si="72"/>
        <v>0</v>
      </c>
      <c r="L72" s="4">
        <f t="shared" ref="L72" si="79">SUM(K72+J72+I72)</f>
        <v>1066.350710900474</v>
      </c>
    </row>
    <row r="73" spans="1:12">
      <c r="A73" s="5" t="s">
        <v>369</v>
      </c>
      <c r="B73" s="33" t="s">
        <v>79</v>
      </c>
      <c r="C73" s="3" t="s">
        <v>14</v>
      </c>
      <c r="D73" s="37">
        <f t="shared" si="33"/>
        <v>219.2982456140351</v>
      </c>
      <c r="E73" s="8">
        <v>684</v>
      </c>
      <c r="F73" s="3">
        <v>690</v>
      </c>
      <c r="G73" s="3">
        <v>696</v>
      </c>
      <c r="H73" s="3">
        <v>700</v>
      </c>
      <c r="I73" s="2">
        <f t="shared" si="34"/>
        <v>1315.7894736842106</v>
      </c>
      <c r="J73" s="3">
        <f>(IF(C73="SHORT",IF(G73="",0,F73-G73),IF(C73="LONG",IF(G73="",0,G73-F73))))*D73</f>
        <v>1315.7894736842106</v>
      </c>
      <c r="K73" s="3">
        <f t="shared" si="72"/>
        <v>877.19298245614038</v>
      </c>
      <c r="L73" s="4">
        <f t="shared" ref="L73" si="80">SUM(K73+J73+I73)</f>
        <v>3508.771929824562</v>
      </c>
    </row>
    <row r="74" spans="1:12">
      <c r="A74" s="5" t="s">
        <v>369</v>
      </c>
      <c r="B74" s="33" t="s">
        <v>368</v>
      </c>
      <c r="C74" s="3" t="s">
        <v>14</v>
      </c>
      <c r="D74" s="37">
        <f t="shared" si="33"/>
        <v>476.1904761904762</v>
      </c>
      <c r="E74" s="8">
        <v>315</v>
      </c>
      <c r="F74" s="3">
        <v>318</v>
      </c>
      <c r="G74" s="3">
        <v>322</v>
      </c>
      <c r="H74" s="3">
        <v>326</v>
      </c>
      <c r="I74" s="2">
        <f t="shared" si="34"/>
        <v>1428.5714285714287</v>
      </c>
      <c r="J74" s="3">
        <f>(IF(C74="SHORT",IF(G74="",0,F74-G74),IF(C74="LONG",IF(G74="",0,G74-F74))))*D74</f>
        <v>1904.7619047619048</v>
      </c>
      <c r="K74" s="3">
        <f t="shared" si="72"/>
        <v>1904.7619047619048</v>
      </c>
      <c r="L74" s="4">
        <f t="shared" ref="L74" si="81">SUM(K74+J74+I74)</f>
        <v>5238.0952380952385</v>
      </c>
    </row>
    <row r="75" spans="1:12">
      <c r="A75" s="5" t="s">
        <v>369</v>
      </c>
      <c r="B75" s="33" t="s">
        <v>28</v>
      </c>
      <c r="C75" s="3" t="s">
        <v>14</v>
      </c>
      <c r="D75" s="37">
        <f t="shared" si="33"/>
        <v>163.04347826086956</v>
      </c>
      <c r="E75" s="8">
        <v>920</v>
      </c>
      <c r="F75" s="3">
        <v>928</v>
      </c>
      <c r="G75" s="3">
        <v>936</v>
      </c>
      <c r="H75" s="3">
        <v>946</v>
      </c>
      <c r="I75" s="2">
        <f t="shared" si="34"/>
        <v>1304.3478260869565</v>
      </c>
      <c r="J75" s="3">
        <f>(IF(C75="SHORT",IF(G75="",0,F75-G75),IF(C75="LONG",IF(G75="",0,G75-F75))))*D75</f>
        <v>1304.3478260869565</v>
      </c>
      <c r="K75" s="3">
        <f t="shared" si="72"/>
        <v>1630.4347826086955</v>
      </c>
      <c r="L75" s="4">
        <f t="shared" ref="L75" si="82">SUM(K75+J75+I75)</f>
        <v>4239.1304347826081</v>
      </c>
    </row>
    <row r="76" spans="1:12">
      <c r="A76" s="5" t="s">
        <v>369</v>
      </c>
      <c r="B76" s="33" t="s">
        <v>39</v>
      </c>
      <c r="C76" s="3" t="s">
        <v>14</v>
      </c>
      <c r="D76" s="37">
        <f t="shared" si="33"/>
        <v>182.92682926829269</v>
      </c>
      <c r="E76" s="8">
        <v>820</v>
      </c>
      <c r="F76" s="3">
        <v>825</v>
      </c>
      <c r="G76" s="3">
        <v>830</v>
      </c>
      <c r="H76" s="3">
        <v>833</v>
      </c>
      <c r="I76" s="2">
        <f t="shared" si="34"/>
        <v>914.63414634146352</v>
      </c>
      <c r="J76" s="3">
        <f>(IF(C76="SHORT",IF(G76="",0,F76-G76),IF(C76="LONG",IF(G76="",0,G76-F76))))*D76</f>
        <v>914.63414634146352</v>
      </c>
      <c r="K76" s="3">
        <f t="shared" si="72"/>
        <v>548.78048780487802</v>
      </c>
      <c r="L76" s="4">
        <f t="shared" ref="L76" si="83">SUM(K76+J76+I76)</f>
        <v>2378.0487804878048</v>
      </c>
    </row>
    <row r="77" spans="1:12">
      <c r="A77" s="5" t="s">
        <v>369</v>
      </c>
      <c r="B77" s="33" t="s">
        <v>21</v>
      </c>
      <c r="C77" s="3" t="s">
        <v>14</v>
      </c>
      <c r="D77" s="37">
        <f t="shared" si="33"/>
        <v>180.72289156626505</v>
      </c>
      <c r="E77" s="8">
        <v>830</v>
      </c>
      <c r="F77" s="3">
        <v>835</v>
      </c>
      <c r="G77" s="3">
        <v>0</v>
      </c>
      <c r="H77" s="3">
        <v>0</v>
      </c>
      <c r="I77" s="2">
        <f t="shared" si="34"/>
        <v>903.61445783132524</v>
      </c>
      <c r="J77" s="3">
        <v>0</v>
      </c>
      <c r="K77" s="3">
        <f t="shared" si="72"/>
        <v>0</v>
      </c>
      <c r="L77" s="4">
        <f t="shared" ref="L77" si="84">SUM(K77+J77+I77)</f>
        <v>903.61445783132524</v>
      </c>
    </row>
    <row r="78" spans="1:12">
      <c r="A78" s="5" t="s">
        <v>369</v>
      </c>
      <c r="B78" s="33" t="s">
        <v>188</v>
      </c>
      <c r="C78" s="3" t="s">
        <v>14</v>
      </c>
      <c r="D78" s="37">
        <f t="shared" si="33"/>
        <v>1209.6774193548388</v>
      </c>
      <c r="E78" s="8">
        <v>124</v>
      </c>
      <c r="F78" s="3">
        <v>125</v>
      </c>
      <c r="G78" s="3">
        <v>126</v>
      </c>
      <c r="H78" s="3">
        <v>0</v>
      </c>
      <c r="I78" s="2">
        <f t="shared" si="34"/>
        <v>1209.6774193548388</v>
      </c>
      <c r="J78" s="3">
        <f>(IF(C78="SHORT",IF(G78="",0,F78-G78),IF(C78="LONG",IF(G78="",0,G78-F78))))*D78</f>
        <v>1209.6774193548388</v>
      </c>
      <c r="K78" s="3">
        <v>0</v>
      </c>
      <c r="L78" s="4">
        <f t="shared" ref="L78" si="85">SUM(K78+J78+I78)</f>
        <v>2419.3548387096776</v>
      </c>
    </row>
    <row r="79" spans="1:12">
      <c r="A79" s="5" t="s">
        <v>367</v>
      </c>
      <c r="B79" s="33" t="s">
        <v>104</v>
      </c>
      <c r="C79" s="3" t="s">
        <v>14</v>
      </c>
      <c r="D79" s="37">
        <f t="shared" si="33"/>
        <v>974.02597402597405</v>
      </c>
      <c r="E79" s="8">
        <v>154</v>
      </c>
      <c r="F79" s="3">
        <v>155</v>
      </c>
      <c r="G79" s="3">
        <v>156</v>
      </c>
      <c r="H79" s="3">
        <v>156.69999999999999</v>
      </c>
      <c r="I79" s="2">
        <f t="shared" si="34"/>
        <v>974.02597402597405</v>
      </c>
      <c r="J79" s="3">
        <f>(IF(C79="SHORT",IF(G79="",0,F79-G79),IF(C79="LONG",IF(G79="",0,G79-F79))))*D79</f>
        <v>974.02597402597405</v>
      </c>
      <c r="K79" s="3">
        <f>SUM(H79-G79)*D79</f>
        <v>681.81818181817073</v>
      </c>
      <c r="L79" s="4">
        <f t="shared" ref="L79" si="86">SUM(K79+J79+I79)</f>
        <v>2629.8701298701189</v>
      </c>
    </row>
    <row r="80" spans="1:12">
      <c r="A80" s="5" t="s">
        <v>367</v>
      </c>
      <c r="B80" s="33" t="s">
        <v>152</v>
      </c>
      <c r="C80" s="3" t="s">
        <v>14</v>
      </c>
      <c r="D80" s="37">
        <f t="shared" si="33"/>
        <v>937.5</v>
      </c>
      <c r="E80" s="8">
        <v>160</v>
      </c>
      <c r="F80" s="3">
        <v>161</v>
      </c>
      <c r="G80" s="3">
        <v>0</v>
      </c>
      <c r="H80" s="3">
        <v>0</v>
      </c>
      <c r="I80" s="2">
        <f t="shared" si="34"/>
        <v>937.5</v>
      </c>
      <c r="J80" s="3">
        <v>0</v>
      </c>
      <c r="K80" s="3">
        <f>SUM(H80-G80)*D80</f>
        <v>0</v>
      </c>
      <c r="L80" s="4">
        <f t="shared" ref="L80" si="87">SUM(K80+J80+I80)</f>
        <v>937.5</v>
      </c>
    </row>
    <row r="81" spans="1:12">
      <c r="A81" s="5" t="s">
        <v>367</v>
      </c>
      <c r="B81" s="33" t="s">
        <v>109</v>
      </c>
      <c r="C81" s="3" t="s">
        <v>14</v>
      </c>
      <c r="D81" s="37">
        <f t="shared" si="33"/>
        <v>319.14893617021278</v>
      </c>
      <c r="E81" s="8">
        <v>470</v>
      </c>
      <c r="F81" s="3">
        <v>470</v>
      </c>
      <c r="G81" s="3">
        <v>0</v>
      </c>
      <c r="H81" s="3">
        <v>0</v>
      </c>
      <c r="I81" s="2">
        <f t="shared" si="34"/>
        <v>0</v>
      </c>
      <c r="J81" s="3">
        <v>0</v>
      </c>
      <c r="K81" s="3">
        <f>SUM(H81-G81)*D81</f>
        <v>0</v>
      </c>
      <c r="L81" s="4">
        <f t="shared" ref="L81" si="88">SUM(K81+J81+I81)</f>
        <v>0</v>
      </c>
    </row>
    <row r="82" spans="1:12">
      <c r="A82" s="5" t="s">
        <v>367</v>
      </c>
      <c r="B82" s="33" t="s">
        <v>337</v>
      </c>
      <c r="C82" s="3" t="s">
        <v>14</v>
      </c>
      <c r="D82" s="37">
        <f t="shared" si="33"/>
        <v>104.67550593161201</v>
      </c>
      <c r="E82" s="8">
        <v>1433</v>
      </c>
      <c r="F82" s="3">
        <v>1318</v>
      </c>
      <c r="G82" s="3">
        <v>0</v>
      </c>
      <c r="H82" s="3">
        <v>0</v>
      </c>
      <c r="I82" s="2">
        <f t="shared" si="34"/>
        <v>-12037.683182135381</v>
      </c>
      <c r="J82" s="3">
        <v>0</v>
      </c>
      <c r="K82" s="3">
        <f>SUM(H82-G82)*D82</f>
        <v>0</v>
      </c>
      <c r="L82" s="4">
        <f t="shared" ref="L82" si="89">SUM(K82+J82+I82)</f>
        <v>-12037.683182135381</v>
      </c>
    </row>
    <row r="83" spans="1:12">
      <c r="A83" s="5" t="s">
        <v>344</v>
      </c>
      <c r="B83" s="33" t="s">
        <v>366</v>
      </c>
      <c r="C83" s="3" t="s">
        <v>14</v>
      </c>
      <c r="D83" s="37">
        <f t="shared" si="33"/>
        <v>903.61445783132535</v>
      </c>
      <c r="E83" s="8">
        <v>166</v>
      </c>
      <c r="F83" s="3">
        <v>167</v>
      </c>
      <c r="G83" s="3">
        <v>168</v>
      </c>
      <c r="H83" s="3">
        <v>169</v>
      </c>
      <c r="I83" s="2">
        <f t="shared" si="34"/>
        <v>903.61445783132535</v>
      </c>
      <c r="J83" s="3">
        <f>(IF(C83="SHORT",IF(G83="",0,F83-G83),IF(C83="LONG",IF(G83="",0,G83-F83))))*D83</f>
        <v>903.61445783132535</v>
      </c>
      <c r="K83" s="3">
        <f>SUM(H83-G83)*D83</f>
        <v>903.61445783132535</v>
      </c>
      <c r="L83" s="4">
        <f t="shared" ref="L83" si="90">SUM(K83+J83+I83)</f>
        <v>2710.8433734939763</v>
      </c>
    </row>
    <row r="84" spans="1:12">
      <c r="A84" s="5" t="s">
        <v>344</v>
      </c>
      <c r="B84" s="33" t="s">
        <v>107</v>
      </c>
      <c r="C84" s="3" t="s">
        <v>14</v>
      </c>
      <c r="D84" s="37">
        <f t="shared" si="33"/>
        <v>684.93150684931504</v>
      </c>
      <c r="E84" s="8">
        <v>219</v>
      </c>
      <c r="F84" s="3">
        <v>221</v>
      </c>
      <c r="G84" s="3">
        <v>223</v>
      </c>
      <c r="H84" s="3">
        <v>0</v>
      </c>
      <c r="I84" s="2">
        <f t="shared" si="34"/>
        <v>1369.8630136986301</v>
      </c>
      <c r="J84" s="3">
        <f>(IF(C84="SHORT",IF(G84="",0,F84-G84),IF(C84="LONG",IF(G84="",0,G84-F84))))*D84</f>
        <v>1369.8630136986301</v>
      </c>
      <c r="K84" s="3">
        <v>0</v>
      </c>
      <c r="L84" s="4">
        <f t="shared" ref="L84" si="91">SUM(K84+J84+I84)</f>
        <v>2739.7260273972602</v>
      </c>
    </row>
    <row r="85" spans="1:12">
      <c r="A85" s="5" t="s">
        <v>344</v>
      </c>
      <c r="B85" s="33" t="s">
        <v>175</v>
      </c>
      <c r="C85" s="3" t="s">
        <v>14</v>
      </c>
      <c r="D85" s="37">
        <f t="shared" si="33"/>
        <v>368.55036855036855</v>
      </c>
      <c r="E85" s="8">
        <v>407</v>
      </c>
      <c r="F85" s="3">
        <v>411</v>
      </c>
      <c r="G85" s="3">
        <v>0</v>
      </c>
      <c r="H85" s="3">
        <v>0</v>
      </c>
      <c r="I85" s="2">
        <f t="shared" si="34"/>
        <v>1474.2014742014742</v>
      </c>
      <c r="J85" s="3">
        <v>0</v>
      </c>
      <c r="K85" s="3">
        <v>0</v>
      </c>
      <c r="L85" s="4">
        <f t="shared" ref="L85" si="92">SUM(K85+J85+I85)</f>
        <v>1474.2014742014742</v>
      </c>
    </row>
    <row r="86" spans="1:12">
      <c r="A86" s="5" t="s">
        <v>344</v>
      </c>
      <c r="B86" s="33" t="s">
        <v>24</v>
      </c>
      <c r="C86" s="3" t="s">
        <v>14</v>
      </c>
      <c r="D86" s="37">
        <f t="shared" si="33"/>
        <v>100.67114093959732</v>
      </c>
      <c r="E86" s="8">
        <v>1490</v>
      </c>
      <c r="F86" s="3">
        <v>1475</v>
      </c>
      <c r="G86" s="3">
        <v>0</v>
      </c>
      <c r="H86" s="3">
        <v>0</v>
      </c>
      <c r="I86" s="2">
        <f t="shared" si="34"/>
        <v>-1510.0671140939598</v>
      </c>
      <c r="J86" s="3">
        <v>0</v>
      </c>
      <c r="K86" s="3">
        <v>0</v>
      </c>
      <c r="L86" s="4">
        <f t="shared" ref="L86" si="93">SUM(K86+J86+I86)</f>
        <v>-1510.0671140939598</v>
      </c>
    </row>
    <row r="87" spans="1:12">
      <c r="A87" s="5" t="s">
        <v>344</v>
      </c>
      <c r="B87" s="33" t="s">
        <v>45</v>
      </c>
      <c r="C87" s="3" t="s">
        <v>14</v>
      </c>
      <c r="D87" s="37">
        <f t="shared" si="33"/>
        <v>1442.3076923076924</v>
      </c>
      <c r="E87" s="8">
        <v>104</v>
      </c>
      <c r="F87" s="3">
        <v>102.5</v>
      </c>
      <c r="G87" s="3">
        <v>0</v>
      </c>
      <c r="H87" s="3">
        <v>0</v>
      </c>
      <c r="I87" s="2">
        <f t="shared" si="34"/>
        <v>-2163.4615384615386</v>
      </c>
      <c r="J87" s="3">
        <v>0</v>
      </c>
      <c r="K87" s="3">
        <v>0</v>
      </c>
      <c r="L87" s="4">
        <f>SUM(K87+J87+I87)</f>
        <v>-2163.4615384615386</v>
      </c>
    </row>
    <row r="88" spans="1:12" s="45" customFormat="1">
      <c r="A88" s="38"/>
      <c r="B88" s="39"/>
      <c r="C88" s="40"/>
      <c r="D88" s="41"/>
      <c r="E88" s="42"/>
      <c r="F88" s="40"/>
      <c r="G88" s="40"/>
      <c r="H88" s="40"/>
      <c r="I88" s="43"/>
      <c r="J88" s="40"/>
      <c r="K88" s="40"/>
      <c r="L88" s="44"/>
    </row>
    <row r="89" spans="1:12" s="45" customFormat="1">
      <c r="A89" s="38"/>
      <c r="B89" s="39"/>
      <c r="C89" s="40"/>
      <c r="D89" s="41"/>
      <c r="E89" s="42"/>
      <c r="F89" s="40"/>
      <c r="G89" s="40"/>
      <c r="H89" s="40"/>
      <c r="I89" s="43"/>
      <c r="J89" s="40"/>
      <c r="K89" s="40"/>
      <c r="L89" s="44"/>
    </row>
    <row r="90" spans="1:12">
      <c r="A90" s="5" t="s">
        <v>347</v>
      </c>
      <c r="B90" s="33" t="s">
        <v>193</v>
      </c>
      <c r="C90" s="3" t="s">
        <v>14</v>
      </c>
      <c r="D90" s="37">
        <f t="shared" si="33"/>
        <v>681.81818181818187</v>
      </c>
      <c r="E90" s="8">
        <v>220</v>
      </c>
      <c r="F90" s="3">
        <v>224</v>
      </c>
      <c r="G90" s="3">
        <v>226</v>
      </c>
      <c r="H90" s="3">
        <v>228</v>
      </c>
      <c r="I90" s="2">
        <f t="shared" ref="I90:I153" si="94">(IF(C90="SHORT",E90-F90,IF(C90="LONG",F90-E90)))*D90</f>
        <v>2727.2727272727275</v>
      </c>
      <c r="J90" s="3">
        <f>(IF(C90="SHORT",IF(G90="",0,F90-G90),IF(C90="LONG",IF(G90="",0,G90-F90))))*D90</f>
        <v>1363.6363636363637</v>
      </c>
      <c r="K90" s="3">
        <f>SUM(H90-G90)*D90</f>
        <v>1363.6363636363637</v>
      </c>
      <c r="L90" s="4">
        <f t="shared" ref="L90" si="95">SUM(K90+J90+I90)</f>
        <v>5454.545454545455</v>
      </c>
    </row>
    <row r="91" spans="1:12">
      <c r="A91" s="5" t="s">
        <v>347</v>
      </c>
      <c r="B91" s="33" t="s">
        <v>96</v>
      </c>
      <c r="C91" s="3" t="s">
        <v>14</v>
      </c>
      <c r="D91" s="37">
        <f t="shared" si="33"/>
        <v>192.30769230769232</v>
      </c>
      <c r="E91" s="8">
        <v>780</v>
      </c>
      <c r="F91" s="3">
        <v>786</v>
      </c>
      <c r="G91" s="3">
        <v>0</v>
      </c>
      <c r="H91" s="3">
        <v>0</v>
      </c>
      <c r="I91" s="2">
        <f t="shared" si="94"/>
        <v>1153.8461538461538</v>
      </c>
      <c r="J91" s="3">
        <v>0</v>
      </c>
      <c r="K91" s="3">
        <v>0</v>
      </c>
      <c r="L91" s="4">
        <f t="shared" ref="L91" si="96">SUM(K91+J91+I91)</f>
        <v>1153.8461538461538</v>
      </c>
    </row>
    <row r="92" spans="1:12">
      <c r="A92" s="5" t="s">
        <v>347</v>
      </c>
      <c r="B92" s="33" t="s">
        <v>343</v>
      </c>
      <c r="C92" s="3" t="s">
        <v>14</v>
      </c>
      <c r="D92" s="37">
        <f t="shared" si="33"/>
        <v>1127.8195488721803</v>
      </c>
      <c r="E92" s="8">
        <v>133</v>
      </c>
      <c r="F92" s="3">
        <v>133</v>
      </c>
      <c r="G92" s="3">
        <v>0</v>
      </c>
      <c r="H92" s="3">
        <v>0</v>
      </c>
      <c r="I92" s="2">
        <f t="shared" si="94"/>
        <v>0</v>
      </c>
      <c r="J92" s="3">
        <v>0</v>
      </c>
      <c r="K92" s="3">
        <v>0</v>
      </c>
      <c r="L92" s="4">
        <f t="shared" ref="L92" si="97">SUM(K92+J92+I92)</f>
        <v>0</v>
      </c>
    </row>
    <row r="93" spans="1:12">
      <c r="A93" s="5" t="s">
        <v>348</v>
      </c>
      <c r="B93" s="33" t="s">
        <v>337</v>
      </c>
      <c r="C93" s="3" t="s">
        <v>14</v>
      </c>
      <c r="D93" s="37">
        <f t="shared" si="33"/>
        <v>105.63380281690141</v>
      </c>
      <c r="E93" s="8">
        <v>1420</v>
      </c>
      <c r="F93" s="3">
        <v>1430</v>
      </c>
      <c r="G93" s="3">
        <v>1435</v>
      </c>
      <c r="H93" s="3">
        <v>0</v>
      </c>
      <c r="I93" s="2">
        <f t="shared" si="94"/>
        <v>1056.338028169014</v>
      </c>
      <c r="J93" s="3">
        <f>(IF(C93="SHORT",IF(G93="",0,F93-G93),IF(C93="LONG",IF(G93="",0,G93-F93))))*D93</f>
        <v>528.16901408450701</v>
      </c>
      <c r="K93" s="3">
        <v>0</v>
      </c>
      <c r="L93" s="4">
        <f t="shared" ref="L93" si="98">SUM(K93+J93+I93)</f>
        <v>1584.5070422535209</v>
      </c>
    </row>
    <row r="94" spans="1:12">
      <c r="A94" s="5" t="s">
        <v>348</v>
      </c>
      <c r="B94" s="33" t="s">
        <v>342</v>
      </c>
      <c r="C94" s="3" t="s">
        <v>14</v>
      </c>
      <c r="D94" s="37">
        <f t="shared" si="33"/>
        <v>1098.901098901099</v>
      </c>
      <c r="E94" s="8">
        <v>136.5</v>
      </c>
      <c r="F94" s="3">
        <v>137.5</v>
      </c>
      <c r="G94" s="3">
        <v>138.5</v>
      </c>
      <c r="H94" s="3">
        <v>0</v>
      </c>
      <c r="I94" s="2">
        <f t="shared" si="94"/>
        <v>1098.901098901099</v>
      </c>
      <c r="J94" s="3">
        <f>(IF(C94="SHORT",IF(G94="",0,F94-G94),IF(C94="LONG",IF(G94="",0,G94-F94))))*D94</f>
        <v>1098.901098901099</v>
      </c>
      <c r="K94" s="3">
        <v>0</v>
      </c>
      <c r="L94" s="4">
        <f t="shared" ref="L94" si="99">SUM(K94+J94+I94)</f>
        <v>2197.802197802198</v>
      </c>
    </row>
    <row r="95" spans="1:12">
      <c r="A95" s="5" t="s">
        <v>348</v>
      </c>
      <c r="B95" s="33" t="s">
        <v>341</v>
      </c>
      <c r="C95" s="3" t="s">
        <v>14</v>
      </c>
      <c r="D95" s="37">
        <f t="shared" ref="D95:D158" si="100">150000/E95</f>
        <v>733.49633251833745</v>
      </c>
      <c r="E95" s="8">
        <v>204.5</v>
      </c>
      <c r="F95" s="3">
        <v>206</v>
      </c>
      <c r="G95" s="3">
        <v>0</v>
      </c>
      <c r="H95" s="3">
        <v>0</v>
      </c>
      <c r="I95" s="2">
        <f t="shared" si="94"/>
        <v>1100.2444987775061</v>
      </c>
      <c r="J95" s="3">
        <v>0</v>
      </c>
      <c r="K95" s="3">
        <v>0</v>
      </c>
      <c r="L95" s="4">
        <f t="shared" ref="L95" si="101">SUM(K95+J95+I95)</f>
        <v>1100.2444987775061</v>
      </c>
    </row>
    <row r="96" spans="1:12">
      <c r="A96" s="5" t="s">
        <v>349</v>
      </c>
      <c r="B96" s="33" t="s">
        <v>340</v>
      </c>
      <c r="C96" s="3" t="s">
        <v>14</v>
      </c>
      <c r="D96" s="37">
        <f t="shared" si="100"/>
        <v>1198.5617259288854</v>
      </c>
      <c r="E96" s="8">
        <v>125.15</v>
      </c>
      <c r="F96" s="3">
        <v>126</v>
      </c>
      <c r="G96" s="3">
        <v>0</v>
      </c>
      <c r="H96" s="3">
        <v>0</v>
      </c>
      <c r="I96" s="2">
        <f t="shared" si="94"/>
        <v>1018.7774670395457</v>
      </c>
      <c r="J96" s="3">
        <v>0</v>
      </c>
      <c r="K96" s="3">
        <f>SUM(H96-G96)*D96</f>
        <v>0</v>
      </c>
      <c r="L96" s="4">
        <f t="shared" ref="L96" si="102">SUM(K96+J96+I96)</f>
        <v>1018.7774670395457</v>
      </c>
    </row>
    <row r="97" spans="1:12">
      <c r="A97" s="5" t="s">
        <v>349</v>
      </c>
      <c r="B97" s="33" t="s">
        <v>300</v>
      </c>
      <c r="C97" s="3" t="s">
        <v>14</v>
      </c>
      <c r="D97" s="37">
        <f t="shared" si="100"/>
        <v>15.576323987538942</v>
      </c>
      <c r="E97" s="8">
        <v>9630</v>
      </c>
      <c r="F97" s="3">
        <v>9660</v>
      </c>
      <c r="G97" s="3">
        <v>9690</v>
      </c>
      <c r="H97" s="3">
        <v>9710</v>
      </c>
      <c r="I97" s="2">
        <f t="shared" si="94"/>
        <v>467.28971962616822</v>
      </c>
      <c r="J97" s="3">
        <f>(IF(C97="SHORT",IF(G97="",0,F97-G97),IF(C97="LONG",IF(G97="",0,G97-F97))))*D97</f>
        <v>467.28971962616822</v>
      </c>
      <c r="K97" s="3">
        <f>SUM(H97-G97)*D97</f>
        <v>311.52647975077883</v>
      </c>
      <c r="L97" s="4">
        <f t="shared" ref="L97" si="103">SUM(K97+J97+I97)</f>
        <v>1246.1059190031151</v>
      </c>
    </row>
    <row r="98" spans="1:12">
      <c r="A98" s="5" t="s">
        <v>349</v>
      </c>
      <c r="B98" s="33" t="s">
        <v>20</v>
      </c>
      <c r="C98" s="3" t="s">
        <v>14</v>
      </c>
      <c r="D98" s="37">
        <f t="shared" si="100"/>
        <v>135.13513513513513</v>
      </c>
      <c r="E98" s="8">
        <v>1110</v>
      </c>
      <c r="F98" s="3">
        <v>1095</v>
      </c>
      <c r="G98" s="3">
        <v>0</v>
      </c>
      <c r="H98" s="3">
        <v>0</v>
      </c>
      <c r="I98" s="2">
        <f t="shared" si="94"/>
        <v>-2027.0270270270269</v>
      </c>
      <c r="J98" s="3">
        <v>0</v>
      </c>
      <c r="K98" s="3">
        <f>SUM(H98-G98)*D98</f>
        <v>0</v>
      </c>
      <c r="L98" s="4">
        <f t="shared" ref="L98" si="104">SUM(K98+J98+I98)</f>
        <v>-2027.0270270270269</v>
      </c>
    </row>
    <row r="99" spans="1:12">
      <c r="A99" s="5" t="s">
        <v>350</v>
      </c>
      <c r="B99" s="33" t="s">
        <v>339</v>
      </c>
      <c r="C99" s="3" t="s">
        <v>14</v>
      </c>
      <c r="D99" s="37">
        <f t="shared" si="100"/>
        <v>722.89156626506019</v>
      </c>
      <c r="E99" s="8">
        <v>207.5</v>
      </c>
      <c r="F99" s="3">
        <v>209</v>
      </c>
      <c r="G99" s="3">
        <v>211</v>
      </c>
      <c r="H99" s="3">
        <v>213</v>
      </c>
      <c r="I99" s="2">
        <f t="shared" si="94"/>
        <v>1084.3373493975903</v>
      </c>
      <c r="J99" s="3">
        <f>(IF(C99="SHORT",IF(G99="",0,F99-G99),IF(C99="LONG",IF(G99="",0,G99-F99))))*D99</f>
        <v>1445.7831325301204</v>
      </c>
      <c r="K99" s="3">
        <f>SUM(H99-G99)*D99</f>
        <v>1445.7831325301204</v>
      </c>
      <c r="L99" s="4">
        <f t="shared" ref="L99" si="105">SUM(K99+J99+I99)</f>
        <v>3975.9036144578313</v>
      </c>
    </row>
    <row r="100" spans="1:12">
      <c r="A100" s="5" t="s">
        <v>350</v>
      </c>
      <c r="B100" s="33" t="s">
        <v>318</v>
      </c>
      <c r="C100" s="3" t="s">
        <v>14</v>
      </c>
      <c r="D100" s="37">
        <f t="shared" si="100"/>
        <v>704.22535211267609</v>
      </c>
      <c r="E100" s="8">
        <v>213</v>
      </c>
      <c r="F100" s="3">
        <v>215</v>
      </c>
      <c r="G100" s="3">
        <v>217</v>
      </c>
      <c r="H100" s="3">
        <v>0</v>
      </c>
      <c r="I100" s="2">
        <f t="shared" si="94"/>
        <v>1408.4507042253522</v>
      </c>
      <c r="J100" s="3">
        <f>(IF(C100="SHORT",IF(G100="",0,F100-G100),IF(C100="LONG",IF(G100="",0,G100-F100))))*D100</f>
        <v>1408.4507042253522</v>
      </c>
      <c r="K100" s="3">
        <v>0</v>
      </c>
      <c r="L100" s="4">
        <f t="shared" ref="L100" si="106">SUM(K100+J100+I100)</f>
        <v>2816.9014084507044</v>
      </c>
    </row>
    <row r="101" spans="1:12">
      <c r="A101" s="5" t="s">
        <v>350</v>
      </c>
      <c r="B101" s="33" t="s">
        <v>101</v>
      </c>
      <c r="C101" s="3" t="s">
        <v>14</v>
      </c>
      <c r="D101" s="37">
        <f t="shared" si="100"/>
        <v>128.2051282051282</v>
      </c>
      <c r="E101" s="8">
        <v>1170</v>
      </c>
      <c r="F101" s="3">
        <v>1180</v>
      </c>
      <c r="G101" s="3">
        <v>0</v>
      </c>
      <c r="H101" s="3">
        <v>0</v>
      </c>
      <c r="I101" s="2">
        <f t="shared" si="94"/>
        <v>1282.051282051282</v>
      </c>
      <c r="J101" s="3">
        <v>0</v>
      </c>
      <c r="K101" s="3">
        <v>0</v>
      </c>
      <c r="L101" s="4">
        <f t="shared" ref="L101" si="107">SUM(K101+J101+I101)</f>
        <v>1282.051282051282</v>
      </c>
    </row>
    <row r="102" spans="1:12">
      <c r="A102" s="5" t="s">
        <v>351</v>
      </c>
      <c r="B102" s="33" t="s">
        <v>336</v>
      </c>
      <c r="C102" s="3" t="s">
        <v>14</v>
      </c>
      <c r="D102" s="37">
        <f t="shared" si="100"/>
        <v>562.85178236397746</v>
      </c>
      <c r="E102" s="8">
        <v>266.5</v>
      </c>
      <c r="F102" s="3">
        <v>268</v>
      </c>
      <c r="G102" s="3">
        <v>270</v>
      </c>
      <c r="H102" s="3">
        <v>272</v>
      </c>
      <c r="I102" s="2">
        <f t="shared" si="94"/>
        <v>844.27767354596619</v>
      </c>
      <c r="J102" s="3">
        <f>(IF(C102="SHORT",IF(G102="",0,F102-G102),IF(C102="LONG",IF(G102="",0,G102-F102))))*D102</f>
        <v>1125.7035647279549</v>
      </c>
      <c r="K102" s="3">
        <f>SUM(H102-G102)*D102</f>
        <v>1125.7035647279549</v>
      </c>
      <c r="L102" s="4">
        <f t="shared" ref="L102" si="108">SUM(K102+J102+I102)</f>
        <v>3095.6848030018759</v>
      </c>
    </row>
    <row r="103" spans="1:12">
      <c r="A103" s="5" t="s">
        <v>351</v>
      </c>
      <c r="B103" s="33" t="s">
        <v>31</v>
      </c>
      <c r="C103" s="3" t="s">
        <v>14</v>
      </c>
      <c r="D103" s="37">
        <f t="shared" si="100"/>
        <v>304.8780487804878</v>
      </c>
      <c r="E103" s="8">
        <v>492</v>
      </c>
      <c r="F103" s="3">
        <v>496</v>
      </c>
      <c r="G103" s="3">
        <v>500</v>
      </c>
      <c r="H103" s="3">
        <v>504</v>
      </c>
      <c r="I103" s="2">
        <f t="shared" si="94"/>
        <v>1219.5121951219512</v>
      </c>
      <c r="J103" s="3">
        <f>(IF(C103="SHORT",IF(G103="",0,F103-G103),IF(C103="LONG",IF(G103="",0,G103-F103))))*D103</f>
        <v>1219.5121951219512</v>
      </c>
      <c r="K103" s="3">
        <f>SUM(H103-G103)*D103</f>
        <v>1219.5121951219512</v>
      </c>
      <c r="L103" s="4">
        <f t="shared" ref="L103" si="109">SUM(K103+J103+I103)</f>
        <v>3658.5365853658536</v>
      </c>
    </row>
    <row r="104" spans="1:12">
      <c r="A104" s="5" t="s">
        <v>351</v>
      </c>
      <c r="B104" s="33" t="s">
        <v>31</v>
      </c>
      <c r="C104" s="3" t="s">
        <v>14</v>
      </c>
      <c r="D104" s="37">
        <f t="shared" si="100"/>
        <v>300</v>
      </c>
      <c r="E104" s="8">
        <v>500</v>
      </c>
      <c r="F104" s="3">
        <v>504</v>
      </c>
      <c r="G104" s="3">
        <v>508</v>
      </c>
      <c r="H104" s="3">
        <v>0</v>
      </c>
      <c r="I104" s="2">
        <f t="shared" si="94"/>
        <v>1200</v>
      </c>
      <c r="J104" s="3">
        <f>(IF(C104="SHORT",IF(G104="",0,F104-G104),IF(C104="LONG",IF(G104="",0,G104-F104))))*D104</f>
        <v>1200</v>
      </c>
      <c r="K104" s="3">
        <v>0</v>
      </c>
      <c r="L104" s="4">
        <f t="shared" ref="L104" si="110">SUM(K104+J104+I104)</f>
        <v>2400</v>
      </c>
    </row>
    <row r="105" spans="1:12">
      <c r="A105" s="5" t="s">
        <v>351</v>
      </c>
      <c r="B105" s="33" t="s">
        <v>337</v>
      </c>
      <c r="C105" s="3" t="s">
        <v>14</v>
      </c>
      <c r="D105" s="37">
        <f t="shared" si="100"/>
        <v>107.52688172043011</v>
      </c>
      <c r="E105" s="8">
        <v>1395</v>
      </c>
      <c r="F105" s="3">
        <v>1402</v>
      </c>
      <c r="G105" s="3">
        <v>0</v>
      </c>
      <c r="H105" s="3">
        <v>0</v>
      </c>
      <c r="I105" s="2">
        <f t="shared" si="94"/>
        <v>752.68817204301081</v>
      </c>
      <c r="J105" s="3">
        <v>0</v>
      </c>
      <c r="K105" s="3">
        <f t="shared" ref="K105:K112" si="111">SUM(H105-G105)*D105</f>
        <v>0</v>
      </c>
      <c r="L105" s="4">
        <f t="shared" ref="L105" si="112">SUM(K105+J105+I105)</f>
        <v>752.68817204301081</v>
      </c>
    </row>
    <row r="106" spans="1:12">
      <c r="A106" s="5" t="s">
        <v>351</v>
      </c>
      <c r="B106" s="33" t="s">
        <v>161</v>
      </c>
      <c r="C106" s="3" t="s">
        <v>14</v>
      </c>
      <c r="D106" s="37">
        <f t="shared" si="100"/>
        <v>364.07766990291265</v>
      </c>
      <c r="E106" s="8">
        <v>412</v>
      </c>
      <c r="F106" s="3">
        <v>416</v>
      </c>
      <c r="G106" s="3">
        <v>0</v>
      </c>
      <c r="H106" s="3">
        <v>0</v>
      </c>
      <c r="I106" s="2">
        <f t="shared" si="94"/>
        <v>1456.3106796116506</v>
      </c>
      <c r="J106" s="3">
        <v>0</v>
      </c>
      <c r="K106" s="3">
        <f t="shared" si="111"/>
        <v>0</v>
      </c>
      <c r="L106" s="4">
        <f t="shared" ref="L106" si="113">SUM(K106+J106+I106)</f>
        <v>1456.3106796116506</v>
      </c>
    </row>
    <row r="107" spans="1:12">
      <c r="A107" s="5" t="s">
        <v>351</v>
      </c>
      <c r="B107" s="33" t="s">
        <v>338</v>
      </c>
      <c r="C107" s="3" t="s">
        <v>14</v>
      </c>
      <c r="D107" s="37">
        <f t="shared" si="100"/>
        <v>714.28571428571433</v>
      </c>
      <c r="E107" s="8">
        <v>210</v>
      </c>
      <c r="F107" s="3">
        <v>212</v>
      </c>
      <c r="G107" s="3">
        <v>0</v>
      </c>
      <c r="H107" s="3">
        <v>0</v>
      </c>
      <c r="I107" s="2">
        <f t="shared" si="94"/>
        <v>1428.5714285714287</v>
      </c>
      <c r="J107" s="3">
        <v>0</v>
      </c>
      <c r="K107" s="3">
        <f t="shared" si="111"/>
        <v>0</v>
      </c>
      <c r="L107" s="4">
        <f t="shared" ref="L107" si="114">SUM(K107+J107+I107)</f>
        <v>1428.5714285714287</v>
      </c>
    </row>
    <row r="108" spans="1:12">
      <c r="A108" s="5" t="s">
        <v>351</v>
      </c>
      <c r="B108" s="33" t="s">
        <v>31</v>
      </c>
      <c r="C108" s="3" t="s">
        <v>14</v>
      </c>
      <c r="D108" s="37">
        <f t="shared" si="100"/>
        <v>294.11764705882354</v>
      </c>
      <c r="E108" s="8">
        <v>510</v>
      </c>
      <c r="F108" s="3">
        <v>507</v>
      </c>
      <c r="G108" s="3">
        <v>0</v>
      </c>
      <c r="H108" s="3">
        <v>0</v>
      </c>
      <c r="I108" s="2">
        <f t="shared" si="94"/>
        <v>-882.35294117647061</v>
      </c>
      <c r="J108" s="3">
        <v>0</v>
      </c>
      <c r="K108" s="3">
        <f t="shared" si="111"/>
        <v>0</v>
      </c>
      <c r="L108" s="4">
        <f t="shared" ref="L108" si="115">SUM(K108+J108+I108)</f>
        <v>-882.35294117647061</v>
      </c>
    </row>
    <row r="109" spans="1:12">
      <c r="A109" s="5" t="s">
        <v>352</v>
      </c>
      <c r="B109" s="33" t="s">
        <v>335</v>
      </c>
      <c r="C109" s="3" t="s">
        <v>14</v>
      </c>
      <c r="D109" s="37">
        <f t="shared" si="100"/>
        <v>980.39215686274508</v>
      </c>
      <c r="E109" s="8">
        <v>153</v>
      </c>
      <c r="F109" s="3">
        <v>154</v>
      </c>
      <c r="G109" s="3">
        <v>155</v>
      </c>
      <c r="H109" s="3">
        <v>156</v>
      </c>
      <c r="I109" s="2">
        <f t="shared" si="94"/>
        <v>980.39215686274508</v>
      </c>
      <c r="J109" s="3">
        <f>(IF(C109="SHORT",IF(G109="",0,F109-G109),IF(C109="LONG",IF(G109="",0,G109-F109))))*D109</f>
        <v>980.39215686274508</v>
      </c>
      <c r="K109" s="3">
        <f t="shared" si="111"/>
        <v>980.39215686274508</v>
      </c>
      <c r="L109" s="4">
        <f t="shared" ref="L109" si="116">SUM(K109+J109+I109)</f>
        <v>2941.1764705882351</v>
      </c>
    </row>
    <row r="110" spans="1:12">
      <c r="A110" s="5" t="s">
        <v>352</v>
      </c>
      <c r="B110" s="33" t="s">
        <v>107</v>
      </c>
      <c r="C110" s="3" t="s">
        <v>14</v>
      </c>
      <c r="D110" s="37">
        <f t="shared" si="100"/>
        <v>608.51926977687629</v>
      </c>
      <c r="E110" s="8">
        <v>246.5</v>
      </c>
      <c r="F110" s="3">
        <v>248</v>
      </c>
      <c r="G110" s="3">
        <v>0</v>
      </c>
      <c r="H110" s="3">
        <v>0</v>
      </c>
      <c r="I110" s="2">
        <f t="shared" si="94"/>
        <v>912.77890466531449</v>
      </c>
      <c r="J110" s="3">
        <v>0</v>
      </c>
      <c r="K110" s="3">
        <f t="shared" si="111"/>
        <v>0</v>
      </c>
      <c r="L110" s="4">
        <f t="shared" ref="L110" si="117">SUM(K110+J110+I110)</f>
        <v>912.77890466531449</v>
      </c>
    </row>
    <row r="111" spans="1:12">
      <c r="A111" s="5" t="s">
        <v>352</v>
      </c>
      <c r="B111" s="33" t="s">
        <v>20</v>
      </c>
      <c r="C111" s="3" t="s">
        <v>14</v>
      </c>
      <c r="D111" s="37">
        <f t="shared" si="100"/>
        <v>137.11151736745887</v>
      </c>
      <c r="E111" s="8">
        <v>1094</v>
      </c>
      <c r="F111" s="3">
        <v>1080</v>
      </c>
      <c r="G111" s="3">
        <v>0</v>
      </c>
      <c r="H111" s="3">
        <v>0</v>
      </c>
      <c r="I111" s="2">
        <f t="shared" si="94"/>
        <v>-1919.5612431444242</v>
      </c>
      <c r="J111" s="3">
        <v>0</v>
      </c>
      <c r="K111" s="3">
        <f t="shared" si="111"/>
        <v>0</v>
      </c>
      <c r="L111" s="4">
        <f t="shared" ref="L111" si="118">SUM(K111+J111+I111)</f>
        <v>-1919.5612431444242</v>
      </c>
    </row>
    <row r="112" spans="1:12">
      <c r="A112" s="5" t="s">
        <v>353</v>
      </c>
      <c r="B112" s="33" t="s">
        <v>84</v>
      </c>
      <c r="C112" s="3" t="s">
        <v>14</v>
      </c>
      <c r="D112" s="37">
        <f t="shared" si="100"/>
        <v>243.50649350649351</v>
      </c>
      <c r="E112" s="8">
        <v>616</v>
      </c>
      <c r="F112" s="3">
        <v>620</v>
      </c>
      <c r="G112" s="3">
        <v>626</v>
      </c>
      <c r="H112" s="3">
        <v>630</v>
      </c>
      <c r="I112" s="2">
        <f t="shared" si="94"/>
        <v>974.02597402597405</v>
      </c>
      <c r="J112" s="3">
        <f>(IF(C112="SHORT",IF(G112="",0,F112-G112),IF(C112="LONG",IF(G112="",0,G112-F112))))*D112</f>
        <v>1461.0389610389611</v>
      </c>
      <c r="K112" s="3">
        <f t="shared" si="111"/>
        <v>974.02597402597405</v>
      </c>
      <c r="L112" s="4">
        <f t="shared" ref="L112" si="119">SUM(K112+J112+I112)</f>
        <v>3409.090909090909</v>
      </c>
    </row>
    <row r="113" spans="1:12">
      <c r="A113" s="5" t="s">
        <v>353</v>
      </c>
      <c r="B113" s="33" t="s">
        <v>72</v>
      </c>
      <c r="C113" s="3" t="s">
        <v>14</v>
      </c>
      <c r="D113" s="37">
        <f t="shared" si="100"/>
        <v>439.88269794721407</v>
      </c>
      <c r="E113" s="8">
        <v>341</v>
      </c>
      <c r="F113" s="3">
        <v>344</v>
      </c>
      <c r="G113" s="3">
        <v>350</v>
      </c>
      <c r="H113" s="3">
        <v>0</v>
      </c>
      <c r="I113" s="2">
        <f t="shared" si="94"/>
        <v>1319.6480938416421</v>
      </c>
      <c r="J113" s="3">
        <f>(IF(C113="SHORT",IF(G113="",0,F113-G113),IF(C113="LONG",IF(G113="",0,G113-F113))))*D113</f>
        <v>2639.2961876832842</v>
      </c>
      <c r="K113" s="3">
        <v>0</v>
      </c>
      <c r="L113" s="4">
        <f t="shared" ref="L113" si="120">SUM(K113+J113+I113)</f>
        <v>3958.9442815249263</v>
      </c>
    </row>
    <row r="114" spans="1:12">
      <c r="A114" s="5" t="s">
        <v>353</v>
      </c>
      <c r="B114" s="33" t="s">
        <v>23</v>
      </c>
      <c r="C114" s="3" t="s">
        <v>14</v>
      </c>
      <c r="D114" s="37">
        <f t="shared" si="100"/>
        <v>286.80688336520075</v>
      </c>
      <c r="E114" s="8">
        <v>523</v>
      </c>
      <c r="F114" s="3">
        <v>527</v>
      </c>
      <c r="G114" s="3">
        <v>535</v>
      </c>
      <c r="H114" s="3">
        <v>0</v>
      </c>
      <c r="I114" s="2">
        <f t="shared" si="94"/>
        <v>1147.227533460803</v>
      </c>
      <c r="J114" s="3">
        <f>(IF(C114="SHORT",IF(G114="",0,F114-G114),IF(C114="LONG",IF(G114="",0,G114-F114))))*D114</f>
        <v>2294.455066921606</v>
      </c>
      <c r="K114" s="3">
        <v>0</v>
      </c>
      <c r="L114" s="4">
        <f t="shared" ref="L114" si="121">SUM(K114+J114+I114)</f>
        <v>3441.682600382409</v>
      </c>
    </row>
    <row r="115" spans="1:12">
      <c r="A115" s="5" t="s">
        <v>353</v>
      </c>
      <c r="B115" s="33" t="s">
        <v>72</v>
      </c>
      <c r="C115" s="3" t="s">
        <v>14</v>
      </c>
      <c r="D115" s="37">
        <f t="shared" si="100"/>
        <v>434.78260869565219</v>
      </c>
      <c r="E115" s="8">
        <v>345</v>
      </c>
      <c r="F115" s="3">
        <v>348</v>
      </c>
      <c r="G115" s="3">
        <v>352</v>
      </c>
      <c r="H115" s="3">
        <v>0</v>
      </c>
      <c r="I115" s="2">
        <f t="shared" si="94"/>
        <v>1304.3478260869565</v>
      </c>
      <c r="J115" s="3">
        <f>(IF(C115="SHORT",IF(G115="",0,F115-G115),IF(C115="LONG",IF(G115="",0,G115-F115))))*D115</f>
        <v>1739.1304347826087</v>
      </c>
      <c r="K115" s="3">
        <v>0</v>
      </c>
      <c r="L115" s="4">
        <f t="shared" ref="L115" si="122">SUM(K115+J115+I115)</f>
        <v>3043.478260869565</v>
      </c>
    </row>
    <row r="116" spans="1:12">
      <c r="A116" s="5" t="s">
        <v>353</v>
      </c>
      <c r="B116" s="33" t="s">
        <v>63</v>
      </c>
      <c r="C116" s="3" t="s">
        <v>14</v>
      </c>
      <c r="D116" s="37">
        <f t="shared" si="100"/>
        <v>67.873303167420815</v>
      </c>
      <c r="E116" s="8">
        <v>2210</v>
      </c>
      <c r="F116" s="3">
        <v>2195</v>
      </c>
      <c r="G116" s="3">
        <v>0</v>
      </c>
      <c r="H116" s="3">
        <v>0</v>
      </c>
      <c r="I116" s="2">
        <f t="shared" si="94"/>
        <v>-1018.0995475113123</v>
      </c>
      <c r="J116" s="3">
        <v>0</v>
      </c>
      <c r="K116" s="3">
        <v>0</v>
      </c>
      <c r="L116" s="4">
        <f t="shared" ref="L116" si="123">SUM(K116+J116+I116)</f>
        <v>-1018.0995475113123</v>
      </c>
    </row>
    <row r="117" spans="1:12">
      <c r="A117" s="5" t="s">
        <v>354</v>
      </c>
      <c r="B117" s="33" t="s">
        <v>41</v>
      </c>
      <c r="C117" s="3" t="s">
        <v>14</v>
      </c>
      <c r="D117" s="37">
        <f t="shared" si="100"/>
        <v>414.36464088397793</v>
      </c>
      <c r="E117" s="8">
        <v>362</v>
      </c>
      <c r="F117" s="3">
        <v>365</v>
      </c>
      <c r="G117" s="3">
        <v>368</v>
      </c>
      <c r="H117" s="3">
        <v>0</v>
      </c>
      <c r="I117" s="2">
        <f t="shared" si="94"/>
        <v>1243.0939226519338</v>
      </c>
      <c r="J117" s="3">
        <f>(IF(C117="SHORT",IF(G117="",0,F117-G117),IF(C117="LONG",IF(G117="",0,G117-F117))))*D117</f>
        <v>1243.0939226519338</v>
      </c>
      <c r="K117" s="3">
        <v>0</v>
      </c>
      <c r="L117" s="4">
        <f t="shared" ref="L117" si="124">SUM(K117+J117+I117)</f>
        <v>2486.1878453038676</v>
      </c>
    </row>
    <row r="118" spans="1:12">
      <c r="A118" s="5" t="s">
        <v>354</v>
      </c>
      <c r="B118" s="33" t="s">
        <v>334</v>
      </c>
      <c r="C118" s="3" t="s">
        <v>14</v>
      </c>
      <c r="D118" s="37">
        <f t="shared" si="100"/>
        <v>265.95744680851061</v>
      </c>
      <c r="E118" s="8">
        <v>564</v>
      </c>
      <c r="F118" s="3">
        <v>568</v>
      </c>
      <c r="G118" s="3">
        <v>572</v>
      </c>
      <c r="H118" s="3">
        <v>0</v>
      </c>
      <c r="I118" s="2">
        <f t="shared" si="94"/>
        <v>1063.8297872340424</v>
      </c>
      <c r="J118" s="3">
        <f>(IF(C118="SHORT",IF(G118="",0,F118-G118),IF(C118="LONG",IF(G118="",0,G118-F118))))*D118</f>
        <v>1063.8297872340424</v>
      </c>
      <c r="K118" s="3">
        <v>0</v>
      </c>
      <c r="L118" s="4">
        <f t="shared" ref="L118" si="125">SUM(K118+J118+I118)</f>
        <v>2127.6595744680849</v>
      </c>
    </row>
    <row r="119" spans="1:12">
      <c r="A119" s="5" t="s">
        <v>354</v>
      </c>
      <c r="B119" s="33" t="s">
        <v>331</v>
      </c>
      <c r="C119" s="3" t="s">
        <v>14</v>
      </c>
      <c r="D119" s="37">
        <f t="shared" si="100"/>
        <v>833.33333333333337</v>
      </c>
      <c r="E119" s="8">
        <v>180</v>
      </c>
      <c r="F119" s="3">
        <v>181</v>
      </c>
      <c r="G119" s="3">
        <v>182</v>
      </c>
      <c r="H119" s="3">
        <v>0</v>
      </c>
      <c r="I119" s="2">
        <f t="shared" si="94"/>
        <v>833.33333333333337</v>
      </c>
      <c r="J119" s="3">
        <f>(IF(C119="SHORT",IF(G119="",0,F119-G119),IF(C119="LONG",IF(G119="",0,G119-F119))))*D119</f>
        <v>833.33333333333337</v>
      </c>
      <c r="K119" s="3">
        <v>0</v>
      </c>
      <c r="L119" s="4">
        <f t="shared" ref="L119" si="126">SUM(K119+J119+I119)</f>
        <v>1666.6666666666667</v>
      </c>
    </row>
    <row r="120" spans="1:12">
      <c r="A120" s="5" t="s">
        <v>354</v>
      </c>
      <c r="B120" s="33" t="s">
        <v>105</v>
      </c>
      <c r="C120" s="3" t="s">
        <v>14</v>
      </c>
      <c r="D120" s="37">
        <f t="shared" si="100"/>
        <v>102.04081632653062</v>
      </c>
      <c r="E120" s="8">
        <v>1470</v>
      </c>
      <c r="F120" s="3">
        <v>1475</v>
      </c>
      <c r="G120" s="3">
        <v>0</v>
      </c>
      <c r="H120" s="3">
        <v>0</v>
      </c>
      <c r="I120" s="2">
        <f t="shared" si="94"/>
        <v>510.20408163265307</v>
      </c>
      <c r="J120" s="3">
        <v>0</v>
      </c>
      <c r="K120" s="3">
        <v>0</v>
      </c>
      <c r="L120" s="4">
        <f t="shared" ref="L120" si="127">SUM(K120+J120+I120)</f>
        <v>510.20408163265307</v>
      </c>
    </row>
    <row r="121" spans="1:12">
      <c r="A121" s="5" t="s">
        <v>354</v>
      </c>
      <c r="B121" s="33" t="s">
        <v>329</v>
      </c>
      <c r="C121" s="3" t="s">
        <v>14</v>
      </c>
      <c r="D121" s="37">
        <f t="shared" si="100"/>
        <v>1339.2857142857142</v>
      </c>
      <c r="E121" s="8">
        <v>112</v>
      </c>
      <c r="F121" s="3">
        <v>113</v>
      </c>
      <c r="G121" s="3">
        <v>0</v>
      </c>
      <c r="H121" s="3">
        <v>0</v>
      </c>
      <c r="I121" s="2">
        <f t="shared" si="94"/>
        <v>1339.2857142857142</v>
      </c>
      <c r="J121" s="3">
        <v>0</v>
      </c>
      <c r="K121" s="3">
        <v>0</v>
      </c>
      <c r="L121" s="4">
        <f t="shared" ref="L121" si="128">SUM(K121+J121+I121)</f>
        <v>1339.2857142857142</v>
      </c>
    </row>
    <row r="122" spans="1:12">
      <c r="A122" s="5" t="s">
        <v>355</v>
      </c>
      <c r="B122" s="33" t="s">
        <v>31</v>
      </c>
      <c r="C122" s="3" t="s">
        <v>14</v>
      </c>
      <c r="D122" s="37">
        <f t="shared" si="100"/>
        <v>340.90909090909093</v>
      </c>
      <c r="E122" s="8">
        <v>440</v>
      </c>
      <c r="F122" s="3">
        <v>443</v>
      </c>
      <c r="G122" s="3">
        <v>0</v>
      </c>
      <c r="H122" s="3">
        <v>0</v>
      </c>
      <c r="I122" s="2">
        <f t="shared" si="94"/>
        <v>1022.7272727272727</v>
      </c>
      <c r="J122" s="3">
        <v>0</v>
      </c>
      <c r="K122" s="3">
        <f>SUM(H122-G122)*D122</f>
        <v>0</v>
      </c>
      <c r="L122" s="4">
        <f t="shared" ref="L122" si="129">SUM(K122+J122+I122)</f>
        <v>1022.7272727272727</v>
      </c>
    </row>
    <row r="123" spans="1:12">
      <c r="A123" s="5" t="s">
        <v>355</v>
      </c>
      <c r="B123" s="33" t="s">
        <v>32</v>
      </c>
      <c r="C123" s="3" t="s">
        <v>14</v>
      </c>
      <c r="D123" s="37">
        <f t="shared" si="100"/>
        <v>492.61083743842363</v>
      </c>
      <c r="E123" s="8">
        <v>304.5</v>
      </c>
      <c r="F123" s="3">
        <v>308</v>
      </c>
      <c r="G123" s="3">
        <v>0</v>
      </c>
      <c r="H123" s="3">
        <v>0</v>
      </c>
      <c r="I123" s="2">
        <f t="shared" si="94"/>
        <v>1724.1379310344828</v>
      </c>
      <c r="J123" s="3">
        <v>0</v>
      </c>
      <c r="K123" s="3">
        <f>SUM(H123-G123)*D123</f>
        <v>0</v>
      </c>
      <c r="L123" s="4">
        <f t="shared" ref="L123" si="130">SUM(K123+J123+I123)</f>
        <v>1724.1379310344828</v>
      </c>
    </row>
    <row r="124" spans="1:12">
      <c r="A124" s="5" t="s">
        <v>355</v>
      </c>
      <c r="B124" s="33" t="s">
        <v>69</v>
      </c>
      <c r="C124" s="3" t="s">
        <v>14</v>
      </c>
      <c r="D124" s="37">
        <f t="shared" si="100"/>
        <v>121.95121951219512</v>
      </c>
      <c r="E124" s="8">
        <v>1230</v>
      </c>
      <c r="F124" s="3">
        <v>1215</v>
      </c>
      <c r="G124" s="3">
        <v>0</v>
      </c>
      <c r="H124" s="3">
        <v>0</v>
      </c>
      <c r="I124" s="2">
        <f t="shared" si="94"/>
        <v>-1829.2682926829268</v>
      </c>
      <c r="J124" s="3">
        <v>0</v>
      </c>
      <c r="K124" s="3">
        <f>SUM(H124-G124)*D124</f>
        <v>0</v>
      </c>
      <c r="L124" s="4">
        <f t="shared" ref="L124" si="131">SUM(K124+J124+I124)</f>
        <v>-1829.2682926829268</v>
      </c>
    </row>
    <row r="125" spans="1:12">
      <c r="A125" s="5" t="s">
        <v>355</v>
      </c>
      <c r="B125" s="33" t="s">
        <v>85</v>
      </c>
      <c r="C125" s="3" t="s">
        <v>14</v>
      </c>
      <c r="D125" s="37">
        <f t="shared" si="100"/>
        <v>291.54518950437318</v>
      </c>
      <c r="E125" s="8">
        <v>514.5</v>
      </c>
      <c r="F125" s="3">
        <v>508</v>
      </c>
      <c r="G125" s="3">
        <v>0</v>
      </c>
      <c r="H125" s="3">
        <v>0</v>
      </c>
      <c r="I125" s="2">
        <f t="shared" si="94"/>
        <v>-1895.0437317784258</v>
      </c>
      <c r="J125" s="3">
        <v>0</v>
      </c>
      <c r="K125" s="3">
        <f>SUM(H125-G125)*D125</f>
        <v>0</v>
      </c>
      <c r="L125" s="4">
        <f t="shared" ref="L125" si="132">SUM(K125+J125+I125)</f>
        <v>-1895.0437317784258</v>
      </c>
    </row>
    <row r="126" spans="1:12">
      <c r="A126" s="5" t="s">
        <v>356</v>
      </c>
      <c r="B126" s="33" t="s">
        <v>23</v>
      </c>
      <c r="C126" s="3" t="s">
        <v>14</v>
      </c>
      <c r="D126" s="37">
        <f t="shared" si="100"/>
        <v>283.55387523629491</v>
      </c>
      <c r="E126" s="8">
        <v>529</v>
      </c>
      <c r="F126" s="3">
        <v>534</v>
      </c>
      <c r="G126" s="3">
        <v>540</v>
      </c>
      <c r="H126" s="3">
        <v>545</v>
      </c>
      <c r="I126" s="2">
        <f t="shared" si="94"/>
        <v>1417.7693761814746</v>
      </c>
      <c r="J126" s="3">
        <f>(IF(C126="SHORT",IF(G126="",0,F126-G126),IF(C126="LONG",IF(G126="",0,G126-F126))))*D126</f>
        <v>1701.3232514177694</v>
      </c>
      <c r="K126" s="3">
        <f>SUM(H126-G126)*D126</f>
        <v>1417.7693761814746</v>
      </c>
      <c r="L126" s="4">
        <f t="shared" ref="L126" si="133">SUM(K126+J126+I126)</f>
        <v>4536.8620037807186</v>
      </c>
    </row>
    <row r="127" spans="1:12">
      <c r="A127" s="5" t="s">
        <v>356</v>
      </c>
      <c r="B127" s="33" t="s">
        <v>284</v>
      </c>
      <c r="C127" s="3" t="s">
        <v>14</v>
      </c>
      <c r="D127" s="37">
        <f t="shared" si="100"/>
        <v>1000</v>
      </c>
      <c r="E127" s="8">
        <v>150</v>
      </c>
      <c r="F127" s="3">
        <v>151</v>
      </c>
      <c r="G127" s="3">
        <v>152</v>
      </c>
      <c r="H127" s="3">
        <v>0</v>
      </c>
      <c r="I127" s="2">
        <f t="shared" si="94"/>
        <v>1000</v>
      </c>
      <c r="J127" s="3">
        <f>(IF(C127="SHORT",IF(G127="",0,F127-G127),IF(C127="LONG",IF(G127="",0,G127-F127))))*D127</f>
        <v>1000</v>
      </c>
      <c r="K127" s="3">
        <v>0</v>
      </c>
      <c r="L127" s="4">
        <f t="shared" ref="L127" si="134">SUM(K127+J127+I127)</f>
        <v>2000</v>
      </c>
    </row>
    <row r="128" spans="1:12">
      <c r="A128" s="5" t="s">
        <v>356</v>
      </c>
      <c r="B128" s="33" t="s">
        <v>331</v>
      </c>
      <c r="C128" s="3" t="s">
        <v>14</v>
      </c>
      <c r="D128" s="37">
        <f t="shared" si="100"/>
        <v>842.69662921348311</v>
      </c>
      <c r="E128" s="8">
        <v>178</v>
      </c>
      <c r="F128" s="3">
        <v>179</v>
      </c>
      <c r="G128" s="3">
        <v>180</v>
      </c>
      <c r="H128" s="3">
        <v>0</v>
      </c>
      <c r="I128" s="2">
        <f t="shared" si="94"/>
        <v>842.69662921348311</v>
      </c>
      <c r="J128" s="3">
        <f>(IF(C128="SHORT",IF(G128="",0,F128-G128),IF(C128="LONG",IF(G128="",0,G128-F128))))*D128</f>
        <v>842.69662921348311</v>
      </c>
      <c r="K128" s="3">
        <v>0</v>
      </c>
      <c r="L128" s="4">
        <f t="shared" ref="L128" si="135">SUM(K128+J128+I128)</f>
        <v>1685.3932584269662</v>
      </c>
    </row>
    <row r="129" spans="1:12">
      <c r="A129" s="5" t="s">
        <v>356</v>
      </c>
      <c r="B129" s="33" t="s">
        <v>161</v>
      </c>
      <c r="C129" s="3" t="s">
        <v>14</v>
      </c>
      <c r="D129" s="37">
        <f t="shared" si="100"/>
        <v>391.64490861618799</v>
      </c>
      <c r="E129" s="8">
        <v>383</v>
      </c>
      <c r="F129" s="3">
        <v>386</v>
      </c>
      <c r="G129" s="3">
        <v>0</v>
      </c>
      <c r="H129" s="3">
        <v>0</v>
      </c>
      <c r="I129" s="2">
        <f t="shared" si="94"/>
        <v>1174.9347258485641</v>
      </c>
      <c r="J129" s="3">
        <v>0</v>
      </c>
      <c r="K129" s="3">
        <v>0</v>
      </c>
      <c r="L129" s="4">
        <f t="shared" ref="L129" si="136">SUM(K129+J129+I129)</f>
        <v>1174.9347258485641</v>
      </c>
    </row>
    <row r="130" spans="1:12">
      <c r="A130" s="5" t="s">
        <v>356</v>
      </c>
      <c r="B130" s="33" t="s">
        <v>161</v>
      </c>
      <c r="C130" s="3" t="s">
        <v>14</v>
      </c>
      <c r="D130" s="37">
        <f t="shared" si="100"/>
        <v>401.06951871657753</v>
      </c>
      <c r="E130" s="8">
        <v>374</v>
      </c>
      <c r="F130" s="3">
        <v>369</v>
      </c>
      <c r="G130" s="3">
        <v>0</v>
      </c>
      <c r="H130" s="3">
        <v>0</v>
      </c>
      <c r="I130" s="2">
        <f t="shared" si="94"/>
        <v>-2005.3475935828876</v>
      </c>
      <c r="J130" s="3">
        <v>0</v>
      </c>
      <c r="K130" s="3">
        <v>0</v>
      </c>
      <c r="L130" s="4">
        <f t="shared" ref="L130" si="137">SUM(K130+J130+I130)</f>
        <v>-2005.3475935828876</v>
      </c>
    </row>
    <row r="131" spans="1:12">
      <c r="A131" s="5" t="s">
        <v>356</v>
      </c>
      <c r="B131" s="33" t="s">
        <v>32</v>
      </c>
      <c r="C131" s="3" t="s">
        <v>14</v>
      </c>
      <c r="D131" s="37">
        <f t="shared" si="100"/>
        <v>480.76923076923077</v>
      </c>
      <c r="E131" s="8">
        <v>312</v>
      </c>
      <c r="F131" s="3">
        <v>307</v>
      </c>
      <c r="G131" s="3">
        <v>0</v>
      </c>
      <c r="H131" s="3">
        <v>0</v>
      </c>
      <c r="I131" s="2">
        <f t="shared" si="94"/>
        <v>-2403.8461538461538</v>
      </c>
      <c r="J131" s="3">
        <v>0</v>
      </c>
      <c r="K131" s="3">
        <v>0</v>
      </c>
      <c r="L131" s="4">
        <f t="shared" ref="L131" si="138">SUM(K131+J131+I131)</f>
        <v>-2403.8461538461538</v>
      </c>
    </row>
    <row r="132" spans="1:12">
      <c r="A132" s="5" t="s">
        <v>357</v>
      </c>
      <c r="B132" s="33" t="s">
        <v>60</v>
      </c>
      <c r="C132" s="3" t="s">
        <v>14</v>
      </c>
      <c r="D132" s="37">
        <f t="shared" si="100"/>
        <v>849.85835694050991</v>
      </c>
      <c r="E132" s="8">
        <v>176.5</v>
      </c>
      <c r="F132" s="3">
        <v>177.5</v>
      </c>
      <c r="G132" s="3">
        <v>179</v>
      </c>
      <c r="H132" s="3">
        <v>180</v>
      </c>
      <c r="I132" s="2">
        <f t="shared" si="94"/>
        <v>849.85835694050991</v>
      </c>
      <c r="J132" s="3">
        <f>(IF(C132="SHORT",IF(G132="",0,F132-G132),IF(C132="LONG",IF(G132="",0,G132-F132))))*D132</f>
        <v>1274.7875354107648</v>
      </c>
      <c r="K132" s="3">
        <f>SUM(H132-G132)*D132</f>
        <v>849.85835694050991</v>
      </c>
      <c r="L132" s="4">
        <f t="shared" ref="L132" si="139">SUM(K132+J132+I132)</f>
        <v>2974.5042492917846</v>
      </c>
    </row>
    <row r="133" spans="1:12">
      <c r="A133" s="5" t="s">
        <v>357</v>
      </c>
      <c r="B133" s="33" t="s">
        <v>32</v>
      </c>
      <c r="C133" s="3" t="s">
        <v>14</v>
      </c>
      <c r="D133" s="37">
        <f t="shared" si="100"/>
        <v>492.61083743842363</v>
      </c>
      <c r="E133" s="8">
        <v>304.5</v>
      </c>
      <c r="F133" s="3">
        <v>307</v>
      </c>
      <c r="G133" s="3">
        <v>310</v>
      </c>
      <c r="H133" s="3">
        <v>0</v>
      </c>
      <c r="I133" s="2">
        <f t="shared" si="94"/>
        <v>1231.5270935960591</v>
      </c>
      <c r="J133" s="3">
        <f>(IF(C133="SHORT",IF(G133="",0,F133-G133),IF(C133="LONG",IF(G133="",0,G133-F133))))*D133</f>
        <v>1477.8325123152708</v>
      </c>
      <c r="K133" s="3">
        <v>0</v>
      </c>
      <c r="L133" s="4">
        <f t="shared" ref="L133" si="140">SUM(K133+J133+I133)</f>
        <v>2709.3596059113297</v>
      </c>
    </row>
    <row r="134" spans="1:12">
      <c r="A134" s="5" t="s">
        <v>358</v>
      </c>
      <c r="B134" s="33" t="s">
        <v>19</v>
      </c>
      <c r="C134" s="3" t="s">
        <v>14</v>
      </c>
      <c r="D134" s="37">
        <f t="shared" si="100"/>
        <v>1260.5042016806722</v>
      </c>
      <c r="E134" s="8">
        <v>119</v>
      </c>
      <c r="F134" s="3">
        <v>120</v>
      </c>
      <c r="G134" s="3">
        <v>121</v>
      </c>
      <c r="H134" s="3">
        <v>122</v>
      </c>
      <c r="I134" s="2">
        <f t="shared" si="94"/>
        <v>1260.5042016806722</v>
      </c>
      <c r="J134" s="3">
        <f>(IF(C134="SHORT",IF(G134="",0,F134-G134),IF(C134="LONG",IF(G134="",0,G134-F134))))*D134</f>
        <v>1260.5042016806722</v>
      </c>
      <c r="K134" s="3">
        <f t="shared" ref="K134:K139" si="141">SUM(H134-G134)*D134</f>
        <v>1260.5042016806722</v>
      </c>
      <c r="L134" s="4">
        <f t="shared" ref="L134" si="142">SUM(K134+J134+I134)</f>
        <v>3781.5126050420167</v>
      </c>
    </row>
    <row r="135" spans="1:12">
      <c r="A135" s="5" t="s">
        <v>358</v>
      </c>
      <c r="B135" s="33" t="s">
        <v>79</v>
      </c>
      <c r="C135" s="3" t="s">
        <v>14</v>
      </c>
      <c r="D135" s="37">
        <f t="shared" si="100"/>
        <v>172.41379310344828</v>
      </c>
      <c r="E135" s="8">
        <v>870</v>
      </c>
      <c r="F135" s="3">
        <v>875</v>
      </c>
      <c r="G135" s="3">
        <v>880</v>
      </c>
      <c r="H135" s="3">
        <v>885</v>
      </c>
      <c r="I135" s="2">
        <f t="shared" si="94"/>
        <v>862.06896551724139</v>
      </c>
      <c r="J135" s="3">
        <f>(IF(C135="SHORT",IF(G135="",0,F135-G135),IF(C135="LONG",IF(G135="",0,G135-F135))))*D135</f>
        <v>862.06896551724139</v>
      </c>
      <c r="K135" s="3">
        <f t="shared" si="141"/>
        <v>862.06896551724139</v>
      </c>
      <c r="L135" s="4">
        <f t="shared" ref="L135" si="143">SUM(K135+J135+I135)</f>
        <v>2586.2068965517242</v>
      </c>
    </row>
    <row r="136" spans="1:12">
      <c r="A136" s="5" t="s">
        <v>358</v>
      </c>
      <c r="B136" s="33" t="s">
        <v>85</v>
      </c>
      <c r="C136" s="3" t="s">
        <v>14</v>
      </c>
      <c r="D136" s="37">
        <f t="shared" si="100"/>
        <v>303.030303030303</v>
      </c>
      <c r="E136" s="8">
        <v>495</v>
      </c>
      <c r="F136" s="3">
        <v>498</v>
      </c>
      <c r="G136" s="3">
        <v>502</v>
      </c>
      <c r="H136" s="3">
        <v>506</v>
      </c>
      <c r="I136" s="2">
        <f t="shared" si="94"/>
        <v>909.09090909090901</v>
      </c>
      <c r="J136" s="3">
        <f>(IF(C136="SHORT",IF(G136="",0,F136-G136),IF(C136="LONG",IF(G136="",0,G136-F136))))*D136</f>
        <v>1212.121212121212</v>
      </c>
      <c r="K136" s="3">
        <f t="shared" si="141"/>
        <v>1212.121212121212</v>
      </c>
      <c r="L136" s="4">
        <f t="shared" ref="L136" si="144">SUM(K136+J136+I136)</f>
        <v>3333.333333333333</v>
      </c>
    </row>
    <row r="137" spans="1:12">
      <c r="A137" s="5" t="s">
        <v>358</v>
      </c>
      <c r="B137" s="33" t="s">
        <v>333</v>
      </c>
      <c r="C137" s="3" t="s">
        <v>14</v>
      </c>
      <c r="D137" s="37">
        <f t="shared" si="100"/>
        <v>1153.8461538461538</v>
      </c>
      <c r="E137" s="8">
        <v>130</v>
      </c>
      <c r="F137" s="3">
        <v>131</v>
      </c>
      <c r="G137" s="3">
        <v>0</v>
      </c>
      <c r="H137" s="3">
        <v>0</v>
      </c>
      <c r="I137" s="2">
        <f t="shared" si="94"/>
        <v>1153.8461538461538</v>
      </c>
      <c r="J137" s="3">
        <v>0</v>
      </c>
      <c r="K137" s="3">
        <f t="shared" si="141"/>
        <v>0</v>
      </c>
      <c r="L137" s="4">
        <f t="shared" ref="L137" si="145">SUM(K137+J137+I137)</f>
        <v>1153.8461538461538</v>
      </c>
    </row>
    <row r="138" spans="1:12">
      <c r="A138" s="5" t="s">
        <v>358</v>
      </c>
      <c r="B138" s="33" t="s">
        <v>107</v>
      </c>
      <c r="C138" s="3" t="s">
        <v>14</v>
      </c>
      <c r="D138" s="37">
        <f t="shared" si="100"/>
        <v>600</v>
      </c>
      <c r="E138" s="8">
        <v>250</v>
      </c>
      <c r="F138" s="3">
        <v>246.5</v>
      </c>
      <c r="G138" s="3">
        <v>0</v>
      </c>
      <c r="H138" s="3">
        <v>0</v>
      </c>
      <c r="I138" s="2">
        <f t="shared" si="94"/>
        <v>-2100</v>
      </c>
      <c r="J138" s="3">
        <v>0</v>
      </c>
      <c r="K138" s="3">
        <f t="shared" si="141"/>
        <v>0</v>
      </c>
      <c r="L138" s="4">
        <f t="shared" ref="L138" si="146">SUM(K138+J138+I138)</f>
        <v>-2100</v>
      </c>
    </row>
    <row r="139" spans="1:12">
      <c r="A139" s="5" t="s">
        <v>359</v>
      </c>
      <c r="B139" s="33" t="s">
        <v>332</v>
      </c>
      <c r="C139" s="3" t="s">
        <v>14</v>
      </c>
      <c r="D139" s="37">
        <f t="shared" si="100"/>
        <v>967.74193548387098</v>
      </c>
      <c r="E139" s="8">
        <v>155</v>
      </c>
      <c r="F139" s="3">
        <v>156</v>
      </c>
      <c r="G139" s="3">
        <v>157</v>
      </c>
      <c r="H139" s="3">
        <v>158</v>
      </c>
      <c r="I139" s="2">
        <f t="shared" si="94"/>
        <v>967.74193548387098</v>
      </c>
      <c r="J139" s="3">
        <f>(IF(C139="SHORT",IF(G139="",0,F139-G139),IF(C139="LONG",IF(G139="",0,G139-F139))))*D139</f>
        <v>967.74193548387098</v>
      </c>
      <c r="K139" s="3">
        <f t="shared" si="141"/>
        <v>967.74193548387098</v>
      </c>
      <c r="L139" s="4">
        <f t="shared" ref="L139" si="147">SUM(K139+J139+I139)</f>
        <v>2903.2258064516127</v>
      </c>
    </row>
    <row r="140" spans="1:12">
      <c r="A140" s="5" t="s">
        <v>359</v>
      </c>
      <c r="B140" s="33" t="s">
        <v>188</v>
      </c>
      <c r="C140" s="3" t="s">
        <v>14</v>
      </c>
      <c r="D140" s="37">
        <f t="shared" si="100"/>
        <v>961.53846153846155</v>
      </c>
      <c r="E140" s="8">
        <v>156</v>
      </c>
      <c r="F140" s="3">
        <v>157</v>
      </c>
      <c r="G140" s="3">
        <v>158</v>
      </c>
      <c r="H140" s="3">
        <v>0</v>
      </c>
      <c r="I140" s="2">
        <f t="shared" si="94"/>
        <v>961.53846153846155</v>
      </c>
      <c r="J140" s="3">
        <f>(IF(C140="SHORT",IF(G140="",0,F140-G140),IF(C140="LONG",IF(G140="",0,G140-F140))))*D140</f>
        <v>961.53846153846155</v>
      </c>
      <c r="K140" s="3">
        <v>0</v>
      </c>
      <c r="L140" s="4">
        <f t="shared" ref="L140" si="148">SUM(K140+J140+I140)</f>
        <v>1923.0769230769231</v>
      </c>
    </row>
    <row r="141" spans="1:12">
      <c r="A141" s="5" t="s">
        <v>359</v>
      </c>
      <c r="B141" s="33" t="s">
        <v>72</v>
      </c>
      <c r="C141" s="3" t="s">
        <v>14</v>
      </c>
      <c r="D141" s="37">
        <f t="shared" si="100"/>
        <v>477.70700636942678</v>
      </c>
      <c r="E141" s="8">
        <v>314</v>
      </c>
      <c r="F141" s="3">
        <v>317</v>
      </c>
      <c r="G141" s="3">
        <v>0</v>
      </c>
      <c r="H141" s="3">
        <v>0</v>
      </c>
      <c r="I141" s="2">
        <f t="shared" si="94"/>
        <v>1433.1210191082803</v>
      </c>
      <c r="J141" s="3">
        <v>0</v>
      </c>
      <c r="K141" s="3">
        <v>0</v>
      </c>
      <c r="L141" s="4">
        <f t="shared" ref="L141" si="149">SUM(K141+J141+I141)</f>
        <v>1433.1210191082803</v>
      </c>
    </row>
    <row r="142" spans="1:12">
      <c r="A142" s="5" t="s">
        <v>360</v>
      </c>
      <c r="B142" s="33" t="s">
        <v>56</v>
      </c>
      <c r="C142" s="3" t="s">
        <v>14</v>
      </c>
      <c r="D142" s="37">
        <f t="shared" si="100"/>
        <v>627.61506276150624</v>
      </c>
      <c r="E142" s="8">
        <v>239</v>
      </c>
      <c r="F142" s="3">
        <v>241</v>
      </c>
      <c r="G142" s="3">
        <v>243</v>
      </c>
      <c r="H142" s="3">
        <v>246</v>
      </c>
      <c r="I142" s="2">
        <f t="shared" si="94"/>
        <v>1255.2301255230125</v>
      </c>
      <c r="J142" s="3">
        <f>(IF(C142="SHORT",IF(G142="",0,F142-G142),IF(C142="LONG",IF(G142="",0,G142-F142))))*D142</f>
        <v>1255.2301255230125</v>
      </c>
      <c r="K142" s="3">
        <f t="shared" ref="K142:K151" si="150">SUM(H142-G142)*D142</f>
        <v>1882.8451882845188</v>
      </c>
      <c r="L142" s="4">
        <f t="shared" ref="L142" si="151">SUM(K142+J142+I142)</f>
        <v>4393.3054393305438</v>
      </c>
    </row>
    <row r="143" spans="1:12">
      <c r="A143" s="5" t="s">
        <v>360</v>
      </c>
      <c r="B143" s="33" t="s">
        <v>21</v>
      </c>
      <c r="C143" s="3" t="s">
        <v>14</v>
      </c>
      <c r="D143" s="37">
        <f t="shared" si="100"/>
        <v>169.68325791855204</v>
      </c>
      <c r="E143" s="8">
        <v>884</v>
      </c>
      <c r="F143" s="3">
        <v>890</v>
      </c>
      <c r="G143" s="3">
        <v>900</v>
      </c>
      <c r="H143" s="3">
        <v>910</v>
      </c>
      <c r="I143" s="2">
        <f t="shared" si="94"/>
        <v>1018.0995475113123</v>
      </c>
      <c r="J143" s="3">
        <f>(IF(C143="SHORT",IF(G143="",0,F143-G143),IF(C143="LONG",IF(G143="",0,G143-F143))))*D143</f>
        <v>1696.8325791855204</v>
      </c>
      <c r="K143" s="3">
        <f t="shared" si="150"/>
        <v>1696.8325791855204</v>
      </c>
      <c r="L143" s="4">
        <f t="shared" ref="L143" si="152">SUM(K143+J143+I143)</f>
        <v>4411.7647058823532</v>
      </c>
    </row>
    <row r="144" spans="1:12">
      <c r="A144" s="5" t="s">
        <v>360</v>
      </c>
      <c r="B144" s="33" t="s">
        <v>16</v>
      </c>
      <c r="C144" s="3" t="s">
        <v>14</v>
      </c>
      <c r="D144" s="37">
        <f t="shared" si="100"/>
        <v>887.5739644970414</v>
      </c>
      <c r="E144" s="8">
        <v>169</v>
      </c>
      <c r="F144" s="3">
        <v>170.5</v>
      </c>
      <c r="G144" s="3">
        <v>171.5</v>
      </c>
      <c r="H144" s="3">
        <v>173</v>
      </c>
      <c r="I144" s="2">
        <f t="shared" si="94"/>
        <v>1331.3609467455622</v>
      </c>
      <c r="J144" s="3">
        <f>(IF(C144="SHORT",IF(G144="",0,F144-G144),IF(C144="LONG",IF(G144="",0,G144-F144))))*D144</f>
        <v>887.5739644970414</v>
      </c>
      <c r="K144" s="3">
        <f t="shared" si="150"/>
        <v>1331.3609467455622</v>
      </c>
      <c r="L144" s="4">
        <f t="shared" ref="L144" si="153">SUM(K144+J144+I144)</f>
        <v>3550.2958579881656</v>
      </c>
    </row>
    <row r="145" spans="1:12">
      <c r="A145" s="5" t="s">
        <v>360</v>
      </c>
      <c r="B145" s="33" t="s">
        <v>92</v>
      </c>
      <c r="C145" s="3" t="s">
        <v>14</v>
      </c>
      <c r="D145" s="37">
        <f t="shared" si="100"/>
        <v>153.0612244897959</v>
      </c>
      <c r="E145" s="8">
        <v>980</v>
      </c>
      <c r="F145" s="3">
        <v>980</v>
      </c>
      <c r="G145" s="3">
        <v>0</v>
      </c>
      <c r="H145" s="3">
        <v>0</v>
      </c>
      <c r="I145" s="2">
        <f t="shared" si="94"/>
        <v>0</v>
      </c>
      <c r="J145" s="3">
        <v>0</v>
      </c>
      <c r="K145" s="3">
        <f t="shared" si="150"/>
        <v>0</v>
      </c>
      <c r="L145" s="4">
        <f t="shared" ref="L145" si="154">SUM(K145+J145+I145)</f>
        <v>0</v>
      </c>
    </row>
    <row r="146" spans="1:12">
      <c r="A146" s="5" t="s">
        <v>361</v>
      </c>
      <c r="B146" s="33" t="s">
        <v>23</v>
      </c>
      <c r="C146" s="3" t="s">
        <v>14</v>
      </c>
      <c r="D146" s="37">
        <f t="shared" si="100"/>
        <v>265.95744680851061</v>
      </c>
      <c r="E146" s="8">
        <v>564</v>
      </c>
      <c r="F146" s="3">
        <v>569</v>
      </c>
      <c r="G146" s="3">
        <v>574</v>
      </c>
      <c r="H146" s="3">
        <v>580</v>
      </c>
      <c r="I146" s="2">
        <f t="shared" si="94"/>
        <v>1329.7872340425531</v>
      </c>
      <c r="J146" s="3">
        <f>(IF(C146="SHORT",IF(G146="",0,F146-G146),IF(C146="LONG",IF(G146="",0,G146-F146))))*D146</f>
        <v>1329.7872340425531</v>
      </c>
      <c r="K146" s="3">
        <f t="shared" si="150"/>
        <v>1595.7446808510635</v>
      </c>
      <c r="L146" s="4">
        <f t="shared" ref="L146" si="155">SUM(K146+J146+I146)</f>
        <v>4255.3191489361698</v>
      </c>
    </row>
    <row r="147" spans="1:12">
      <c r="A147" s="5" t="s">
        <v>361</v>
      </c>
      <c r="B147" s="33" t="s">
        <v>23</v>
      </c>
      <c r="C147" s="3" t="s">
        <v>14</v>
      </c>
      <c r="D147" s="37">
        <f t="shared" si="100"/>
        <v>262.69702276707528</v>
      </c>
      <c r="E147" s="8">
        <v>571</v>
      </c>
      <c r="F147" s="3">
        <v>576</v>
      </c>
      <c r="G147" s="3">
        <v>0</v>
      </c>
      <c r="H147" s="3">
        <v>0</v>
      </c>
      <c r="I147" s="2">
        <f t="shared" si="94"/>
        <v>1313.4851138353765</v>
      </c>
      <c r="J147" s="3">
        <v>0</v>
      </c>
      <c r="K147" s="3">
        <f t="shared" si="150"/>
        <v>0</v>
      </c>
      <c r="L147" s="4">
        <f t="shared" ref="L147" si="156">SUM(K147+J147+I147)</f>
        <v>1313.4851138353765</v>
      </c>
    </row>
    <row r="148" spans="1:12">
      <c r="A148" s="5" t="s">
        <v>361</v>
      </c>
      <c r="B148" s="33" t="s">
        <v>193</v>
      </c>
      <c r="C148" s="3" t="s">
        <v>14</v>
      </c>
      <c r="D148" s="37">
        <f t="shared" si="100"/>
        <v>639.65884861407244</v>
      </c>
      <c r="E148" s="8">
        <v>234.5</v>
      </c>
      <c r="F148" s="3">
        <v>232</v>
      </c>
      <c r="G148" s="3">
        <v>0</v>
      </c>
      <c r="H148" s="3">
        <v>0</v>
      </c>
      <c r="I148" s="2">
        <f t="shared" si="94"/>
        <v>-1599.1471215351812</v>
      </c>
      <c r="J148" s="3">
        <v>0</v>
      </c>
      <c r="K148" s="3">
        <f t="shared" si="150"/>
        <v>0</v>
      </c>
      <c r="L148" s="4">
        <f t="shared" ref="L148" si="157">SUM(K148+J148+I148)</f>
        <v>-1599.1471215351812</v>
      </c>
    </row>
    <row r="149" spans="1:12">
      <c r="A149" s="5" t="s">
        <v>361</v>
      </c>
      <c r="B149" s="33" t="s">
        <v>92</v>
      </c>
      <c r="C149" s="3" t="s">
        <v>14</v>
      </c>
      <c r="D149" s="37">
        <f t="shared" si="100"/>
        <v>156.25</v>
      </c>
      <c r="E149" s="8">
        <v>960</v>
      </c>
      <c r="F149" s="3">
        <v>960</v>
      </c>
      <c r="G149" s="3">
        <v>0</v>
      </c>
      <c r="H149" s="3">
        <v>0</v>
      </c>
      <c r="I149" s="2">
        <f t="shared" si="94"/>
        <v>0</v>
      </c>
      <c r="J149" s="3">
        <v>0</v>
      </c>
      <c r="K149" s="3">
        <f t="shared" si="150"/>
        <v>0</v>
      </c>
      <c r="L149" s="4">
        <f t="shared" ref="L149" si="158">SUM(K149+J149+I149)</f>
        <v>0</v>
      </c>
    </row>
    <row r="150" spans="1:12">
      <c r="A150" s="5" t="s">
        <v>362</v>
      </c>
      <c r="B150" s="33" t="s">
        <v>90</v>
      </c>
      <c r="C150" s="3" t="s">
        <v>14</v>
      </c>
      <c r="D150" s="37">
        <f t="shared" si="100"/>
        <v>398.40637450199205</v>
      </c>
      <c r="E150" s="8">
        <v>376.5</v>
      </c>
      <c r="F150" s="3">
        <v>379</v>
      </c>
      <c r="G150" s="3">
        <v>382</v>
      </c>
      <c r="H150" s="3">
        <v>385</v>
      </c>
      <c r="I150" s="2">
        <f t="shared" si="94"/>
        <v>996.01593625498015</v>
      </c>
      <c r="J150" s="3">
        <f t="shared" ref="J150:J155" si="159">(IF(C150="SHORT",IF(G150="",0,F150-G150),IF(C150="LONG",IF(G150="",0,G150-F150))))*D150</f>
        <v>1195.2191235059761</v>
      </c>
      <c r="K150" s="3">
        <f t="shared" si="150"/>
        <v>1195.2191235059761</v>
      </c>
      <c r="L150" s="4">
        <f t="shared" ref="L150" si="160">SUM(K150+J150+I150)</f>
        <v>3386.4541832669324</v>
      </c>
    </row>
    <row r="151" spans="1:12">
      <c r="A151" s="5" t="s">
        <v>362</v>
      </c>
      <c r="B151" s="33" t="s">
        <v>23</v>
      </c>
      <c r="C151" s="3" t="s">
        <v>14</v>
      </c>
      <c r="D151" s="37">
        <f t="shared" si="100"/>
        <v>276.7527675276753</v>
      </c>
      <c r="E151" s="8">
        <v>542</v>
      </c>
      <c r="F151" s="3">
        <v>547</v>
      </c>
      <c r="G151" s="3">
        <v>555</v>
      </c>
      <c r="H151" s="3">
        <v>560</v>
      </c>
      <c r="I151" s="2">
        <f t="shared" si="94"/>
        <v>1383.7638376383766</v>
      </c>
      <c r="J151" s="3">
        <f t="shared" si="159"/>
        <v>2214.0221402214024</v>
      </c>
      <c r="K151" s="3">
        <f t="shared" si="150"/>
        <v>1383.7638376383766</v>
      </c>
      <c r="L151" s="4">
        <f t="shared" ref="L151" si="161">SUM(K151+J151+I151)</f>
        <v>4981.549815498156</v>
      </c>
    </row>
    <row r="152" spans="1:12">
      <c r="A152" s="5" t="s">
        <v>362</v>
      </c>
      <c r="B152" s="33" t="s">
        <v>25</v>
      </c>
      <c r="C152" s="3" t="s">
        <v>14</v>
      </c>
      <c r="D152" s="37">
        <f t="shared" si="100"/>
        <v>290.69767441860466</v>
      </c>
      <c r="E152" s="8">
        <v>516</v>
      </c>
      <c r="F152" s="3">
        <v>520</v>
      </c>
      <c r="G152" s="3">
        <v>524</v>
      </c>
      <c r="H152" s="3">
        <v>0</v>
      </c>
      <c r="I152" s="2">
        <f t="shared" si="94"/>
        <v>1162.7906976744187</v>
      </c>
      <c r="J152" s="3">
        <f t="shared" si="159"/>
        <v>1162.7906976744187</v>
      </c>
      <c r="K152" s="3">
        <v>0</v>
      </c>
      <c r="L152" s="4">
        <f t="shared" ref="L152" si="162">SUM(K152+J152+I152)</f>
        <v>2325.5813953488373</v>
      </c>
    </row>
    <row r="153" spans="1:12">
      <c r="A153" s="5" t="s">
        <v>362</v>
      </c>
      <c r="B153" s="33" t="s">
        <v>40</v>
      </c>
      <c r="C153" s="3" t="s">
        <v>14</v>
      </c>
      <c r="D153" s="37">
        <f t="shared" si="100"/>
        <v>600</v>
      </c>
      <c r="E153" s="8">
        <v>250</v>
      </c>
      <c r="F153" s="3">
        <v>252</v>
      </c>
      <c r="G153" s="3">
        <v>254</v>
      </c>
      <c r="H153" s="3">
        <v>0</v>
      </c>
      <c r="I153" s="2">
        <f t="shared" si="94"/>
        <v>1200</v>
      </c>
      <c r="J153" s="3">
        <f t="shared" si="159"/>
        <v>1200</v>
      </c>
      <c r="K153" s="3">
        <v>0</v>
      </c>
      <c r="L153" s="4">
        <f t="shared" ref="L153" si="163">SUM(K153+J153+I153)</f>
        <v>2400</v>
      </c>
    </row>
    <row r="154" spans="1:12">
      <c r="A154" s="5" t="s">
        <v>363</v>
      </c>
      <c r="B154" s="33" t="s">
        <v>40</v>
      </c>
      <c r="C154" s="3" t="s">
        <v>14</v>
      </c>
      <c r="D154" s="37">
        <f t="shared" si="100"/>
        <v>649.35064935064941</v>
      </c>
      <c r="E154" s="8">
        <v>231</v>
      </c>
      <c r="F154" s="3">
        <v>233</v>
      </c>
      <c r="G154" s="3">
        <v>236</v>
      </c>
      <c r="H154" s="3">
        <v>240</v>
      </c>
      <c r="I154" s="2">
        <f t="shared" ref="I154:I217" si="164">(IF(C154="SHORT",E154-F154,IF(C154="LONG",F154-E154)))*D154</f>
        <v>1298.7012987012988</v>
      </c>
      <c r="J154" s="3">
        <f t="shared" si="159"/>
        <v>1948.0519480519483</v>
      </c>
      <c r="K154" s="3">
        <f t="shared" ref="K154:K168" si="165">SUM(H154-G154)*D154</f>
        <v>2597.4025974025976</v>
      </c>
      <c r="L154" s="4">
        <f t="shared" ref="L154" si="166">SUM(K154+J154+I154)</f>
        <v>5844.1558441558445</v>
      </c>
    </row>
    <row r="155" spans="1:12">
      <c r="A155" s="5" t="s">
        <v>363</v>
      </c>
      <c r="B155" s="33" t="s">
        <v>330</v>
      </c>
      <c r="C155" s="3" t="s">
        <v>14</v>
      </c>
      <c r="D155" s="37">
        <f t="shared" si="100"/>
        <v>753.7688442211055</v>
      </c>
      <c r="E155" s="8">
        <v>199</v>
      </c>
      <c r="F155" s="3">
        <v>200</v>
      </c>
      <c r="G155" s="3">
        <v>201</v>
      </c>
      <c r="H155" s="3">
        <v>202</v>
      </c>
      <c r="I155" s="2">
        <f t="shared" si="164"/>
        <v>753.7688442211055</v>
      </c>
      <c r="J155" s="3">
        <f t="shared" si="159"/>
        <v>753.7688442211055</v>
      </c>
      <c r="K155" s="3">
        <f t="shared" si="165"/>
        <v>753.7688442211055</v>
      </c>
      <c r="L155" s="4">
        <f t="shared" ref="L155" si="167">SUM(K155+J155+I155)</f>
        <v>2261.3065326633164</v>
      </c>
    </row>
    <row r="156" spans="1:12">
      <c r="A156" s="5" t="s">
        <v>363</v>
      </c>
      <c r="B156" s="33" t="s">
        <v>331</v>
      </c>
      <c r="C156" s="3" t="s">
        <v>14</v>
      </c>
      <c r="D156" s="37">
        <f t="shared" si="100"/>
        <v>964.6302250803858</v>
      </c>
      <c r="E156" s="8">
        <v>155.5</v>
      </c>
      <c r="F156" s="3">
        <v>154</v>
      </c>
      <c r="G156" s="3">
        <v>0</v>
      </c>
      <c r="H156" s="3">
        <v>0</v>
      </c>
      <c r="I156" s="2">
        <f t="shared" si="164"/>
        <v>-1446.9453376205788</v>
      </c>
      <c r="J156" s="3">
        <v>0</v>
      </c>
      <c r="K156" s="3">
        <f t="shared" si="165"/>
        <v>0</v>
      </c>
      <c r="L156" s="4">
        <f t="shared" ref="L156" si="168">SUM(K156+J156+I156)</f>
        <v>-1446.9453376205788</v>
      </c>
    </row>
    <row r="157" spans="1:12">
      <c r="A157" s="5" t="s">
        <v>364</v>
      </c>
      <c r="B157" s="33" t="s">
        <v>106</v>
      </c>
      <c r="C157" s="3" t="s">
        <v>14</v>
      </c>
      <c r="D157" s="37">
        <f t="shared" si="100"/>
        <v>1056.338028169014</v>
      </c>
      <c r="E157" s="8">
        <v>142</v>
      </c>
      <c r="F157" s="3">
        <v>143</v>
      </c>
      <c r="G157" s="3">
        <v>144</v>
      </c>
      <c r="H157" s="3">
        <v>145</v>
      </c>
      <c r="I157" s="2">
        <f t="shared" si="164"/>
        <v>1056.338028169014</v>
      </c>
      <c r="J157" s="3">
        <f>(IF(C157="SHORT",IF(G157="",0,F157-G157),IF(C157="LONG",IF(G157="",0,G157-F157))))*D157</f>
        <v>1056.338028169014</v>
      </c>
      <c r="K157" s="3">
        <f t="shared" si="165"/>
        <v>1056.338028169014</v>
      </c>
      <c r="L157" s="4">
        <f t="shared" ref="L157" si="169">SUM(K157+J157+I157)</f>
        <v>3169.0140845070418</v>
      </c>
    </row>
    <row r="158" spans="1:12">
      <c r="A158" s="5" t="s">
        <v>364</v>
      </c>
      <c r="B158" s="33" t="s">
        <v>106</v>
      </c>
      <c r="C158" s="3" t="s">
        <v>14</v>
      </c>
      <c r="D158" s="37">
        <f t="shared" si="100"/>
        <v>1012.1457489878543</v>
      </c>
      <c r="E158" s="8">
        <v>148.19999999999999</v>
      </c>
      <c r="F158" s="3">
        <v>149.19999999999999</v>
      </c>
      <c r="G158" s="3">
        <v>150</v>
      </c>
      <c r="H158" s="3">
        <v>152</v>
      </c>
      <c r="I158" s="2">
        <f t="shared" si="164"/>
        <v>1012.1457489878543</v>
      </c>
      <c r="J158" s="3">
        <f>(IF(C158="SHORT",IF(G158="",0,F158-G158),IF(C158="LONG",IF(G158="",0,G158-F158))))*D158</f>
        <v>809.71659919029491</v>
      </c>
      <c r="K158" s="3">
        <f t="shared" si="165"/>
        <v>2024.2914979757086</v>
      </c>
      <c r="L158" s="4">
        <f t="shared" ref="L158" si="170">SUM(K158+J158+I158)</f>
        <v>3846.153846153858</v>
      </c>
    </row>
    <row r="159" spans="1:12">
      <c r="A159" s="5" t="s">
        <v>364</v>
      </c>
      <c r="B159" s="33" t="s">
        <v>106</v>
      </c>
      <c r="C159" s="3" t="s">
        <v>14</v>
      </c>
      <c r="D159" s="37">
        <f t="shared" ref="D159:D222" si="171">150000/E159</f>
        <v>1041.6666666666667</v>
      </c>
      <c r="E159" s="8">
        <v>144</v>
      </c>
      <c r="F159" s="3">
        <v>145</v>
      </c>
      <c r="G159" s="3">
        <v>146</v>
      </c>
      <c r="H159" s="3">
        <v>147</v>
      </c>
      <c r="I159" s="2">
        <f t="shared" si="164"/>
        <v>1041.6666666666667</v>
      </c>
      <c r="J159" s="3">
        <f>(IF(C159="SHORT",IF(G159="",0,F159-G159),IF(C159="LONG",IF(G159="",0,G159-F159))))*D159</f>
        <v>1041.6666666666667</v>
      </c>
      <c r="K159" s="3">
        <f t="shared" si="165"/>
        <v>1041.6666666666667</v>
      </c>
      <c r="L159" s="4">
        <f t="shared" ref="L159" si="172">SUM(K159+J159+I159)</f>
        <v>3125</v>
      </c>
    </row>
    <row r="160" spans="1:12">
      <c r="A160" s="5" t="s">
        <v>365</v>
      </c>
      <c r="B160" s="33" t="s">
        <v>160</v>
      </c>
      <c r="C160" s="3" t="s">
        <v>14</v>
      </c>
      <c r="D160" s="37">
        <f t="shared" si="171"/>
        <v>177.72511848341233</v>
      </c>
      <c r="E160" s="8">
        <v>844</v>
      </c>
      <c r="F160" s="3">
        <v>852</v>
      </c>
      <c r="G160" s="3">
        <v>860</v>
      </c>
      <c r="H160" s="3">
        <v>865</v>
      </c>
      <c r="I160" s="2">
        <f t="shared" si="164"/>
        <v>1421.8009478672986</v>
      </c>
      <c r="J160" s="3">
        <v>0</v>
      </c>
      <c r="K160" s="3">
        <f t="shared" si="165"/>
        <v>888.62559241706163</v>
      </c>
      <c r="L160" s="4">
        <f t="shared" ref="L160" si="173">SUM(K160+J160+I160)</f>
        <v>2310.4265402843603</v>
      </c>
    </row>
    <row r="161" spans="1:12">
      <c r="A161" s="5" t="s">
        <v>365</v>
      </c>
      <c r="B161" s="33" t="s">
        <v>96</v>
      </c>
      <c r="C161" s="3" t="s">
        <v>14</v>
      </c>
      <c r="D161" s="37">
        <f t="shared" si="171"/>
        <v>172.0183486238532</v>
      </c>
      <c r="E161" s="8">
        <v>872</v>
      </c>
      <c r="F161" s="3">
        <v>880</v>
      </c>
      <c r="G161" s="3">
        <v>0</v>
      </c>
      <c r="H161" s="3">
        <v>0</v>
      </c>
      <c r="I161" s="2">
        <f t="shared" si="164"/>
        <v>1376.1467889908256</v>
      </c>
      <c r="J161" s="3">
        <v>0</v>
      </c>
      <c r="K161" s="3">
        <f t="shared" si="165"/>
        <v>0</v>
      </c>
      <c r="L161" s="4">
        <f t="shared" ref="L161" si="174">SUM(K161+J161+I161)</f>
        <v>1376.1467889908256</v>
      </c>
    </row>
    <row r="162" spans="1:12">
      <c r="A162" s="5" t="s">
        <v>365</v>
      </c>
      <c r="B162" s="33" t="s">
        <v>63</v>
      </c>
      <c r="C162" s="3" t="s">
        <v>14</v>
      </c>
      <c r="D162" s="37">
        <f t="shared" si="171"/>
        <v>81.743869209809262</v>
      </c>
      <c r="E162" s="8">
        <v>1835</v>
      </c>
      <c r="F162" s="3">
        <v>1835</v>
      </c>
      <c r="G162" s="3">
        <v>0</v>
      </c>
      <c r="H162" s="3">
        <v>0</v>
      </c>
      <c r="I162" s="2">
        <f t="shared" si="164"/>
        <v>0</v>
      </c>
      <c r="J162" s="3">
        <v>0</v>
      </c>
      <c r="K162" s="3">
        <f t="shared" si="165"/>
        <v>0</v>
      </c>
      <c r="L162" s="4">
        <f t="shared" ref="L162" si="175">SUM(K162+J162+I162)</f>
        <v>0</v>
      </c>
    </row>
    <row r="163" spans="1:12">
      <c r="A163" s="5" t="s">
        <v>346</v>
      </c>
      <c r="B163" s="33" t="s">
        <v>40</v>
      </c>
      <c r="C163" s="3" t="s">
        <v>14</v>
      </c>
      <c r="D163" s="37">
        <f t="shared" si="171"/>
        <v>751.87969924812035</v>
      </c>
      <c r="E163" s="8">
        <v>199.5</v>
      </c>
      <c r="F163" s="3">
        <v>201.5</v>
      </c>
      <c r="G163" s="3">
        <v>203</v>
      </c>
      <c r="H163" s="3">
        <v>206</v>
      </c>
      <c r="I163" s="2">
        <f t="shared" si="164"/>
        <v>1503.7593984962407</v>
      </c>
      <c r="J163" s="3">
        <f>(IF(C163="SHORT",IF(G163="",0,F163-G163),IF(C163="LONG",IF(G163="",0,G163-F163))))*D163</f>
        <v>1127.8195488721806</v>
      </c>
      <c r="K163" s="3">
        <f t="shared" si="165"/>
        <v>2255.6390977443612</v>
      </c>
      <c r="L163" s="4">
        <f t="shared" ref="L163" si="176">SUM(K163+J163+I163)</f>
        <v>4887.2180451127824</v>
      </c>
    </row>
    <row r="164" spans="1:12">
      <c r="A164" s="5" t="s">
        <v>346</v>
      </c>
      <c r="B164" s="33" t="s">
        <v>70</v>
      </c>
      <c r="C164" s="3" t="s">
        <v>14</v>
      </c>
      <c r="D164" s="37">
        <f t="shared" si="171"/>
        <v>964.6302250803858</v>
      </c>
      <c r="E164" s="8">
        <v>155.5</v>
      </c>
      <c r="F164" s="3">
        <v>154</v>
      </c>
      <c r="G164" s="3">
        <v>0</v>
      </c>
      <c r="H164" s="3">
        <v>0</v>
      </c>
      <c r="I164" s="2">
        <f t="shared" si="164"/>
        <v>-1446.9453376205788</v>
      </c>
      <c r="J164" s="3">
        <v>0</v>
      </c>
      <c r="K164" s="3">
        <f t="shared" si="165"/>
        <v>0</v>
      </c>
      <c r="L164" s="4">
        <f t="shared" ref="L164" si="177">SUM(K164+J164+I164)</f>
        <v>-1446.9453376205788</v>
      </c>
    </row>
    <row r="165" spans="1:12">
      <c r="A165" s="5" t="s">
        <v>346</v>
      </c>
      <c r="B165" s="33" t="s">
        <v>329</v>
      </c>
      <c r="C165" s="3" t="s">
        <v>14</v>
      </c>
      <c r="D165" s="37">
        <f t="shared" si="171"/>
        <v>1140.6844106463877</v>
      </c>
      <c r="E165" s="8">
        <v>131.5</v>
      </c>
      <c r="F165" s="3">
        <v>130</v>
      </c>
      <c r="G165" s="3">
        <v>0</v>
      </c>
      <c r="H165" s="3">
        <v>0</v>
      </c>
      <c r="I165" s="2">
        <f t="shared" si="164"/>
        <v>-1711.0266159695816</v>
      </c>
      <c r="J165" s="3">
        <v>0</v>
      </c>
      <c r="K165" s="3">
        <f t="shared" si="165"/>
        <v>0</v>
      </c>
      <c r="L165" s="4">
        <f t="shared" ref="L165" si="178">SUM(K165+J165+I165)</f>
        <v>-1711.0266159695816</v>
      </c>
    </row>
    <row r="166" spans="1:12">
      <c r="A166" s="5" t="s">
        <v>345</v>
      </c>
      <c r="B166" s="33" t="s">
        <v>70</v>
      </c>
      <c r="C166" s="3" t="s">
        <v>14</v>
      </c>
      <c r="D166" s="37">
        <f t="shared" si="171"/>
        <v>993.37748344370857</v>
      </c>
      <c r="E166" s="8">
        <v>151</v>
      </c>
      <c r="F166" s="3">
        <v>152</v>
      </c>
      <c r="G166" s="3">
        <v>153</v>
      </c>
      <c r="H166" s="3">
        <v>154</v>
      </c>
      <c r="I166" s="2">
        <f t="shared" si="164"/>
        <v>993.37748344370857</v>
      </c>
      <c r="J166" s="3">
        <f>(IF(C166="SHORT",IF(G166="",0,F166-G166),IF(C166="LONG",IF(G166="",0,G166-F166))))*D166</f>
        <v>993.37748344370857</v>
      </c>
      <c r="K166" s="3">
        <f t="shared" si="165"/>
        <v>993.37748344370857</v>
      </c>
      <c r="L166" s="4">
        <f t="shared" ref="L166" si="179">SUM(K166+J166+I166)</f>
        <v>2980.1324503311257</v>
      </c>
    </row>
    <row r="167" spans="1:12">
      <c r="A167" s="5" t="s">
        <v>345</v>
      </c>
      <c r="B167" s="33" t="s">
        <v>23</v>
      </c>
      <c r="C167" s="3" t="s">
        <v>14</v>
      </c>
      <c r="D167" s="37">
        <f t="shared" si="171"/>
        <v>290.13539651837522</v>
      </c>
      <c r="E167" s="8">
        <v>517</v>
      </c>
      <c r="F167" s="3">
        <v>522</v>
      </c>
      <c r="G167" s="3">
        <v>525</v>
      </c>
      <c r="H167" s="3">
        <v>530</v>
      </c>
      <c r="I167" s="2">
        <f t="shared" si="164"/>
        <v>1450.6769825918761</v>
      </c>
      <c r="J167" s="3">
        <f>(IF(C167="SHORT",IF(G167="",0,F167-G167),IF(C167="LONG",IF(G167="",0,G167-F167))))*D167</f>
        <v>870.40618955512559</v>
      </c>
      <c r="K167" s="3">
        <f t="shared" si="165"/>
        <v>1450.6769825918761</v>
      </c>
      <c r="L167" s="4">
        <f t="shared" ref="L167" si="180">SUM(K167+J167+I167)</f>
        <v>3771.7601547388776</v>
      </c>
    </row>
    <row r="168" spans="1:12">
      <c r="A168" s="5" t="s">
        <v>326</v>
      </c>
      <c r="B168" s="33" t="s">
        <v>23</v>
      </c>
      <c r="C168" s="3" t="s">
        <v>14</v>
      </c>
      <c r="D168" s="37">
        <f t="shared" si="171"/>
        <v>304.25963488843814</v>
      </c>
      <c r="E168" s="8">
        <v>493</v>
      </c>
      <c r="F168" s="3">
        <v>497</v>
      </c>
      <c r="G168" s="3">
        <v>505</v>
      </c>
      <c r="H168" s="3">
        <v>512</v>
      </c>
      <c r="I168" s="2">
        <f t="shared" si="164"/>
        <v>1217.0385395537526</v>
      </c>
      <c r="J168" s="3">
        <f>(IF(C168="SHORT",IF(G168="",0,F168-G168),IF(C168="LONG",IF(G168="",0,G168-F168))))*D168</f>
        <v>2434.0770791075051</v>
      </c>
      <c r="K168" s="3">
        <f t="shared" si="165"/>
        <v>2129.8174442190671</v>
      </c>
      <c r="L168" s="4">
        <f t="shared" ref="L168" si="181">SUM(K168+J168+I168)</f>
        <v>5780.9330628803245</v>
      </c>
    </row>
    <row r="169" spans="1:12">
      <c r="A169" s="5" t="s">
        <v>326</v>
      </c>
      <c r="B169" s="33" t="s">
        <v>291</v>
      </c>
      <c r="C169" s="3" t="s">
        <v>14</v>
      </c>
      <c r="D169" s="37">
        <f t="shared" si="171"/>
        <v>101.83299389002036</v>
      </c>
      <c r="E169" s="8">
        <v>1473</v>
      </c>
      <c r="F169" s="3">
        <v>1483</v>
      </c>
      <c r="G169" s="3">
        <v>1493</v>
      </c>
      <c r="H169" s="3">
        <v>0</v>
      </c>
      <c r="I169" s="2">
        <f t="shared" si="164"/>
        <v>1018.3299389002036</v>
      </c>
      <c r="J169" s="3">
        <f>(IF(C169="SHORT",IF(G169="",0,F169-G169),IF(C169="LONG",IF(G169="",0,G169-F169))))*D169</f>
        <v>1018.3299389002036</v>
      </c>
      <c r="K169" s="3">
        <v>0</v>
      </c>
      <c r="L169" s="4">
        <f t="shared" ref="L169" si="182">SUM(K169+J169+I169)</f>
        <v>2036.6598778004072</v>
      </c>
    </row>
    <row r="170" spans="1:12">
      <c r="A170" s="5" t="s">
        <v>326</v>
      </c>
      <c r="B170" s="33" t="s">
        <v>327</v>
      </c>
      <c r="C170" s="3" t="s">
        <v>14</v>
      </c>
      <c r="D170" s="37">
        <f t="shared" si="171"/>
        <v>56.074766355140184</v>
      </c>
      <c r="E170" s="8">
        <v>2675</v>
      </c>
      <c r="F170" s="3">
        <v>2695</v>
      </c>
      <c r="G170" s="3">
        <v>0</v>
      </c>
      <c r="H170" s="3">
        <v>0</v>
      </c>
      <c r="I170" s="2">
        <f t="shared" si="164"/>
        <v>1121.4953271028037</v>
      </c>
      <c r="J170" s="3">
        <v>0</v>
      </c>
      <c r="K170" s="3">
        <v>0</v>
      </c>
      <c r="L170" s="4">
        <f t="shared" ref="L170" si="183">SUM(K170+J170+I170)</f>
        <v>1121.4953271028037</v>
      </c>
    </row>
    <row r="171" spans="1:12">
      <c r="A171" s="5" t="s">
        <v>326</v>
      </c>
      <c r="B171" s="33" t="s">
        <v>29</v>
      </c>
      <c r="C171" s="3" t="s">
        <v>14</v>
      </c>
      <c r="D171" s="37">
        <f t="shared" si="171"/>
        <v>86.306098964326807</v>
      </c>
      <c r="E171" s="8">
        <v>1738</v>
      </c>
      <c r="F171" s="3">
        <v>1750</v>
      </c>
      <c r="G171" s="3">
        <v>0</v>
      </c>
      <c r="H171" s="3">
        <v>0</v>
      </c>
      <c r="I171" s="2">
        <f t="shared" si="164"/>
        <v>1035.6731875719217</v>
      </c>
      <c r="J171" s="3">
        <v>0</v>
      </c>
      <c r="K171" s="3">
        <v>0</v>
      </c>
      <c r="L171" s="4">
        <f t="shared" ref="L171" si="184">SUM(K171+J171+I171)</f>
        <v>1035.6731875719217</v>
      </c>
    </row>
    <row r="172" spans="1:12">
      <c r="A172" s="5" t="s">
        <v>326</v>
      </c>
      <c r="B172" s="33" t="s">
        <v>328</v>
      </c>
      <c r="C172" s="3" t="s">
        <v>14</v>
      </c>
      <c r="D172" s="37">
        <f t="shared" si="171"/>
        <v>441.1764705882353</v>
      </c>
      <c r="E172" s="8">
        <v>340</v>
      </c>
      <c r="F172" s="3">
        <v>343</v>
      </c>
      <c r="G172" s="3">
        <v>0</v>
      </c>
      <c r="H172" s="3">
        <v>0</v>
      </c>
      <c r="I172" s="2">
        <f t="shared" si="164"/>
        <v>1323.5294117647059</v>
      </c>
      <c r="J172" s="3">
        <v>0</v>
      </c>
      <c r="K172" s="3">
        <v>0</v>
      </c>
      <c r="L172" s="4">
        <f t="shared" ref="L172" si="185">SUM(K172+J172+I172)</f>
        <v>1323.5294117647059</v>
      </c>
    </row>
    <row r="173" spans="1:12">
      <c r="A173" s="5" t="s">
        <v>325</v>
      </c>
      <c r="B173" s="33" t="s">
        <v>25</v>
      </c>
      <c r="C173" s="3" t="s">
        <v>14</v>
      </c>
      <c r="D173" s="37">
        <f t="shared" si="171"/>
        <v>292.96875</v>
      </c>
      <c r="E173" s="8">
        <v>512</v>
      </c>
      <c r="F173" s="3">
        <v>516</v>
      </c>
      <c r="G173" s="3">
        <v>520</v>
      </c>
      <c r="H173" s="3">
        <v>524</v>
      </c>
      <c r="I173" s="2">
        <f t="shared" si="164"/>
        <v>1171.875</v>
      </c>
      <c r="J173" s="3">
        <f>(IF(C173="SHORT",IF(G173="",0,F173-G173),IF(C173="LONG",IF(G173="",0,G173-F173))))*D173</f>
        <v>1171.875</v>
      </c>
      <c r="K173" s="3">
        <f t="shared" ref="K173:K195" si="186">SUM(H173-G173)*D173</f>
        <v>1171.875</v>
      </c>
      <c r="L173" s="4">
        <f t="shared" ref="L173" si="187">SUM(K173+J173+I173)</f>
        <v>3515.625</v>
      </c>
    </row>
    <row r="174" spans="1:12">
      <c r="A174" s="5" t="s">
        <v>325</v>
      </c>
      <c r="B174" s="33" t="s">
        <v>96</v>
      </c>
      <c r="C174" s="3" t="s">
        <v>14</v>
      </c>
      <c r="D174" s="37">
        <f t="shared" si="171"/>
        <v>192.80205655526993</v>
      </c>
      <c r="E174" s="8">
        <v>778</v>
      </c>
      <c r="F174" s="3">
        <v>784</v>
      </c>
      <c r="G174" s="3">
        <v>790</v>
      </c>
      <c r="H174" s="3">
        <v>800</v>
      </c>
      <c r="I174" s="2">
        <f t="shared" si="164"/>
        <v>1156.8123393316196</v>
      </c>
      <c r="J174" s="3">
        <f>(IF(C174="SHORT",IF(G174="",0,F174-G174),IF(C174="LONG",IF(G174="",0,G174-F174))))*D174</f>
        <v>1156.8123393316196</v>
      </c>
      <c r="K174" s="3">
        <f t="shared" si="186"/>
        <v>1928.0205655526993</v>
      </c>
      <c r="L174" s="4">
        <f t="shared" ref="L174" si="188">SUM(K174+J174+I174)</f>
        <v>4241.6452442159389</v>
      </c>
    </row>
    <row r="175" spans="1:12">
      <c r="A175" s="5" t="s">
        <v>324</v>
      </c>
      <c r="B175" s="33" t="s">
        <v>91</v>
      </c>
      <c r="C175" s="3" t="s">
        <v>14</v>
      </c>
      <c r="D175" s="37">
        <f t="shared" si="171"/>
        <v>409.27694406548432</v>
      </c>
      <c r="E175" s="8">
        <v>366.5</v>
      </c>
      <c r="F175" s="3">
        <v>369</v>
      </c>
      <c r="G175" s="3">
        <v>372</v>
      </c>
      <c r="H175" s="3">
        <v>376</v>
      </c>
      <c r="I175" s="2">
        <f t="shared" si="164"/>
        <v>1023.1923601637108</v>
      </c>
      <c r="J175" s="3">
        <f>(IF(C175="SHORT",IF(G175="",0,F175-G175),IF(C175="LONG",IF(G175="",0,G175-F175))))*D175</f>
        <v>1227.830832196453</v>
      </c>
      <c r="K175" s="3">
        <f t="shared" si="186"/>
        <v>1637.1077762619373</v>
      </c>
      <c r="L175" s="4">
        <f t="shared" ref="L175" si="189">SUM(K175+J175+I175)</f>
        <v>3888.1309686221011</v>
      </c>
    </row>
    <row r="176" spans="1:12">
      <c r="A176" s="5" t="s">
        <v>324</v>
      </c>
      <c r="B176" s="33" t="s">
        <v>296</v>
      </c>
      <c r="C176" s="3" t="s">
        <v>14</v>
      </c>
      <c r="D176" s="37">
        <f t="shared" si="171"/>
        <v>1630.4347826086957</v>
      </c>
      <c r="E176" s="8">
        <v>92</v>
      </c>
      <c r="F176" s="3">
        <v>90.5</v>
      </c>
      <c r="G176" s="3">
        <v>0</v>
      </c>
      <c r="H176" s="3">
        <v>0</v>
      </c>
      <c r="I176" s="2">
        <f t="shared" si="164"/>
        <v>-2445.6521739130435</v>
      </c>
      <c r="J176" s="3">
        <v>0</v>
      </c>
      <c r="K176" s="3">
        <f t="shared" si="186"/>
        <v>0</v>
      </c>
      <c r="L176" s="4">
        <f t="shared" ref="L176" si="190">SUM(K176+J176+I176)</f>
        <v>-2445.6521739130435</v>
      </c>
    </row>
    <row r="177" spans="1:12">
      <c r="A177" s="5" t="s">
        <v>324</v>
      </c>
      <c r="B177" s="33" t="s">
        <v>28</v>
      </c>
      <c r="C177" s="3" t="s">
        <v>14</v>
      </c>
      <c r="D177" s="37">
        <f t="shared" si="171"/>
        <v>187.5</v>
      </c>
      <c r="E177" s="8">
        <v>800</v>
      </c>
      <c r="F177" s="3">
        <v>792</v>
      </c>
      <c r="G177" s="3">
        <v>0</v>
      </c>
      <c r="H177" s="3">
        <v>0</v>
      </c>
      <c r="I177" s="2">
        <f t="shared" si="164"/>
        <v>-1500</v>
      </c>
      <c r="J177" s="3">
        <v>0</v>
      </c>
      <c r="K177" s="3">
        <f t="shared" si="186"/>
        <v>0</v>
      </c>
      <c r="L177" s="4">
        <f t="shared" ref="L177" si="191">SUM(K177+J177+I177)</f>
        <v>-1500</v>
      </c>
    </row>
    <row r="178" spans="1:12">
      <c r="A178" s="5" t="s">
        <v>324</v>
      </c>
      <c r="B178" s="33" t="s">
        <v>25</v>
      </c>
      <c r="C178" s="3" t="s">
        <v>14</v>
      </c>
      <c r="D178" s="37">
        <f t="shared" si="171"/>
        <v>316.45569620253167</v>
      </c>
      <c r="E178" s="8">
        <v>474</v>
      </c>
      <c r="F178" s="3">
        <v>468</v>
      </c>
      <c r="G178" s="3">
        <v>0</v>
      </c>
      <c r="H178" s="3">
        <v>0</v>
      </c>
      <c r="I178" s="2">
        <f t="shared" si="164"/>
        <v>-1898.7341772151899</v>
      </c>
      <c r="J178" s="3">
        <v>0</v>
      </c>
      <c r="K178" s="3">
        <f t="shared" si="186"/>
        <v>0</v>
      </c>
      <c r="L178" s="4">
        <f t="shared" ref="L178" si="192">SUM(K178+J178+I178)</f>
        <v>-1898.7341772151899</v>
      </c>
    </row>
    <row r="179" spans="1:12">
      <c r="A179" s="5" t="s">
        <v>322</v>
      </c>
      <c r="B179" s="33" t="s">
        <v>128</v>
      </c>
      <c r="C179" s="3" t="s">
        <v>14</v>
      </c>
      <c r="D179" s="37">
        <f t="shared" si="171"/>
        <v>604.83870967741939</v>
      </c>
      <c r="E179" s="8">
        <v>248</v>
      </c>
      <c r="F179" s="3">
        <v>250</v>
      </c>
      <c r="G179" s="3">
        <v>252</v>
      </c>
      <c r="H179" s="3">
        <v>256</v>
      </c>
      <c r="I179" s="2">
        <f t="shared" si="164"/>
        <v>1209.6774193548388</v>
      </c>
      <c r="J179" s="3">
        <f>(IF(C179="SHORT",IF(G179="",0,F179-G179),IF(C179="LONG",IF(G179="",0,G179-F179))))*D179</f>
        <v>1209.6774193548388</v>
      </c>
      <c r="K179" s="3">
        <f t="shared" si="186"/>
        <v>2419.3548387096776</v>
      </c>
      <c r="L179" s="4">
        <f t="shared" ref="L179" si="193">SUM(K179+J179+I179)</f>
        <v>4838.7096774193551</v>
      </c>
    </row>
    <row r="180" spans="1:12">
      <c r="A180" s="5" t="s">
        <v>322</v>
      </c>
      <c r="B180" s="33" t="s">
        <v>296</v>
      </c>
      <c r="C180" s="3" t="s">
        <v>14</v>
      </c>
      <c r="D180" s="37">
        <f t="shared" si="171"/>
        <v>1675.977653631285</v>
      </c>
      <c r="E180" s="8">
        <v>89.5</v>
      </c>
      <c r="F180" s="3">
        <v>90.5</v>
      </c>
      <c r="G180" s="3">
        <v>91.5</v>
      </c>
      <c r="H180" s="3">
        <v>92.5</v>
      </c>
      <c r="I180" s="2">
        <f t="shared" si="164"/>
        <v>1675.977653631285</v>
      </c>
      <c r="J180" s="3">
        <f>(IF(C180="SHORT",IF(G180="",0,F180-G180),IF(C180="LONG",IF(G180="",0,G180-F180))))*D180</f>
        <v>1675.977653631285</v>
      </c>
      <c r="K180" s="3">
        <f t="shared" si="186"/>
        <v>1675.977653631285</v>
      </c>
      <c r="L180" s="4">
        <f t="shared" ref="L180" si="194">SUM(K180+J180+I180)</f>
        <v>5027.9329608938551</v>
      </c>
    </row>
    <row r="181" spans="1:12">
      <c r="A181" s="5" t="s">
        <v>322</v>
      </c>
      <c r="B181" s="33" t="s">
        <v>323</v>
      </c>
      <c r="C181" s="3" t="s">
        <v>14</v>
      </c>
      <c r="D181" s="37">
        <f t="shared" si="171"/>
        <v>208.91364902506965</v>
      </c>
      <c r="E181" s="8">
        <v>718</v>
      </c>
      <c r="F181" s="3">
        <v>723</v>
      </c>
      <c r="G181" s="3">
        <v>0</v>
      </c>
      <c r="H181" s="3">
        <v>0</v>
      </c>
      <c r="I181" s="2">
        <f t="shared" si="164"/>
        <v>1044.5682451253483</v>
      </c>
      <c r="J181" s="3">
        <v>0</v>
      </c>
      <c r="K181" s="3">
        <f t="shared" si="186"/>
        <v>0</v>
      </c>
      <c r="L181" s="4">
        <f t="shared" ref="L181" si="195">SUM(K181+J181+I181)</f>
        <v>1044.5682451253483</v>
      </c>
    </row>
    <row r="182" spans="1:12">
      <c r="A182" s="5" t="s">
        <v>322</v>
      </c>
      <c r="B182" s="33" t="s">
        <v>46</v>
      </c>
      <c r="C182" s="3" t="s">
        <v>14</v>
      </c>
      <c r="D182" s="37">
        <f t="shared" si="171"/>
        <v>991.40779907468595</v>
      </c>
      <c r="E182" s="8">
        <v>151.30000000000001</v>
      </c>
      <c r="F182" s="3">
        <v>152.30000000000001</v>
      </c>
      <c r="G182" s="3">
        <v>0</v>
      </c>
      <c r="H182" s="3">
        <v>0</v>
      </c>
      <c r="I182" s="2">
        <f t="shared" si="164"/>
        <v>991.40779907468595</v>
      </c>
      <c r="J182" s="3">
        <v>0</v>
      </c>
      <c r="K182" s="3">
        <f t="shared" si="186"/>
        <v>0</v>
      </c>
      <c r="L182" s="4">
        <f t="shared" ref="L182" si="196">SUM(K182+J182+I182)</f>
        <v>991.40779907468595</v>
      </c>
    </row>
    <row r="183" spans="1:12">
      <c r="A183" s="5" t="s">
        <v>322</v>
      </c>
      <c r="B183" s="33" t="s">
        <v>72</v>
      </c>
      <c r="C183" s="3" t="s">
        <v>14</v>
      </c>
      <c r="D183" s="37">
        <f t="shared" si="171"/>
        <v>467.28971962616822</v>
      </c>
      <c r="E183" s="8">
        <v>321</v>
      </c>
      <c r="F183" s="3">
        <v>323</v>
      </c>
      <c r="G183" s="3">
        <v>0</v>
      </c>
      <c r="H183" s="3">
        <v>0</v>
      </c>
      <c r="I183" s="2">
        <f t="shared" si="164"/>
        <v>934.57943925233644</v>
      </c>
      <c r="J183" s="3">
        <v>0</v>
      </c>
      <c r="K183" s="3">
        <f t="shared" si="186"/>
        <v>0</v>
      </c>
      <c r="L183" s="4">
        <f t="shared" ref="L183" si="197">SUM(K183+J183+I183)</f>
        <v>934.57943925233644</v>
      </c>
    </row>
    <row r="184" spans="1:12">
      <c r="A184" s="5" t="s">
        <v>320</v>
      </c>
      <c r="B184" s="33" t="s">
        <v>99</v>
      </c>
      <c r="C184" s="3" t="s">
        <v>14</v>
      </c>
      <c r="D184" s="37">
        <f t="shared" si="171"/>
        <v>641.02564102564099</v>
      </c>
      <c r="E184" s="8">
        <v>234</v>
      </c>
      <c r="F184" s="3">
        <v>236</v>
      </c>
      <c r="G184" s="3">
        <v>0</v>
      </c>
      <c r="H184" s="3">
        <v>0</v>
      </c>
      <c r="I184" s="2">
        <f t="shared" si="164"/>
        <v>1282.051282051282</v>
      </c>
      <c r="J184" s="3">
        <v>0</v>
      </c>
      <c r="K184" s="3">
        <f t="shared" si="186"/>
        <v>0</v>
      </c>
      <c r="L184" s="4">
        <f t="shared" ref="L184" si="198">SUM(K184+J184+I184)</f>
        <v>1282.051282051282</v>
      </c>
    </row>
    <row r="185" spans="1:12">
      <c r="A185" s="5" t="s">
        <v>320</v>
      </c>
      <c r="B185" s="33" t="s">
        <v>321</v>
      </c>
      <c r="C185" s="3" t="s">
        <v>14</v>
      </c>
      <c r="D185" s="37">
        <f t="shared" si="171"/>
        <v>1171.875</v>
      </c>
      <c r="E185" s="8">
        <v>128</v>
      </c>
      <c r="F185" s="3">
        <v>129</v>
      </c>
      <c r="G185" s="3">
        <v>130</v>
      </c>
      <c r="H185" s="3">
        <v>131</v>
      </c>
      <c r="I185" s="2">
        <f t="shared" si="164"/>
        <v>1171.875</v>
      </c>
      <c r="J185" s="3">
        <f>(IF(C185="SHORT",IF(G185="",0,F185-G185),IF(C185="LONG",IF(G185="",0,G185-F185))))*D185</f>
        <v>1171.875</v>
      </c>
      <c r="K185" s="3">
        <f t="shared" si="186"/>
        <v>1171.875</v>
      </c>
      <c r="L185" s="4">
        <f t="shared" ref="L185" si="199">SUM(K185+J185+I185)</f>
        <v>3515.625</v>
      </c>
    </row>
    <row r="186" spans="1:12">
      <c r="A186" s="5" t="s">
        <v>320</v>
      </c>
      <c r="B186" s="33" t="s">
        <v>84</v>
      </c>
      <c r="C186" s="3" t="s">
        <v>14</v>
      </c>
      <c r="D186" s="37">
        <f t="shared" si="171"/>
        <v>279.32960893854749</v>
      </c>
      <c r="E186" s="8">
        <v>537</v>
      </c>
      <c r="F186" s="3">
        <v>542</v>
      </c>
      <c r="G186" s="3">
        <v>0</v>
      </c>
      <c r="H186" s="3">
        <v>0</v>
      </c>
      <c r="I186" s="2">
        <f t="shared" si="164"/>
        <v>1396.6480446927376</v>
      </c>
      <c r="J186" s="3">
        <v>0</v>
      </c>
      <c r="K186" s="3">
        <f t="shared" si="186"/>
        <v>0</v>
      </c>
      <c r="L186" s="4">
        <f t="shared" ref="L186" si="200">SUM(K186+J186+I186)</f>
        <v>1396.6480446927376</v>
      </c>
    </row>
    <row r="187" spans="1:12">
      <c r="A187" s="5" t="s">
        <v>319</v>
      </c>
      <c r="B187" s="33" t="s">
        <v>70</v>
      </c>
      <c r="C187" s="3" t="s">
        <v>14</v>
      </c>
      <c r="D187" s="37">
        <f t="shared" si="171"/>
        <v>992.06349206349216</v>
      </c>
      <c r="E187" s="8">
        <v>151.19999999999999</v>
      </c>
      <c r="F187" s="3">
        <v>152.25</v>
      </c>
      <c r="G187" s="3">
        <v>153.5</v>
      </c>
      <c r="H187" s="3">
        <v>155</v>
      </c>
      <c r="I187" s="2">
        <f t="shared" si="164"/>
        <v>1041.6666666666781</v>
      </c>
      <c r="J187" s="3">
        <f>(IF(C187="SHORT",IF(G187="",0,F187-G187),IF(C187="LONG",IF(G187="",0,G187-F187))))*D187</f>
        <v>1240.0793650793653</v>
      </c>
      <c r="K187" s="3">
        <f t="shared" si="186"/>
        <v>1488.0952380952383</v>
      </c>
      <c r="L187" s="4">
        <f t="shared" ref="L187" si="201">SUM(K187+J187+I187)</f>
        <v>3769.8412698412812</v>
      </c>
    </row>
    <row r="188" spans="1:12">
      <c r="A188" s="5" t="s">
        <v>319</v>
      </c>
      <c r="B188" s="33" t="s">
        <v>28</v>
      </c>
      <c r="C188" s="3" t="s">
        <v>14</v>
      </c>
      <c r="D188" s="37">
        <f t="shared" si="171"/>
        <v>194.80519480519482</v>
      </c>
      <c r="E188" s="8">
        <v>770</v>
      </c>
      <c r="F188" s="3">
        <v>776</v>
      </c>
      <c r="G188" s="3">
        <v>0</v>
      </c>
      <c r="H188" s="3">
        <v>0</v>
      </c>
      <c r="I188" s="2">
        <f t="shared" si="164"/>
        <v>1168.831168831169</v>
      </c>
      <c r="J188" s="3">
        <v>0</v>
      </c>
      <c r="K188" s="3">
        <f t="shared" si="186"/>
        <v>0</v>
      </c>
      <c r="L188" s="4">
        <f t="shared" ref="L188" si="202">SUM(K188+J188+I188)</f>
        <v>1168.831168831169</v>
      </c>
    </row>
    <row r="189" spans="1:12">
      <c r="A189" s="5" t="s">
        <v>319</v>
      </c>
      <c r="B189" s="33" t="s">
        <v>86</v>
      </c>
      <c r="C189" s="3" t="s">
        <v>14</v>
      </c>
      <c r="D189" s="37">
        <f t="shared" si="171"/>
        <v>181.15942028985506</v>
      </c>
      <c r="E189" s="8">
        <v>828</v>
      </c>
      <c r="F189" s="3">
        <v>819</v>
      </c>
      <c r="G189" s="3">
        <v>0</v>
      </c>
      <c r="H189" s="3">
        <v>0</v>
      </c>
      <c r="I189" s="2">
        <f t="shared" si="164"/>
        <v>-1630.4347826086955</v>
      </c>
      <c r="J189" s="3">
        <v>0</v>
      </c>
      <c r="K189" s="3">
        <f t="shared" si="186"/>
        <v>0</v>
      </c>
      <c r="L189" s="4">
        <f t="shared" ref="L189" si="203">SUM(K189+J189+I189)</f>
        <v>-1630.4347826086955</v>
      </c>
    </row>
    <row r="190" spans="1:12">
      <c r="A190" s="5" t="s">
        <v>316</v>
      </c>
      <c r="B190" s="33" t="s">
        <v>86</v>
      </c>
      <c r="C190" s="3" t="s">
        <v>14</v>
      </c>
      <c r="D190" s="37">
        <f t="shared" si="171"/>
        <v>194.80519480519482</v>
      </c>
      <c r="E190" s="8">
        <v>770</v>
      </c>
      <c r="F190" s="3">
        <v>775</v>
      </c>
      <c r="G190" s="3">
        <v>780</v>
      </c>
      <c r="H190" s="3">
        <v>785</v>
      </c>
      <c r="I190" s="2">
        <f t="shared" si="164"/>
        <v>974.02597402597405</v>
      </c>
      <c r="J190" s="3">
        <f>(IF(C190="SHORT",IF(G190="",0,F190-G190),IF(C190="LONG",IF(G190="",0,G190-F190))))*D190</f>
        <v>974.02597402597405</v>
      </c>
      <c r="K190" s="3">
        <f t="shared" si="186"/>
        <v>974.02597402597405</v>
      </c>
      <c r="L190" s="4">
        <f t="shared" ref="L190" si="204">SUM(K190+J190+I190)</f>
        <v>2922.0779220779223</v>
      </c>
    </row>
    <row r="191" spans="1:12">
      <c r="A191" s="5" t="s">
        <v>316</v>
      </c>
      <c r="B191" s="33" t="s">
        <v>89</v>
      </c>
      <c r="C191" s="3" t="s">
        <v>14</v>
      </c>
      <c r="D191" s="37">
        <f t="shared" si="171"/>
        <v>395.77836411609496</v>
      </c>
      <c r="E191" s="8">
        <v>379</v>
      </c>
      <c r="F191" s="3">
        <v>382</v>
      </c>
      <c r="G191" s="3">
        <v>385</v>
      </c>
      <c r="H191" s="3">
        <v>389</v>
      </c>
      <c r="I191" s="2">
        <f t="shared" si="164"/>
        <v>1187.3350923482849</v>
      </c>
      <c r="J191" s="3">
        <f>(IF(C191="SHORT",IF(G191="",0,F191-G191),IF(C191="LONG",IF(G191="",0,G191-F191))))*D191</f>
        <v>1187.3350923482849</v>
      </c>
      <c r="K191" s="3">
        <f t="shared" si="186"/>
        <v>1583.1134564643799</v>
      </c>
      <c r="L191" s="4">
        <f t="shared" ref="L191" si="205">SUM(K191+J191+I191)</f>
        <v>3957.7836411609496</v>
      </c>
    </row>
    <row r="192" spans="1:12">
      <c r="A192" s="5" t="s">
        <v>316</v>
      </c>
      <c r="B192" s="33" t="s">
        <v>318</v>
      </c>
      <c r="C192" s="3" t="s">
        <v>14</v>
      </c>
      <c r="D192" s="37">
        <f t="shared" si="171"/>
        <v>789.47368421052636</v>
      </c>
      <c r="E192" s="8">
        <v>190</v>
      </c>
      <c r="F192" s="3">
        <v>191.25</v>
      </c>
      <c r="G192" s="3">
        <v>0</v>
      </c>
      <c r="H192" s="3">
        <v>0</v>
      </c>
      <c r="I192" s="2">
        <f t="shared" si="164"/>
        <v>986.84210526315792</v>
      </c>
      <c r="J192" s="3">
        <v>0</v>
      </c>
      <c r="K192" s="3">
        <f t="shared" si="186"/>
        <v>0</v>
      </c>
      <c r="L192" s="4">
        <f t="shared" ref="L192" si="206">SUM(K192+J192+I192)</f>
        <v>986.84210526315792</v>
      </c>
    </row>
    <row r="193" spans="1:12">
      <c r="A193" s="5" t="s">
        <v>316</v>
      </c>
      <c r="B193" s="33" t="s">
        <v>90</v>
      </c>
      <c r="C193" s="3" t="s">
        <v>14</v>
      </c>
      <c r="D193" s="37">
        <f t="shared" si="171"/>
        <v>388.60103626943004</v>
      </c>
      <c r="E193" s="8">
        <v>386</v>
      </c>
      <c r="F193" s="3">
        <v>381.5</v>
      </c>
      <c r="G193" s="3">
        <v>0</v>
      </c>
      <c r="H193" s="3">
        <v>0</v>
      </c>
      <c r="I193" s="2">
        <f t="shared" si="164"/>
        <v>-1748.7046632124352</v>
      </c>
      <c r="J193" s="3">
        <v>0</v>
      </c>
      <c r="K193" s="3">
        <f t="shared" si="186"/>
        <v>0</v>
      </c>
      <c r="L193" s="4">
        <f t="shared" ref="L193" si="207">SUM(K193+J193+I193)</f>
        <v>-1748.7046632124352</v>
      </c>
    </row>
    <row r="194" spans="1:12">
      <c r="A194" s="5" t="s">
        <v>316</v>
      </c>
      <c r="B194" s="33" t="s">
        <v>317</v>
      </c>
      <c r="C194" s="3" t="s">
        <v>14</v>
      </c>
      <c r="D194" s="37">
        <f t="shared" si="171"/>
        <v>245.90163934426229</v>
      </c>
      <c r="E194" s="8">
        <v>610</v>
      </c>
      <c r="F194" s="3" t="s">
        <v>253</v>
      </c>
      <c r="G194" s="3">
        <v>0</v>
      </c>
      <c r="H194" s="3">
        <v>0</v>
      </c>
      <c r="I194" s="2" t="e">
        <f t="shared" si="164"/>
        <v>#VALUE!</v>
      </c>
      <c r="J194" s="3">
        <v>0</v>
      </c>
      <c r="K194" s="3">
        <f t="shared" si="186"/>
        <v>0</v>
      </c>
      <c r="L194" s="4" t="e">
        <f>SUM(K194+J194+I194)</f>
        <v>#VALUE!</v>
      </c>
    </row>
    <row r="195" spans="1:12">
      <c r="A195" s="5" t="s">
        <v>315</v>
      </c>
      <c r="B195" s="33" t="s">
        <v>89</v>
      </c>
      <c r="C195" s="3" t="s">
        <v>14</v>
      </c>
      <c r="D195" s="37">
        <f t="shared" si="171"/>
        <v>423.72881355932202</v>
      </c>
      <c r="E195" s="8">
        <v>354</v>
      </c>
      <c r="F195" s="3">
        <v>358</v>
      </c>
      <c r="G195" s="3">
        <v>361</v>
      </c>
      <c r="H195" s="3">
        <v>365</v>
      </c>
      <c r="I195" s="2">
        <f t="shared" si="164"/>
        <v>1694.9152542372881</v>
      </c>
      <c r="J195" s="3">
        <f>(IF(C195="SHORT",IF(G195="",0,F195-G195),IF(C195="LONG",IF(G195="",0,G195-F195))))*D195</f>
        <v>1271.1864406779659</v>
      </c>
      <c r="K195" s="3">
        <f t="shared" si="186"/>
        <v>1694.9152542372881</v>
      </c>
      <c r="L195" s="4">
        <f t="shared" ref="L195" si="208">SUM(K195+J195+I195)</f>
        <v>4661.0169491525421</v>
      </c>
    </row>
    <row r="196" spans="1:12">
      <c r="A196" s="5" t="s">
        <v>315</v>
      </c>
      <c r="B196" s="33" t="s">
        <v>31</v>
      </c>
      <c r="C196" s="3" t="s">
        <v>14</v>
      </c>
      <c r="D196" s="37">
        <f t="shared" si="171"/>
        <v>378.31021437578812</v>
      </c>
      <c r="E196" s="8">
        <v>396.5</v>
      </c>
      <c r="F196" s="3">
        <v>400</v>
      </c>
      <c r="G196" s="3">
        <v>404</v>
      </c>
      <c r="H196" s="3">
        <v>0</v>
      </c>
      <c r="I196" s="2">
        <f t="shared" si="164"/>
        <v>1324.0857503152583</v>
      </c>
      <c r="J196" s="3">
        <f>(IF(C196="SHORT",IF(G196="",0,F196-G196),IF(C196="LONG",IF(G196="",0,G196-F196))))*D196</f>
        <v>1513.2408575031525</v>
      </c>
      <c r="K196" s="3">
        <v>0</v>
      </c>
      <c r="L196" s="4">
        <f t="shared" ref="L196" si="209">SUM(K196+J196+I196)</f>
        <v>2837.3266078184106</v>
      </c>
    </row>
    <row r="197" spans="1:12">
      <c r="A197" s="5" t="s">
        <v>315</v>
      </c>
      <c r="B197" s="33" t="s">
        <v>313</v>
      </c>
      <c r="C197" s="3" t="s">
        <v>14</v>
      </c>
      <c r="D197" s="37">
        <f t="shared" si="171"/>
        <v>148.51485148514851</v>
      </c>
      <c r="E197" s="8">
        <v>1010</v>
      </c>
      <c r="F197" s="3">
        <v>1010</v>
      </c>
      <c r="G197" s="3">
        <v>0</v>
      </c>
      <c r="H197" s="3">
        <v>0</v>
      </c>
      <c r="I197" s="2">
        <f t="shared" si="164"/>
        <v>0</v>
      </c>
      <c r="J197" s="3">
        <v>0</v>
      </c>
      <c r="K197" s="3">
        <f t="shared" ref="K197:K202" si="210">SUM(H197-G197)*D197</f>
        <v>0</v>
      </c>
      <c r="L197" s="4">
        <f t="shared" ref="L197" si="211">SUM(K197+J197+I197)</f>
        <v>0</v>
      </c>
    </row>
    <row r="198" spans="1:12">
      <c r="A198" s="5" t="s">
        <v>314</v>
      </c>
      <c r="B198" s="33" t="s">
        <v>33</v>
      </c>
      <c r="C198" s="3" t="s">
        <v>14</v>
      </c>
      <c r="D198" s="37">
        <f t="shared" si="171"/>
        <v>86.206896551724142</v>
      </c>
      <c r="E198" s="8">
        <v>1740</v>
      </c>
      <c r="F198" s="3">
        <v>1750</v>
      </c>
      <c r="G198" s="3">
        <v>1760</v>
      </c>
      <c r="H198" s="3">
        <v>1770</v>
      </c>
      <c r="I198" s="2">
        <f t="shared" si="164"/>
        <v>862.06896551724139</v>
      </c>
      <c r="J198" s="3">
        <f>(IF(C198="SHORT",IF(G198="",0,F198-G198),IF(C198="LONG",IF(G198="",0,G198-F198))))*D198</f>
        <v>862.06896551724139</v>
      </c>
      <c r="K198" s="3">
        <f t="shared" si="210"/>
        <v>862.06896551724139</v>
      </c>
      <c r="L198" s="4">
        <f t="shared" ref="L198" si="212">SUM(K198+J198+I198)</f>
        <v>2586.2068965517242</v>
      </c>
    </row>
    <row r="199" spans="1:12">
      <c r="A199" s="5" t="s">
        <v>314</v>
      </c>
      <c r="B199" s="33" t="s">
        <v>20</v>
      </c>
      <c r="C199" s="3" t="s">
        <v>14</v>
      </c>
      <c r="D199" s="37">
        <f t="shared" si="171"/>
        <v>161.29032258064515</v>
      </c>
      <c r="E199" s="8">
        <v>930</v>
      </c>
      <c r="F199" s="3">
        <v>938</v>
      </c>
      <c r="G199" s="3">
        <v>948</v>
      </c>
      <c r="H199" s="3">
        <v>958</v>
      </c>
      <c r="I199" s="2">
        <f t="shared" si="164"/>
        <v>1290.3225806451612</v>
      </c>
      <c r="J199" s="3">
        <f>(IF(C199="SHORT",IF(G199="",0,F199-G199),IF(C199="LONG",IF(G199="",0,G199-F199))))*D199</f>
        <v>1612.9032258064515</v>
      </c>
      <c r="K199" s="3">
        <f t="shared" si="210"/>
        <v>1612.9032258064515</v>
      </c>
      <c r="L199" s="4">
        <f t="shared" ref="L199" si="213">SUM(K199+J199+I199)</f>
        <v>4516.1290322580644</v>
      </c>
    </row>
    <row r="200" spans="1:12">
      <c r="A200" s="5" t="s">
        <v>314</v>
      </c>
      <c r="B200" s="33" t="s">
        <v>54</v>
      </c>
      <c r="C200" s="3" t="s">
        <v>14</v>
      </c>
      <c r="D200" s="37">
        <f t="shared" si="171"/>
        <v>78.534031413612567</v>
      </c>
      <c r="E200" s="8">
        <v>1910</v>
      </c>
      <c r="F200" s="3">
        <v>1895</v>
      </c>
      <c r="G200" s="3">
        <v>0</v>
      </c>
      <c r="H200" s="3">
        <v>0</v>
      </c>
      <c r="I200" s="2">
        <f t="shared" si="164"/>
        <v>-1178.0104712041884</v>
      </c>
      <c r="J200" s="3">
        <v>0</v>
      </c>
      <c r="K200" s="3">
        <f t="shared" si="210"/>
        <v>0</v>
      </c>
      <c r="L200" s="4">
        <f t="shared" ref="L200" si="214">SUM(K200+J200+I200)</f>
        <v>-1178.0104712041884</v>
      </c>
    </row>
    <row r="201" spans="1:12">
      <c r="A201" s="5" t="s">
        <v>314</v>
      </c>
      <c r="B201" s="33" t="s">
        <v>313</v>
      </c>
      <c r="C201" s="3" t="s">
        <v>14</v>
      </c>
      <c r="D201" s="37">
        <f t="shared" si="171"/>
        <v>145.63106796116506</v>
      </c>
      <c r="E201" s="8">
        <v>1030</v>
      </c>
      <c r="F201" s="3">
        <v>1015</v>
      </c>
      <c r="G201" s="3">
        <v>0</v>
      </c>
      <c r="H201" s="3">
        <v>0</v>
      </c>
      <c r="I201" s="2">
        <f t="shared" si="164"/>
        <v>-2184.4660194174758</v>
      </c>
      <c r="J201" s="3">
        <v>0</v>
      </c>
      <c r="K201" s="3">
        <f t="shared" si="210"/>
        <v>0</v>
      </c>
      <c r="L201" s="4">
        <f t="shared" ref="L201" si="215">SUM(K201+J201+I201)</f>
        <v>-2184.4660194174758</v>
      </c>
    </row>
    <row r="202" spans="1:12">
      <c r="A202" s="5" t="s">
        <v>310</v>
      </c>
      <c r="B202" s="33" t="s">
        <v>311</v>
      </c>
      <c r="C202" s="3" t="s">
        <v>14</v>
      </c>
      <c r="D202" s="37">
        <f t="shared" si="171"/>
        <v>120.96774193548387</v>
      </c>
      <c r="E202" s="8">
        <v>1240</v>
      </c>
      <c r="F202" s="3">
        <v>1250</v>
      </c>
      <c r="G202" s="3">
        <v>1260</v>
      </c>
      <c r="H202" s="3">
        <v>1270</v>
      </c>
      <c r="I202" s="2">
        <f t="shared" si="164"/>
        <v>1209.6774193548388</v>
      </c>
      <c r="J202" s="3">
        <f>(IF(C202="SHORT",IF(G202="",0,F202-G202),IF(C202="LONG",IF(G202="",0,G202-F202))))*D202</f>
        <v>1209.6774193548388</v>
      </c>
      <c r="K202" s="3">
        <f t="shared" si="210"/>
        <v>1209.6774193548388</v>
      </c>
      <c r="L202" s="4">
        <f t="shared" ref="L202" si="216">SUM(K202+J202+I202)</f>
        <v>3629.0322580645161</v>
      </c>
    </row>
    <row r="203" spans="1:12">
      <c r="A203" s="5" t="s">
        <v>310</v>
      </c>
      <c r="B203" s="33" t="s">
        <v>133</v>
      </c>
      <c r="C203" s="3" t="s">
        <v>14</v>
      </c>
      <c r="D203" s="37">
        <f t="shared" si="171"/>
        <v>85.130533484676505</v>
      </c>
      <c r="E203" s="8">
        <v>1762</v>
      </c>
      <c r="F203" s="3">
        <v>1772</v>
      </c>
      <c r="G203" s="3">
        <v>1782</v>
      </c>
      <c r="H203" s="3">
        <v>0</v>
      </c>
      <c r="I203" s="2">
        <f t="shared" si="164"/>
        <v>851.30533484676505</v>
      </c>
      <c r="J203" s="3">
        <f>(IF(C203="SHORT",IF(G203="",0,F203-G203),IF(C203="LONG",IF(G203="",0,G203-F203))))*D203</f>
        <v>851.30533484676505</v>
      </c>
      <c r="K203" s="3">
        <v>0</v>
      </c>
      <c r="L203" s="4">
        <f t="shared" ref="L203" si="217">SUM(K203+J203+I203)</f>
        <v>1702.6106696935301</v>
      </c>
    </row>
    <row r="204" spans="1:12">
      <c r="A204" s="5" t="s">
        <v>310</v>
      </c>
      <c r="B204" s="33" t="s">
        <v>54</v>
      </c>
      <c r="C204" s="3" t="s">
        <v>14</v>
      </c>
      <c r="D204" s="37">
        <f t="shared" si="171"/>
        <v>80.128205128205124</v>
      </c>
      <c r="E204" s="8">
        <v>1872</v>
      </c>
      <c r="F204" s="3">
        <v>1882</v>
      </c>
      <c r="G204" s="3">
        <v>1892</v>
      </c>
      <c r="H204" s="3">
        <v>0</v>
      </c>
      <c r="I204" s="2">
        <f t="shared" si="164"/>
        <v>801.28205128205127</v>
      </c>
      <c r="J204" s="3">
        <f>(IF(C204="SHORT",IF(G204="",0,F204-G204),IF(C204="LONG",IF(G204="",0,G204-F204))))*D204</f>
        <v>801.28205128205127</v>
      </c>
      <c r="K204" s="3">
        <v>0</v>
      </c>
      <c r="L204" s="4">
        <f t="shared" ref="L204" si="218">SUM(K204+J204+I204)</f>
        <v>1602.5641025641025</v>
      </c>
    </row>
    <row r="205" spans="1:12">
      <c r="A205" s="5" t="s">
        <v>310</v>
      </c>
      <c r="B205" s="33" t="s">
        <v>72</v>
      </c>
      <c r="C205" s="3" t="s">
        <v>14</v>
      </c>
      <c r="D205" s="37">
        <f t="shared" si="171"/>
        <v>576.92307692307691</v>
      </c>
      <c r="E205" s="8">
        <v>260</v>
      </c>
      <c r="F205" s="3">
        <v>262</v>
      </c>
      <c r="G205" s="3">
        <v>264</v>
      </c>
      <c r="H205" s="3">
        <v>0</v>
      </c>
      <c r="I205" s="2">
        <f t="shared" si="164"/>
        <v>1153.8461538461538</v>
      </c>
      <c r="J205" s="3">
        <f>(IF(C205="SHORT",IF(G205="",0,F205-G205),IF(C205="LONG",IF(G205="",0,G205-F205))))*D205</f>
        <v>1153.8461538461538</v>
      </c>
      <c r="K205" s="3">
        <v>0</v>
      </c>
      <c r="L205" s="4">
        <f t="shared" ref="L205" si="219">SUM(K205+J205+I205)</f>
        <v>2307.6923076923076</v>
      </c>
    </row>
    <row r="206" spans="1:12">
      <c r="A206" s="5" t="s">
        <v>310</v>
      </c>
      <c r="B206" s="33" t="s">
        <v>291</v>
      </c>
      <c r="C206" s="3" t="s">
        <v>14</v>
      </c>
      <c r="D206" s="37">
        <f t="shared" si="171"/>
        <v>106.76156583629893</v>
      </c>
      <c r="E206" s="8">
        <v>1405</v>
      </c>
      <c r="F206" s="3">
        <v>1411</v>
      </c>
      <c r="G206" s="3">
        <v>0</v>
      </c>
      <c r="H206" s="3">
        <v>0</v>
      </c>
      <c r="I206" s="2">
        <f t="shared" si="164"/>
        <v>640.56939501779357</v>
      </c>
      <c r="J206" s="3">
        <v>0</v>
      </c>
      <c r="K206" s="3">
        <v>0</v>
      </c>
      <c r="L206" s="4">
        <f t="shared" ref="L206" si="220">SUM(K206+J206+I206)</f>
        <v>640.56939501779357</v>
      </c>
    </row>
    <row r="207" spans="1:12">
      <c r="A207" s="5" t="s">
        <v>310</v>
      </c>
      <c r="B207" s="33" t="s">
        <v>16</v>
      </c>
      <c r="C207" s="3" t="s">
        <v>14</v>
      </c>
      <c r="D207" s="37">
        <f t="shared" si="171"/>
        <v>993.37748344370857</v>
      </c>
      <c r="E207" s="8">
        <v>151</v>
      </c>
      <c r="F207" s="3">
        <v>152</v>
      </c>
      <c r="G207" s="3">
        <v>0</v>
      </c>
      <c r="H207" s="3">
        <v>0</v>
      </c>
      <c r="I207" s="2">
        <f t="shared" si="164"/>
        <v>993.37748344370857</v>
      </c>
      <c r="J207" s="3">
        <v>0</v>
      </c>
      <c r="K207" s="3">
        <v>0</v>
      </c>
      <c r="L207" s="4">
        <f t="shared" ref="L207" si="221">SUM(K207+J207+I207)</f>
        <v>993.37748344370857</v>
      </c>
    </row>
    <row r="208" spans="1:12">
      <c r="A208" s="5" t="s">
        <v>310</v>
      </c>
      <c r="B208" s="33" t="s">
        <v>312</v>
      </c>
      <c r="C208" s="3" t="s">
        <v>14</v>
      </c>
      <c r="D208" s="37">
        <f t="shared" si="171"/>
        <v>295.2755905511811</v>
      </c>
      <c r="E208" s="8">
        <v>508</v>
      </c>
      <c r="F208" s="3">
        <v>501</v>
      </c>
      <c r="G208" s="3">
        <v>0</v>
      </c>
      <c r="H208" s="3">
        <v>0</v>
      </c>
      <c r="I208" s="2">
        <f t="shared" si="164"/>
        <v>-2066.9291338582675</v>
      </c>
      <c r="J208" s="3">
        <v>0</v>
      </c>
      <c r="K208" s="3">
        <v>0</v>
      </c>
      <c r="L208" s="4">
        <f t="shared" ref="L208" si="222">SUM(K208+J208+I208)</f>
        <v>-2066.9291338582675</v>
      </c>
    </row>
    <row r="209" spans="1:12">
      <c r="A209" s="5" t="s">
        <v>310</v>
      </c>
      <c r="B209" s="33" t="s">
        <v>70</v>
      </c>
      <c r="C209" s="3" t="s">
        <v>14</v>
      </c>
      <c r="D209" s="37">
        <f t="shared" si="171"/>
        <v>1056.338028169014</v>
      </c>
      <c r="E209" s="8">
        <v>142</v>
      </c>
      <c r="F209" s="3">
        <v>140.5</v>
      </c>
      <c r="G209" s="3">
        <v>0</v>
      </c>
      <c r="H209" s="3">
        <v>0</v>
      </c>
      <c r="I209" s="2">
        <f t="shared" si="164"/>
        <v>-1584.5070422535209</v>
      </c>
      <c r="J209" s="3">
        <v>0</v>
      </c>
      <c r="K209" s="3">
        <v>0</v>
      </c>
      <c r="L209" s="4">
        <f t="shared" ref="L209" si="223">SUM(K209+J209+I209)</f>
        <v>-1584.5070422535209</v>
      </c>
    </row>
    <row r="210" spans="1:12">
      <c r="A210" s="5" t="s">
        <v>306</v>
      </c>
      <c r="B210" s="33" t="s">
        <v>309</v>
      </c>
      <c r="C210" s="3" t="s">
        <v>14</v>
      </c>
      <c r="D210" s="37">
        <f t="shared" si="171"/>
        <v>1132.0754716981132</v>
      </c>
      <c r="E210" s="8">
        <v>132.5</v>
      </c>
      <c r="F210" s="3">
        <v>133.5</v>
      </c>
      <c r="G210" s="3">
        <v>134.5</v>
      </c>
      <c r="H210" s="3">
        <v>135.5</v>
      </c>
      <c r="I210" s="2">
        <f t="shared" si="164"/>
        <v>1132.0754716981132</v>
      </c>
      <c r="J210" s="3">
        <f>(IF(C210="SHORT",IF(G210="",0,F210-G210),IF(C210="LONG",IF(G210="",0,G210-F210))))*D210</f>
        <v>1132.0754716981132</v>
      </c>
      <c r="K210" s="3">
        <f>SUM(H210-G210)*D210</f>
        <v>1132.0754716981132</v>
      </c>
      <c r="L210" s="4">
        <f t="shared" ref="L210" si="224">SUM(K210+J210+I210)</f>
        <v>3396.2264150943397</v>
      </c>
    </row>
    <row r="211" spans="1:12">
      <c r="A211" s="5" t="s">
        <v>306</v>
      </c>
      <c r="B211" s="33" t="s">
        <v>92</v>
      </c>
      <c r="C211" s="3" t="s">
        <v>14</v>
      </c>
      <c r="D211" s="37">
        <f t="shared" si="171"/>
        <v>197.36842105263159</v>
      </c>
      <c r="E211" s="8">
        <v>760</v>
      </c>
      <c r="F211" s="3">
        <v>765</v>
      </c>
      <c r="G211" s="3">
        <v>770</v>
      </c>
      <c r="H211" s="3">
        <v>775</v>
      </c>
      <c r="I211" s="2">
        <f t="shared" si="164"/>
        <v>986.84210526315792</v>
      </c>
      <c r="J211" s="3">
        <f>(IF(C211="SHORT",IF(G211="",0,F211-G211),IF(C211="LONG",IF(G211="",0,G211-F211))))*D211</f>
        <v>986.84210526315792</v>
      </c>
      <c r="K211" s="3">
        <f>SUM(H211-G211)*D211</f>
        <v>986.84210526315792</v>
      </c>
      <c r="L211" s="4">
        <f t="shared" ref="L211" si="225">SUM(K211+J211+I211)</f>
        <v>2960.5263157894738</v>
      </c>
    </row>
    <row r="212" spans="1:12">
      <c r="A212" s="5" t="s">
        <v>306</v>
      </c>
      <c r="B212" s="33" t="s">
        <v>89</v>
      </c>
      <c r="C212" s="3" t="s">
        <v>18</v>
      </c>
      <c r="D212" s="37">
        <f t="shared" si="171"/>
        <v>458.71559633027522</v>
      </c>
      <c r="E212" s="8">
        <v>327</v>
      </c>
      <c r="F212" s="3">
        <v>327</v>
      </c>
      <c r="G212" s="3">
        <v>770</v>
      </c>
      <c r="H212" s="3">
        <v>0</v>
      </c>
      <c r="I212" s="2">
        <f t="shared" si="164"/>
        <v>0</v>
      </c>
      <c r="J212" s="3">
        <v>0</v>
      </c>
      <c r="K212" s="3">
        <v>0</v>
      </c>
      <c r="L212" s="4">
        <f t="shared" ref="L212" si="226">SUM(K212+J212+I212)</f>
        <v>0</v>
      </c>
    </row>
    <row r="213" spans="1:12">
      <c r="A213" s="5" t="s">
        <v>306</v>
      </c>
      <c r="B213" s="33" t="s">
        <v>307</v>
      </c>
      <c r="C213" s="3" t="s">
        <v>18</v>
      </c>
      <c r="D213" s="37">
        <f t="shared" si="171"/>
        <v>1034.4827586206898</v>
      </c>
      <c r="E213" s="8">
        <v>145</v>
      </c>
      <c r="F213" s="3">
        <v>146.5</v>
      </c>
      <c r="G213" s="3">
        <v>0</v>
      </c>
      <c r="H213" s="3">
        <v>0</v>
      </c>
      <c r="I213" s="2">
        <f t="shared" si="164"/>
        <v>-1551.7241379310346</v>
      </c>
      <c r="J213" s="3">
        <v>0</v>
      </c>
      <c r="K213" s="3">
        <v>0</v>
      </c>
      <c r="L213" s="4">
        <f t="shared" ref="L213" si="227">SUM(K213+J213+I213)</f>
        <v>-1551.7241379310346</v>
      </c>
    </row>
    <row r="214" spans="1:12">
      <c r="A214" s="5" t="s">
        <v>306</v>
      </c>
      <c r="B214" s="33" t="s">
        <v>308</v>
      </c>
      <c r="C214" s="3" t="s">
        <v>18</v>
      </c>
      <c r="D214" s="37">
        <f t="shared" si="171"/>
        <v>900.90090090090087</v>
      </c>
      <c r="E214" s="8">
        <v>166.5</v>
      </c>
      <c r="F214" s="3">
        <v>168</v>
      </c>
      <c r="G214" s="3">
        <v>0</v>
      </c>
      <c r="H214" s="3">
        <v>0</v>
      </c>
      <c r="I214" s="2">
        <f t="shared" si="164"/>
        <v>-1351.3513513513512</v>
      </c>
      <c r="J214" s="3">
        <v>0</v>
      </c>
      <c r="K214" s="3">
        <v>0</v>
      </c>
      <c r="L214" s="4">
        <f t="shared" ref="L214" si="228">SUM(K214+J214+I214)</f>
        <v>-1351.3513513513512</v>
      </c>
    </row>
    <row r="215" spans="1:12">
      <c r="A215" s="5" t="s">
        <v>304</v>
      </c>
      <c r="B215" s="33" t="s">
        <v>296</v>
      </c>
      <c r="C215" s="3" t="s">
        <v>14</v>
      </c>
      <c r="D215" s="37">
        <f t="shared" si="171"/>
        <v>1764.7058823529412</v>
      </c>
      <c r="E215" s="8">
        <v>85</v>
      </c>
      <c r="F215" s="3">
        <v>86</v>
      </c>
      <c r="G215" s="3">
        <v>85</v>
      </c>
      <c r="H215" s="3">
        <v>0</v>
      </c>
      <c r="I215" s="2">
        <f t="shared" si="164"/>
        <v>1764.7058823529412</v>
      </c>
      <c r="J215" s="3">
        <v>0</v>
      </c>
      <c r="K215" s="3">
        <v>0</v>
      </c>
      <c r="L215" s="4">
        <f t="shared" ref="L215" si="229">SUM(K215+J215+I215)</f>
        <v>1764.7058823529412</v>
      </c>
    </row>
    <row r="216" spans="1:12">
      <c r="A216" s="5" t="s">
        <v>304</v>
      </c>
      <c r="B216" s="33" t="s">
        <v>98</v>
      </c>
      <c r="C216" s="3" t="s">
        <v>14</v>
      </c>
      <c r="D216" s="37">
        <f t="shared" si="171"/>
        <v>622.40663900414938</v>
      </c>
      <c r="E216" s="8">
        <v>241</v>
      </c>
      <c r="F216" s="3">
        <v>243</v>
      </c>
      <c r="G216" s="3">
        <v>0</v>
      </c>
      <c r="H216" s="3">
        <v>0</v>
      </c>
      <c r="I216" s="2">
        <f t="shared" si="164"/>
        <v>1244.8132780082988</v>
      </c>
      <c r="J216" s="3">
        <v>0</v>
      </c>
      <c r="K216" s="3">
        <v>0</v>
      </c>
      <c r="L216" s="4">
        <f t="shared" ref="L216" si="230">SUM(K216+J216+I216)</f>
        <v>1244.8132780082988</v>
      </c>
    </row>
    <row r="217" spans="1:12">
      <c r="A217" s="5" t="s">
        <v>303</v>
      </c>
      <c r="B217" s="33" t="s">
        <v>305</v>
      </c>
      <c r="C217" s="3" t="s">
        <v>14</v>
      </c>
      <c r="D217" s="37">
        <f t="shared" si="171"/>
        <v>101.90217391304348</v>
      </c>
      <c r="E217" s="8">
        <v>1472</v>
      </c>
      <c r="F217" s="3">
        <v>1482</v>
      </c>
      <c r="G217" s="3">
        <v>0</v>
      </c>
      <c r="H217" s="3">
        <v>0</v>
      </c>
      <c r="I217" s="2">
        <f t="shared" si="164"/>
        <v>1019.0217391304349</v>
      </c>
      <c r="J217" s="3">
        <v>0</v>
      </c>
      <c r="K217" s="3">
        <v>0</v>
      </c>
      <c r="L217" s="4">
        <f t="shared" ref="L217" si="231">SUM(K217+J217+I217)</f>
        <v>1019.0217391304349</v>
      </c>
    </row>
    <row r="218" spans="1:12">
      <c r="A218" s="5" t="s">
        <v>303</v>
      </c>
      <c r="B218" s="33" t="s">
        <v>155</v>
      </c>
      <c r="C218" s="3" t="s">
        <v>14</v>
      </c>
      <c r="D218" s="37">
        <f t="shared" si="171"/>
        <v>292.96875</v>
      </c>
      <c r="E218" s="8">
        <v>512</v>
      </c>
      <c r="F218" s="3">
        <v>516</v>
      </c>
      <c r="G218" s="3">
        <v>0</v>
      </c>
      <c r="H218" s="3">
        <v>0</v>
      </c>
      <c r="I218" s="2">
        <f t="shared" ref="I218:I281" si="232">(IF(C218="SHORT",E218-F218,IF(C218="LONG",F218-E218)))*D218</f>
        <v>1171.875</v>
      </c>
      <c r="J218" s="3">
        <v>0</v>
      </c>
      <c r="K218" s="3">
        <v>0</v>
      </c>
      <c r="L218" s="4">
        <f t="shared" ref="L218" si="233">SUM(K218+J218+I218)</f>
        <v>1171.875</v>
      </c>
    </row>
    <row r="219" spans="1:12">
      <c r="A219" s="5" t="s">
        <v>303</v>
      </c>
      <c r="B219" s="33" t="s">
        <v>291</v>
      </c>
      <c r="C219" s="3" t="s">
        <v>14</v>
      </c>
      <c r="D219" s="37">
        <f t="shared" si="171"/>
        <v>109.24981791697014</v>
      </c>
      <c r="E219" s="8">
        <v>1373</v>
      </c>
      <c r="F219" s="3">
        <v>1383</v>
      </c>
      <c r="G219" s="3">
        <v>0</v>
      </c>
      <c r="H219" s="3">
        <v>0</v>
      </c>
      <c r="I219" s="2">
        <f t="shared" si="232"/>
        <v>1092.4981791697014</v>
      </c>
      <c r="J219" s="3">
        <v>0</v>
      </c>
      <c r="K219" s="3">
        <v>0</v>
      </c>
      <c r="L219" s="4">
        <f t="shared" ref="L219" si="234">SUM(K219+J219+I219)</f>
        <v>1092.4981791697014</v>
      </c>
    </row>
    <row r="220" spans="1:12">
      <c r="A220" s="5" t="s">
        <v>303</v>
      </c>
      <c r="B220" s="33" t="s">
        <v>44</v>
      </c>
      <c r="C220" s="3" t="s">
        <v>14</v>
      </c>
      <c r="D220" s="37">
        <f t="shared" si="171"/>
        <v>315.78947368421052</v>
      </c>
      <c r="E220" s="8">
        <v>475</v>
      </c>
      <c r="F220" s="3">
        <v>469</v>
      </c>
      <c r="G220" s="3">
        <v>0</v>
      </c>
      <c r="H220" s="3">
        <v>0</v>
      </c>
      <c r="I220" s="2">
        <f t="shared" si="232"/>
        <v>-1894.7368421052631</v>
      </c>
      <c r="J220" s="3">
        <v>0</v>
      </c>
      <c r="K220" s="3">
        <v>0</v>
      </c>
      <c r="L220" s="4">
        <f t="shared" ref="L220" si="235">SUM(K220+J220+I220)</f>
        <v>-1894.7368421052631</v>
      </c>
    </row>
    <row r="221" spans="1:12">
      <c r="A221" s="5" t="s">
        <v>302</v>
      </c>
      <c r="B221" s="33" t="s">
        <v>296</v>
      </c>
      <c r="C221" s="3" t="s">
        <v>14</v>
      </c>
      <c r="D221" s="37">
        <f t="shared" si="171"/>
        <v>1818.1818181818182</v>
      </c>
      <c r="E221" s="8">
        <v>82.5</v>
      </c>
      <c r="F221" s="3">
        <v>83.5</v>
      </c>
      <c r="G221" s="3">
        <v>85</v>
      </c>
      <c r="H221" s="3">
        <v>0</v>
      </c>
      <c r="I221" s="2">
        <f t="shared" si="232"/>
        <v>1818.1818181818182</v>
      </c>
      <c r="J221" s="3">
        <f>(IF(C221="SHORT",IF(G221="",0,F221-G221),IF(C221="LONG",IF(G221="",0,G221-F221))))*D221</f>
        <v>2727.2727272727275</v>
      </c>
      <c r="K221" s="3">
        <v>0</v>
      </c>
      <c r="L221" s="4">
        <f t="shared" ref="L221" si="236">SUM(K221+J221+I221)</f>
        <v>4545.454545454546</v>
      </c>
    </row>
    <row r="222" spans="1:12">
      <c r="A222" s="5" t="s">
        <v>302</v>
      </c>
      <c r="B222" s="33" t="s">
        <v>63</v>
      </c>
      <c r="C222" s="3" t="s">
        <v>14</v>
      </c>
      <c r="D222" s="37">
        <f t="shared" si="171"/>
        <v>89.285714285714292</v>
      </c>
      <c r="E222" s="8">
        <v>1680</v>
      </c>
      <c r="F222" s="3">
        <v>1689</v>
      </c>
      <c r="G222" s="3">
        <v>0</v>
      </c>
      <c r="H222" s="3">
        <v>0</v>
      </c>
      <c r="I222" s="2">
        <f t="shared" si="232"/>
        <v>803.57142857142867</v>
      </c>
      <c r="J222" s="3">
        <v>0</v>
      </c>
      <c r="K222" s="3">
        <v>0</v>
      </c>
      <c r="L222" s="4">
        <f t="shared" ref="L222" si="237">SUM(K222+J222+I222)</f>
        <v>803.57142857142867</v>
      </c>
    </row>
    <row r="223" spans="1:12">
      <c r="A223" s="5" t="s">
        <v>302</v>
      </c>
      <c r="B223" s="33" t="s">
        <v>89</v>
      </c>
      <c r="C223" s="3" t="s">
        <v>14</v>
      </c>
      <c r="D223" s="37">
        <f t="shared" ref="D223:D286" si="238">150000/E223</f>
        <v>424.92917847025495</v>
      </c>
      <c r="E223" s="8">
        <v>353</v>
      </c>
      <c r="F223" s="3">
        <v>348</v>
      </c>
      <c r="G223" s="3">
        <v>0</v>
      </c>
      <c r="H223" s="3">
        <v>0</v>
      </c>
      <c r="I223" s="2">
        <f t="shared" si="232"/>
        <v>-2124.6458923512746</v>
      </c>
      <c r="J223" s="3">
        <v>0</v>
      </c>
      <c r="K223" s="3">
        <v>0</v>
      </c>
      <c r="L223" s="4">
        <f t="shared" ref="L223:L224" si="239">SUM(K223+J223+I223)</f>
        <v>-2124.6458923512746</v>
      </c>
    </row>
    <row r="224" spans="1:12">
      <c r="A224" s="5" t="s">
        <v>302</v>
      </c>
      <c r="B224" s="33" t="s">
        <v>106</v>
      </c>
      <c r="C224" s="3" t="s">
        <v>14</v>
      </c>
      <c r="D224" s="37">
        <f t="shared" si="238"/>
        <v>1119.4029850746269</v>
      </c>
      <c r="E224" s="8">
        <v>134</v>
      </c>
      <c r="F224" s="3">
        <v>135</v>
      </c>
      <c r="G224" s="3">
        <v>0</v>
      </c>
      <c r="H224" s="3">
        <v>0</v>
      </c>
      <c r="I224" s="2">
        <f t="shared" si="232"/>
        <v>1119.4029850746269</v>
      </c>
      <c r="J224" s="3">
        <v>0</v>
      </c>
      <c r="K224" s="3">
        <v>0</v>
      </c>
      <c r="L224" s="4">
        <f t="shared" si="239"/>
        <v>1119.4029850746269</v>
      </c>
    </row>
    <row r="225" spans="1:12">
      <c r="A225" s="5" t="s">
        <v>301</v>
      </c>
      <c r="B225" s="33" t="s">
        <v>82</v>
      </c>
      <c r="C225" s="3" t="s">
        <v>14</v>
      </c>
      <c r="D225" s="37">
        <f t="shared" si="238"/>
        <v>64.102564102564102</v>
      </c>
      <c r="E225" s="8">
        <v>2340</v>
      </c>
      <c r="F225" s="3">
        <v>2360</v>
      </c>
      <c r="G225" s="3">
        <v>2380</v>
      </c>
      <c r="H225" s="3">
        <v>2400</v>
      </c>
      <c r="I225" s="2">
        <f t="shared" si="232"/>
        <v>1282.051282051282</v>
      </c>
      <c r="J225" s="3">
        <f>(IF(C225="SHORT",IF(G225="",0,F225-G225),IF(C225="LONG",IF(G225="",0,G225-F225))))*D225</f>
        <v>1282.051282051282</v>
      </c>
      <c r="K225" s="3">
        <f t="shared" ref="K225:K232" si="240">SUM(H225-G225)*D225</f>
        <v>1282.051282051282</v>
      </c>
      <c r="L225" s="4">
        <f t="shared" ref="L225" si="241">SUM(K225+J225+I225)</f>
        <v>3846.1538461538457</v>
      </c>
    </row>
    <row r="226" spans="1:12">
      <c r="A226" s="5" t="s">
        <v>301</v>
      </c>
      <c r="B226" s="33" t="s">
        <v>70</v>
      </c>
      <c r="C226" s="3" t="s">
        <v>14</v>
      </c>
      <c r="D226" s="37">
        <f t="shared" si="238"/>
        <v>1075.2688172043011</v>
      </c>
      <c r="E226" s="8">
        <v>139.5</v>
      </c>
      <c r="F226" s="3">
        <v>140.5</v>
      </c>
      <c r="G226" s="3">
        <v>141.5</v>
      </c>
      <c r="H226" s="3">
        <v>142.5</v>
      </c>
      <c r="I226" s="2">
        <f t="shared" si="232"/>
        <v>1075.2688172043011</v>
      </c>
      <c r="J226" s="3">
        <f>(IF(C226="SHORT",IF(G226="",0,F226-G226),IF(C226="LONG",IF(G226="",0,G226-F226))))*D226</f>
        <v>1075.2688172043011</v>
      </c>
      <c r="K226" s="3">
        <f t="shared" si="240"/>
        <v>1075.2688172043011</v>
      </c>
      <c r="L226" s="4">
        <f t="shared" ref="L226" si="242">SUM(K226+J226+I226)</f>
        <v>3225.8064516129034</v>
      </c>
    </row>
    <row r="227" spans="1:12">
      <c r="A227" s="5" t="s">
        <v>301</v>
      </c>
      <c r="B227" s="33" t="s">
        <v>300</v>
      </c>
      <c r="C227" s="3" t="s">
        <v>14</v>
      </c>
      <c r="D227" s="37">
        <f t="shared" si="238"/>
        <v>16.565433462175594</v>
      </c>
      <c r="E227" s="8">
        <v>9055</v>
      </c>
      <c r="F227" s="3">
        <v>9080</v>
      </c>
      <c r="G227" s="3">
        <v>9100</v>
      </c>
      <c r="H227" s="3">
        <v>9120</v>
      </c>
      <c r="I227" s="2">
        <f t="shared" si="232"/>
        <v>414.13583655438987</v>
      </c>
      <c r="J227" s="3">
        <f>(IF(C227="SHORT",IF(G227="",0,F227-G227),IF(C227="LONG",IF(G227="",0,G227-F227))))*D227</f>
        <v>331.30866924351187</v>
      </c>
      <c r="K227" s="3">
        <f t="shared" si="240"/>
        <v>331.30866924351187</v>
      </c>
      <c r="L227" s="4">
        <f t="shared" ref="L227" si="243">SUM(K227+J227+I227)</f>
        <v>1076.7531750414137</v>
      </c>
    </row>
    <row r="228" spans="1:12">
      <c r="A228" s="5" t="s">
        <v>301</v>
      </c>
      <c r="B228" s="33" t="s">
        <v>23</v>
      </c>
      <c r="C228" s="3" t="s">
        <v>14</v>
      </c>
      <c r="D228" s="37">
        <f t="shared" si="238"/>
        <v>308.00821355236138</v>
      </c>
      <c r="E228" s="8">
        <v>487</v>
      </c>
      <c r="F228" s="3">
        <v>490</v>
      </c>
      <c r="G228" s="3">
        <v>0</v>
      </c>
      <c r="H228" s="3">
        <v>0</v>
      </c>
      <c r="I228" s="2">
        <f t="shared" si="232"/>
        <v>924.02464065708409</v>
      </c>
      <c r="J228" s="3">
        <v>0</v>
      </c>
      <c r="K228" s="3">
        <f t="shared" si="240"/>
        <v>0</v>
      </c>
      <c r="L228" s="4">
        <f t="shared" ref="L228" si="244">SUM(K228+J228+I228)</f>
        <v>924.02464065708409</v>
      </c>
    </row>
    <row r="229" spans="1:12">
      <c r="A229" s="5" t="s">
        <v>301</v>
      </c>
      <c r="B229" s="33" t="s">
        <v>291</v>
      </c>
      <c r="C229" s="3" t="s">
        <v>14</v>
      </c>
      <c r="D229" s="37">
        <f t="shared" si="238"/>
        <v>109.48905109489051</v>
      </c>
      <c r="E229" s="8">
        <v>1370</v>
      </c>
      <c r="F229" s="3">
        <v>1380</v>
      </c>
      <c r="G229" s="3">
        <v>0</v>
      </c>
      <c r="H229" s="3">
        <v>0</v>
      </c>
      <c r="I229" s="2">
        <f t="shared" si="232"/>
        <v>1094.8905109489051</v>
      </c>
      <c r="J229" s="3">
        <v>0</v>
      </c>
      <c r="K229" s="3">
        <f t="shared" si="240"/>
        <v>0</v>
      </c>
      <c r="L229" s="4">
        <f t="shared" ref="L229" si="245">SUM(K229+J229+I229)</f>
        <v>1094.8905109489051</v>
      </c>
    </row>
    <row r="230" spans="1:12">
      <c r="A230" s="5" t="s">
        <v>301</v>
      </c>
      <c r="B230" s="33" t="s">
        <v>296</v>
      </c>
      <c r="C230" s="3" t="s">
        <v>14</v>
      </c>
      <c r="D230" s="37">
        <f t="shared" si="238"/>
        <v>1724.1379310344828</v>
      </c>
      <c r="E230" s="8">
        <v>87</v>
      </c>
      <c r="F230" s="3">
        <v>88</v>
      </c>
      <c r="G230" s="3">
        <v>0</v>
      </c>
      <c r="H230" s="3">
        <v>0</v>
      </c>
      <c r="I230" s="2">
        <f t="shared" si="232"/>
        <v>1724.1379310344828</v>
      </c>
      <c r="J230" s="3">
        <v>0</v>
      </c>
      <c r="K230" s="3">
        <f t="shared" si="240"/>
        <v>0</v>
      </c>
      <c r="L230" s="4">
        <f t="shared" ref="L230" si="246">SUM(K230+J230+I230)</f>
        <v>1724.1379310344828</v>
      </c>
    </row>
    <row r="231" spans="1:12">
      <c r="A231" s="5" t="s">
        <v>299</v>
      </c>
      <c r="B231" s="33" t="s">
        <v>107</v>
      </c>
      <c r="C231" s="3" t="s">
        <v>14</v>
      </c>
      <c r="D231" s="37">
        <f t="shared" si="238"/>
        <v>1079.1366906474821</v>
      </c>
      <c r="E231" s="8">
        <v>139</v>
      </c>
      <c r="F231" s="3">
        <v>140</v>
      </c>
      <c r="G231" s="3">
        <v>141</v>
      </c>
      <c r="H231" s="3">
        <v>142</v>
      </c>
      <c r="I231" s="2">
        <f t="shared" si="232"/>
        <v>1079.1366906474821</v>
      </c>
      <c r="J231" s="3">
        <f>(IF(C231="SHORT",IF(G231="",0,F231-G231),IF(C231="LONG",IF(G231="",0,G231-F231))))*D231</f>
        <v>1079.1366906474821</v>
      </c>
      <c r="K231" s="3">
        <f t="shared" si="240"/>
        <v>1079.1366906474821</v>
      </c>
      <c r="L231" s="4">
        <f t="shared" ref="L231" si="247">SUM(K231+J231+I231)</f>
        <v>3237.4100719424459</v>
      </c>
    </row>
    <row r="232" spans="1:12">
      <c r="A232" s="5" t="s">
        <v>299</v>
      </c>
      <c r="B232" s="33" t="s">
        <v>300</v>
      </c>
      <c r="C232" s="3" t="s">
        <v>14</v>
      </c>
      <c r="D232" s="37">
        <f t="shared" si="238"/>
        <v>17.084282460136674</v>
      </c>
      <c r="E232" s="8">
        <v>8780</v>
      </c>
      <c r="F232" s="3">
        <v>8810</v>
      </c>
      <c r="G232" s="3">
        <v>8830</v>
      </c>
      <c r="H232" s="3">
        <v>8860</v>
      </c>
      <c r="I232" s="2">
        <f t="shared" si="232"/>
        <v>512.52847380410026</v>
      </c>
      <c r="J232" s="3">
        <f>(IF(C232="SHORT",IF(G232="",0,F232-G232),IF(C232="LONG",IF(G232="",0,G232-F232))))*D232</f>
        <v>341.68564920273349</v>
      </c>
      <c r="K232" s="3">
        <f t="shared" si="240"/>
        <v>512.52847380410026</v>
      </c>
      <c r="L232" s="4">
        <f t="shared" ref="L232" si="248">SUM(K232+J232+I232)</f>
        <v>1366.7425968109339</v>
      </c>
    </row>
    <row r="233" spans="1:12">
      <c r="A233" s="5" t="s">
        <v>299</v>
      </c>
      <c r="B233" s="33" t="s">
        <v>99</v>
      </c>
      <c r="C233" s="3" t="s">
        <v>14</v>
      </c>
      <c r="D233" s="37">
        <f t="shared" si="238"/>
        <v>697.67441860465112</v>
      </c>
      <c r="E233" s="8">
        <v>215</v>
      </c>
      <c r="F233" s="3">
        <v>217</v>
      </c>
      <c r="G233" s="3">
        <v>219</v>
      </c>
      <c r="H233" s="3">
        <v>0</v>
      </c>
      <c r="I233" s="2">
        <f t="shared" si="232"/>
        <v>1395.3488372093022</v>
      </c>
      <c r="J233" s="3">
        <f>(IF(C233="SHORT",IF(G233="",0,F233-G233),IF(C233="LONG",IF(G233="",0,G233-F233))))*D233</f>
        <v>1395.3488372093022</v>
      </c>
      <c r="K233" s="3">
        <v>0</v>
      </c>
      <c r="L233" s="4">
        <f t="shared" ref="L233" si="249">SUM(K233+J233+I233)</f>
        <v>2790.6976744186045</v>
      </c>
    </row>
    <row r="234" spans="1:12">
      <c r="A234" s="5" t="s">
        <v>299</v>
      </c>
      <c r="B234" s="33" t="s">
        <v>276</v>
      </c>
      <c r="C234" s="3" t="s">
        <v>14</v>
      </c>
      <c r="D234" s="37">
        <f t="shared" si="238"/>
        <v>306.74846625766872</v>
      </c>
      <c r="E234" s="8">
        <v>489</v>
      </c>
      <c r="F234" s="3">
        <v>493</v>
      </c>
      <c r="G234" s="3">
        <v>0</v>
      </c>
      <c r="H234" s="3">
        <v>0</v>
      </c>
      <c r="I234" s="2">
        <f t="shared" si="232"/>
        <v>1226.9938650306749</v>
      </c>
      <c r="J234" s="3">
        <v>0</v>
      </c>
      <c r="K234" s="3">
        <v>0</v>
      </c>
      <c r="L234" s="4">
        <f t="shared" ref="L234" si="250">SUM(K234+J234+I234)</f>
        <v>1226.9938650306749</v>
      </c>
    </row>
    <row r="235" spans="1:12">
      <c r="A235" s="5" t="s">
        <v>299</v>
      </c>
      <c r="B235" s="33" t="s">
        <v>90</v>
      </c>
      <c r="C235" s="3" t="s">
        <v>14</v>
      </c>
      <c r="D235" s="37">
        <f t="shared" si="238"/>
        <v>412.08791208791212</v>
      </c>
      <c r="E235" s="8">
        <v>364</v>
      </c>
      <c r="F235" s="3" t="s">
        <v>253</v>
      </c>
      <c r="G235" s="3">
        <v>0</v>
      </c>
      <c r="H235" s="3">
        <v>0</v>
      </c>
      <c r="I235" s="2" t="e">
        <f t="shared" si="232"/>
        <v>#VALUE!</v>
      </c>
      <c r="J235" s="3">
        <v>0</v>
      </c>
      <c r="K235" s="3">
        <v>0</v>
      </c>
      <c r="L235" s="3" t="s">
        <v>253</v>
      </c>
    </row>
    <row r="236" spans="1:12">
      <c r="A236" s="5" t="s">
        <v>299</v>
      </c>
      <c r="B236" s="33" t="s">
        <v>45</v>
      </c>
      <c r="C236" s="3" t="s">
        <v>14</v>
      </c>
      <c r="D236" s="37">
        <f t="shared" si="238"/>
        <v>1442.3076923076924</v>
      </c>
      <c r="E236" s="8">
        <v>104</v>
      </c>
      <c r="F236" s="3">
        <v>104</v>
      </c>
      <c r="G236" s="3">
        <v>0</v>
      </c>
      <c r="H236" s="3">
        <v>0</v>
      </c>
      <c r="I236" s="2">
        <f t="shared" si="232"/>
        <v>0</v>
      </c>
      <c r="J236" s="3">
        <v>0</v>
      </c>
      <c r="K236" s="3">
        <v>0</v>
      </c>
      <c r="L236" s="4">
        <f t="shared" ref="L236" si="251">SUM(K236+J236+I236)</f>
        <v>0</v>
      </c>
    </row>
    <row r="237" spans="1:12">
      <c r="A237" s="5" t="s">
        <v>298</v>
      </c>
      <c r="B237" s="33" t="s">
        <v>85</v>
      </c>
      <c r="C237" s="3" t="s">
        <v>14</v>
      </c>
      <c r="D237" s="37">
        <f t="shared" si="238"/>
        <v>330.39647577092512</v>
      </c>
      <c r="E237" s="8">
        <v>454</v>
      </c>
      <c r="F237" s="3">
        <v>454</v>
      </c>
      <c r="G237" s="3">
        <v>0</v>
      </c>
      <c r="H237" s="3">
        <v>0</v>
      </c>
      <c r="I237" s="2">
        <f t="shared" si="232"/>
        <v>0</v>
      </c>
      <c r="J237" s="3">
        <v>0</v>
      </c>
      <c r="K237" s="3">
        <f t="shared" ref="K237:K243" si="252">SUM(H237-G237)*D237</f>
        <v>0</v>
      </c>
      <c r="L237" s="4">
        <f t="shared" ref="L237" si="253">SUM(K237+J237+I237)</f>
        <v>0</v>
      </c>
    </row>
    <row r="238" spans="1:12">
      <c r="A238" s="5" t="s">
        <v>298</v>
      </c>
      <c r="B238" s="33" t="s">
        <v>16</v>
      </c>
      <c r="C238" s="3" t="s">
        <v>14</v>
      </c>
      <c r="D238" s="37">
        <f t="shared" si="238"/>
        <v>986.84210526315792</v>
      </c>
      <c r="E238" s="8">
        <v>152</v>
      </c>
      <c r="F238" s="3">
        <v>153</v>
      </c>
      <c r="G238" s="3">
        <v>0</v>
      </c>
      <c r="H238" s="3">
        <v>0</v>
      </c>
      <c r="I238" s="2">
        <f t="shared" si="232"/>
        <v>986.84210526315792</v>
      </c>
      <c r="J238" s="3">
        <v>0</v>
      </c>
      <c r="K238" s="3">
        <f t="shared" si="252"/>
        <v>0</v>
      </c>
      <c r="L238" s="4">
        <f t="shared" ref="L238" si="254">SUM(K238+J238+I238)</f>
        <v>986.84210526315792</v>
      </c>
    </row>
    <row r="239" spans="1:12">
      <c r="A239" s="5" t="s">
        <v>298</v>
      </c>
      <c r="B239" s="33" t="s">
        <v>279</v>
      </c>
      <c r="C239" s="3" t="s">
        <v>14</v>
      </c>
      <c r="D239" s="37">
        <f t="shared" si="238"/>
        <v>815.21739130434787</v>
      </c>
      <c r="E239" s="8">
        <v>184</v>
      </c>
      <c r="F239" s="3">
        <v>185.5</v>
      </c>
      <c r="G239" s="3">
        <v>0</v>
      </c>
      <c r="H239" s="3">
        <v>0</v>
      </c>
      <c r="I239" s="2">
        <f t="shared" si="232"/>
        <v>1222.8260869565217</v>
      </c>
      <c r="J239" s="3">
        <v>0</v>
      </c>
      <c r="K239" s="3">
        <f t="shared" si="252"/>
        <v>0</v>
      </c>
      <c r="L239" s="4">
        <f t="shared" ref="L239" si="255">SUM(K239+J239+I239)</f>
        <v>1222.8260869565217</v>
      </c>
    </row>
    <row r="240" spans="1:12">
      <c r="A240" s="5" t="s">
        <v>297</v>
      </c>
      <c r="B240" s="33" t="s">
        <v>241</v>
      </c>
      <c r="C240" s="3" t="s">
        <v>14</v>
      </c>
      <c r="D240" s="37">
        <f t="shared" si="238"/>
        <v>604.83870967741939</v>
      </c>
      <c r="E240" s="8">
        <v>248</v>
      </c>
      <c r="F240" s="3">
        <v>250</v>
      </c>
      <c r="G240" s="3">
        <v>252</v>
      </c>
      <c r="H240" s="3">
        <v>254</v>
      </c>
      <c r="I240" s="2">
        <f t="shared" si="232"/>
        <v>1209.6774193548388</v>
      </c>
      <c r="J240" s="3">
        <f>(IF(C240="SHORT",IF(G240="",0,F240-G240),IF(C240="LONG",IF(G240="",0,G240-F240))))*D240</f>
        <v>1209.6774193548388</v>
      </c>
      <c r="K240" s="3">
        <f t="shared" si="252"/>
        <v>1209.6774193548388</v>
      </c>
      <c r="L240" s="4">
        <f t="shared" ref="L240" si="256">SUM(K240+J240+I240)</f>
        <v>3629.0322580645161</v>
      </c>
    </row>
    <row r="241" spans="1:12">
      <c r="A241" s="5" t="s">
        <v>297</v>
      </c>
      <c r="B241" s="33" t="s">
        <v>54</v>
      </c>
      <c r="C241" s="3" t="s">
        <v>14</v>
      </c>
      <c r="D241" s="37">
        <f t="shared" si="238"/>
        <v>81.833060556464815</v>
      </c>
      <c r="E241" s="8">
        <v>1833</v>
      </c>
      <c r="F241" s="3">
        <v>1845</v>
      </c>
      <c r="G241" s="3">
        <v>0</v>
      </c>
      <c r="H241" s="3">
        <v>0</v>
      </c>
      <c r="I241" s="2">
        <f t="shared" si="232"/>
        <v>981.99672667757773</v>
      </c>
      <c r="J241" s="3">
        <v>0</v>
      </c>
      <c r="K241" s="3">
        <f t="shared" si="252"/>
        <v>0</v>
      </c>
      <c r="L241" s="4">
        <f t="shared" ref="L241" si="257">SUM(K241+J241+I241)</f>
        <v>981.99672667757773</v>
      </c>
    </row>
    <row r="242" spans="1:12">
      <c r="A242" s="5" t="s">
        <v>297</v>
      </c>
      <c r="B242" s="33" t="s">
        <v>241</v>
      </c>
      <c r="C242" s="3" t="s">
        <v>14</v>
      </c>
      <c r="D242" s="37">
        <f t="shared" si="238"/>
        <v>580.27079303675043</v>
      </c>
      <c r="E242" s="8">
        <v>258.5</v>
      </c>
      <c r="F242" s="3">
        <v>255</v>
      </c>
      <c r="G242" s="3">
        <v>0</v>
      </c>
      <c r="H242" s="3">
        <v>0</v>
      </c>
      <c r="I242" s="2">
        <f t="shared" si="232"/>
        <v>-2030.9477756286265</v>
      </c>
      <c r="J242" s="3">
        <v>0</v>
      </c>
      <c r="K242" s="3">
        <f t="shared" si="252"/>
        <v>0</v>
      </c>
      <c r="L242" s="4">
        <f t="shared" ref="L242" si="258">SUM(K242+J242+I242)</f>
        <v>-2030.9477756286265</v>
      </c>
    </row>
    <row r="243" spans="1:12">
      <c r="A243" s="5" t="s">
        <v>297</v>
      </c>
      <c r="B243" s="33" t="s">
        <v>97</v>
      </c>
      <c r="C243" s="3" t="s">
        <v>14</v>
      </c>
      <c r="D243" s="37">
        <f t="shared" si="238"/>
        <v>250.83612040133778</v>
      </c>
      <c r="E243" s="8">
        <v>598</v>
      </c>
      <c r="F243" s="3">
        <v>599</v>
      </c>
      <c r="G243" s="3">
        <v>0</v>
      </c>
      <c r="H243" s="3">
        <v>0</v>
      </c>
      <c r="I243" s="2">
        <f t="shared" si="232"/>
        <v>250.83612040133778</v>
      </c>
      <c r="J243" s="3">
        <v>0</v>
      </c>
      <c r="K243" s="3">
        <f t="shared" si="252"/>
        <v>0</v>
      </c>
      <c r="L243" s="4">
        <f t="shared" ref="L243" si="259">SUM(K243+J243+I243)</f>
        <v>250.83612040133778</v>
      </c>
    </row>
    <row r="244" spans="1:12">
      <c r="A244" s="5" t="s">
        <v>294</v>
      </c>
      <c r="B244" s="33" t="s">
        <v>295</v>
      </c>
      <c r="C244" s="3" t="s">
        <v>14</v>
      </c>
      <c r="D244" s="37">
        <f t="shared" si="238"/>
        <v>304.8780487804878</v>
      </c>
      <c r="E244" s="8">
        <v>492</v>
      </c>
      <c r="F244" s="3">
        <v>496</v>
      </c>
      <c r="G244" s="3">
        <v>499</v>
      </c>
      <c r="H244" s="3">
        <v>0</v>
      </c>
      <c r="I244" s="2">
        <f t="shared" si="232"/>
        <v>1219.5121951219512</v>
      </c>
      <c r="J244" s="3">
        <f>(IF(C244="SHORT",IF(G244="",0,F244-G244),IF(C244="LONG",IF(G244="",0,G244-F244))))*D244</f>
        <v>914.63414634146341</v>
      </c>
      <c r="K244" s="3">
        <v>0</v>
      </c>
      <c r="L244" s="4">
        <f t="shared" ref="L244" si="260">SUM(K244+J244+I244)</f>
        <v>2134.1463414634145</v>
      </c>
    </row>
    <row r="245" spans="1:12">
      <c r="A245" s="5" t="s">
        <v>294</v>
      </c>
      <c r="B245" s="33" t="s">
        <v>28</v>
      </c>
      <c r="C245" s="3" t="s">
        <v>14</v>
      </c>
      <c r="D245" s="37">
        <f t="shared" si="238"/>
        <v>205.47945205479451</v>
      </c>
      <c r="E245" s="8">
        <v>730</v>
      </c>
      <c r="F245" s="3">
        <v>735</v>
      </c>
      <c r="G245" s="3">
        <v>740</v>
      </c>
      <c r="H245" s="3">
        <v>0</v>
      </c>
      <c r="I245" s="2">
        <f t="shared" si="232"/>
        <v>1027.3972602739725</v>
      </c>
      <c r="J245" s="3">
        <f>(IF(C245="SHORT",IF(G245="",0,F245-G245),IF(C245="LONG",IF(G245="",0,G245-F245))))*D245</f>
        <v>1027.3972602739725</v>
      </c>
      <c r="K245" s="3">
        <v>0</v>
      </c>
      <c r="L245" s="4">
        <f t="shared" ref="L245" si="261">SUM(K245+J245+I245)</f>
        <v>2054.794520547945</v>
      </c>
    </row>
    <row r="246" spans="1:12">
      <c r="A246" s="5" t="s">
        <v>294</v>
      </c>
      <c r="B246" s="33" t="s">
        <v>296</v>
      </c>
      <c r="C246" s="3" t="s">
        <v>14</v>
      </c>
      <c r="D246" s="37">
        <f t="shared" si="238"/>
        <v>1867.9950186799504</v>
      </c>
      <c r="E246" s="8">
        <v>80.3</v>
      </c>
      <c r="F246" s="3">
        <v>81</v>
      </c>
      <c r="G246" s="3">
        <v>0</v>
      </c>
      <c r="H246" s="3">
        <v>0</v>
      </c>
      <c r="I246" s="2">
        <f t="shared" si="232"/>
        <v>1307.5965130759705</v>
      </c>
      <c r="J246" s="3">
        <v>0</v>
      </c>
      <c r="K246" s="3">
        <v>0</v>
      </c>
      <c r="L246" s="4">
        <f t="shared" ref="L246" si="262">SUM(K246+J246+I246)</f>
        <v>1307.5965130759705</v>
      </c>
    </row>
    <row r="247" spans="1:12">
      <c r="A247" s="5" t="s">
        <v>293</v>
      </c>
      <c r="B247" s="33" t="s">
        <v>288</v>
      </c>
      <c r="C247" s="3" t="s">
        <v>14</v>
      </c>
      <c r="D247" s="37">
        <f t="shared" si="238"/>
        <v>511.9453924914676</v>
      </c>
      <c r="E247" s="8">
        <v>293</v>
      </c>
      <c r="F247" s="3">
        <v>295</v>
      </c>
      <c r="G247" s="3">
        <v>297</v>
      </c>
      <c r="H247" s="3">
        <v>0</v>
      </c>
      <c r="I247" s="2">
        <f t="shared" si="232"/>
        <v>1023.8907849829352</v>
      </c>
      <c r="J247" s="3">
        <f>(IF(C247="SHORT",IF(G247="",0,F247-G247),IF(C247="LONG",IF(G247="",0,G247-F247))))*D247</f>
        <v>1023.8907849829352</v>
      </c>
      <c r="K247" s="3">
        <v>0</v>
      </c>
      <c r="L247" s="4">
        <f t="shared" ref="L247" si="263">SUM(K247+J247+I247)</f>
        <v>2047.7815699658704</v>
      </c>
    </row>
    <row r="248" spans="1:12">
      <c r="A248" s="5" t="s">
        <v>293</v>
      </c>
      <c r="B248" s="33" t="s">
        <v>51</v>
      </c>
      <c r="C248" s="3" t="s">
        <v>14</v>
      </c>
      <c r="D248" s="37">
        <f t="shared" si="238"/>
        <v>434.15340086830679</v>
      </c>
      <c r="E248" s="8">
        <v>345.5</v>
      </c>
      <c r="F248" s="3">
        <v>341</v>
      </c>
      <c r="G248" s="3">
        <v>0</v>
      </c>
      <c r="H248" s="3">
        <v>0</v>
      </c>
      <c r="I248" s="2">
        <f t="shared" si="232"/>
        <v>-1953.6903039073804</v>
      </c>
      <c r="J248" s="3">
        <v>0</v>
      </c>
      <c r="K248" s="3">
        <v>0</v>
      </c>
      <c r="L248" s="4">
        <f t="shared" ref="L248" si="264">SUM(K248+J248+I248)</f>
        <v>-1953.6903039073804</v>
      </c>
    </row>
    <row r="249" spans="1:12">
      <c r="A249" s="5" t="s">
        <v>293</v>
      </c>
      <c r="B249" s="33" t="s">
        <v>52</v>
      </c>
      <c r="C249" s="3" t="s">
        <v>14</v>
      </c>
      <c r="D249" s="37">
        <f t="shared" si="238"/>
        <v>130.43478260869566</v>
      </c>
      <c r="E249" s="8">
        <v>1150</v>
      </c>
      <c r="F249" s="3">
        <v>1135</v>
      </c>
      <c r="G249" s="3">
        <v>0</v>
      </c>
      <c r="H249" s="3">
        <v>0</v>
      </c>
      <c r="I249" s="2">
        <f t="shared" si="232"/>
        <v>-1956.5217391304348</v>
      </c>
      <c r="J249" s="3">
        <v>0</v>
      </c>
      <c r="K249" s="3">
        <v>0</v>
      </c>
      <c r="L249" s="4">
        <f t="shared" ref="L249" si="265">SUM(K249+J249+I249)</f>
        <v>-1956.5217391304348</v>
      </c>
    </row>
    <row r="250" spans="1:12">
      <c r="A250" s="5" t="s">
        <v>292</v>
      </c>
      <c r="B250" s="33" t="s">
        <v>191</v>
      </c>
      <c r="C250" s="3" t="s">
        <v>14</v>
      </c>
      <c r="D250" s="37">
        <f t="shared" si="238"/>
        <v>269.29982046678634</v>
      </c>
      <c r="E250" s="8">
        <v>557</v>
      </c>
      <c r="F250" s="3">
        <v>562</v>
      </c>
      <c r="G250" s="3">
        <v>0</v>
      </c>
      <c r="H250" s="3">
        <v>0</v>
      </c>
      <c r="I250" s="2">
        <f t="shared" si="232"/>
        <v>1346.4991023339317</v>
      </c>
      <c r="J250" s="3">
        <v>0</v>
      </c>
      <c r="K250" s="3">
        <f>SUM(H250-G250)*D250</f>
        <v>0</v>
      </c>
      <c r="L250" s="4">
        <f t="shared" ref="L250" si="266">SUM(K250+J250+I250)</f>
        <v>1346.4991023339317</v>
      </c>
    </row>
    <row r="251" spans="1:12">
      <c r="A251" s="5" t="s">
        <v>292</v>
      </c>
      <c r="B251" s="33" t="s">
        <v>51</v>
      </c>
      <c r="C251" s="3" t="s">
        <v>14</v>
      </c>
      <c r="D251" s="37">
        <f t="shared" si="238"/>
        <v>447.76119402985074</v>
      </c>
      <c r="E251" s="8">
        <v>335</v>
      </c>
      <c r="F251" s="3">
        <v>338</v>
      </c>
      <c r="G251" s="3">
        <v>0</v>
      </c>
      <c r="H251" s="3">
        <v>0</v>
      </c>
      <c r="I251" s="2">
        <f t="shared" si="232"/>
        <v>1343.2835820895523</v>
      </c>
      <c r="J251" s="3">
        <v>0</v>
      </c>
      <c r="K251" s="3">
        <f>SUM(H251-G251)*D251</f>
        <v>0</v>
      </c>
      <c r="L251" s="4">
        <f t="shared" ref="L251" si="267">SUM(K251+J251+I251)</f>
        <v>1343.2835820895523</v>
      </c>
    </row>
    <row r="252" spans="1:12">
      <c r="A252" s="5" t="s">
        <v>292</v>
      </c>
      <c r="B252" s="33" t="s">
        <v>288</v>
      </c>
      <c r="C252" s="3" t="s">
        <v>14</v>
      </c>
      <c r="D252" s="37">
        <f t="shared" si="238"/>
        <v>515.46391752577324</v>
      </c>
      <c r="E252" s="8">
        <v>291</v>
      </c>
      <c r="F252" s="3">
        <v>292.75</v>
      </c>
      <c r="G252" s="3">
        <v>0</v>
      </c>
      <c r="H252" s="3">
        <v>0</v>
      </c>
      <c r="I252" s="2">
        <f t="shared" si="232"/>
        <v>902.06185567010311</v>
      </c>
      <c r="J252" s="3">
        <v>0</v>
      </c>
      <c r="K252" s="3">
        <f>SUM(H252-G252)*D252</f>
        <v>0</v>
      </c>
      <c r="L252" s="4">
        <f t="shared" ref="L252" si="268">SUM(K252+J252+I252)</f>
        <v>902.06185567010311</v>
      </c>
    </row>
    <row r="253" spans="1:12">
      <c r="A253" s="5" t="s">
        <v>290</v>
      </c>
      <c r="B253" s="33" t="s">
        <v>97</v>
      </c>
      <c r="C253" s="3" t="s">
        <v>14</v>
      </c>
      <c r="D253" s="37">
        <f t="shared" si="238"/>
        <v>254.23728813559322</v>
      </c>
      <c r="E253" s="8">
        <v>590</v>
      </c>
      <c r="F253" s="3">
        <v>594</v>
      </c>
      <c r="G253" s="3">
        <v>598</v>
      </c>
      <c r="H253" s="3">
        <v>602</v>
      </c>
      <c r="I253" s="2">
        <f t="shared" si="232"/>
        <v>1016.9491525423729</v>
      </c>
      <c r="J253" s="3">
        <f>(IF(C253="SHORT",IF(G253="",0,F253-G253),IF(C253="LONG",IF(G253="",0,G253-F253))))*D253</f>
        <v>1016.9491525423729</v>
      </c>
      <c r="K253" s="3">
        <f>SUM(H253-G253)*D253</f>
        <v>1016.9491525423729</v>
      </c>
      <c r="L253" s="4">
        <f t="shared" ref="L253" si="269">SUM(K253+J253+I253)</f>
        <v>3050.8474576271187</v>
      </c>
    </row>
    <row r="254" spans="1:12">
      <c r="A254" s="5" t="s">
        <v>290</v>
      </c>
      <c r="B254" s="33" t="s">
        <v>291</v>
      </c>
      <c r="C254" s="3" t="s">
        <v>14</v>
      </c>
      <c r="D254" s="37">
        <f t="shared" si="238"/>
        <v>112.27544910179641</v>
      </c>
      <c r="E254" s="8">
        <v>1336</v>
      </c>
      <c r="F254" s="3">
        <v>1345</v>
      </c>
      <c r="G254" s="3">
        <v>0</v>
      </c>
      <c r="H254" s="3">
        <v>0</v>
      </c>
      <c r="I254" s="2">
        <f t="shared" si="232"/>
        <v>1010.4790419161677</v>
      </c>
      <c r="J254" s="3">
        <v>0</v>
      </c>
      <c r="K254" s="3">
        <v>0</v>
      </c>
      <c r="L254" s="4">
        <f t="shared" ref="L254" si="270">SUM(K254+J254+I254)</f>
        <v>1010.4790419161677</v>
      </c>
    </row>
    <row r="255" spans="1:12">
      <c r="A255" s="5" t="s">
        <v>290</v>
      </c>
      <c r="B255" s="33" t="s">
        <v>54</v>
      </c>
      <c r="C255" s="3" t="s">
        <v>14</v>
      </c>
      <c r="D255" s="37">
        <f t="shared" si="238"/>
        <v>80.731969860064581</v>
      </c>
      <c r="E255" s="8">
        <v>1858</v>
      </c>
      <c r="F255" s="3">
        <v>1875</v>
      </c>
      <c r="G255" s="3">
        <v>0</v>
      </c>
      <c r="H255" s="3">
        <v>0</v>
      </c>
      <c r="I255" s="2">
        <f t="shared" si="232"/>
        <v>1372.4434876210978</v>
      </c>
      <c r="J255" s="3">
        <v>0</v>
      </c>
      <c r="K255" s="3">
        <v>0</v>
      </c>
      <c r="L255" s="4">
        <f t="shared" ref="L255" si="271">SUM(K255+J255+I255)</f>
        <v>1372.4434876210978</v>
      </c>
    </row>
    <row r="256" spans="1:12">
      <c r="A256" s="5" t="s">
        <v>290</v>
      </c>
      <c r="B256" s="33" t="s">
        <v>51</v>
      </c>
      <c r="C256" s="3" t="s">
        <v>14</v>
      </c>
      <c r="D256" s="37">
        <f t="shared" si="238"/>
        <v>470.95761381475666</v>
      </c>
      <c r="E256" s="8">
        <v>318.5</v>
      </c>
      <c r="F256" s="3">
        <v>321</v>
      </c>
      <c r="G256" s="3">
        <v>0</v>
      </c>
      <c r="H256" s="3">
        <v>0</v>
      </c>
      <c r="I256" s="2">
        <f t="shared" si="232"/>
        <v>1177.3940345368917</v>
      </c>
      <c r="J256" s="3">
        <v>0</v>
      </c>
      <c r="K256" s="3">
        <v>0</v>
      </c>
      <c r="L256" s="4">
        <f t="shared" ref="L256" si="272">SUM(K256+J256+I256)</f>
        <v>1177.3940345368917</v>
      </c>
    </row>
    <row r="257" spans="1:12">
      <c r="A257" s="5" t="s">
        <v>289</v>
      </c>
      <c r="B257" s="33" t="s">
        <v>43</v>
      </c>
      <c r="C257" s="3" t="s">
        <v>14</v>
      </c>
      <c r="D257" s="37">
        <f t="shared" si="238"/>
        <v>828.72928176795585</v>
      </c>
      <c r="E257" s="8">
        <v>181</v>
      </c>
      <c r="F257" s="3">
        <v>182.25</v>
      </c>
      <c r="G257" s="3">
        <v>184</v>
      </c>
      <c r="H257" s="3">
        <v>185.9</v>
      </c>
      <c r="I257" s="2">
        <f t="shared" si="232"/>
        <v>1035.9116022099447</v>
      </c>
      <c r="J257" s="3">
        <f>(IF(C257="SHORT",IF(G257="",0,F257-G257),IF(C257="LONG",IF(G257="",0,G257-F257))))*D257</f>
        <v>1450.2762430939229</v>
      </c>
      <c r="K257" s="3">
        <f t="shared" ref="K257:K264" si="273">SUM(H257-G257)*D257</f>
        <v>1574.5856353591209</v>
      </c>
      <c r="L257" s="4">
        <f t="shared" ref="L257" si="274">SUM(K257+J257+I257)</f>
        <v>4060.7734806629883</v>
      </c>
    </row>
    <row r="258" spans="1:12">
      <c r="A258" s="5" t="s">
        <v>289</v>
      </c>
      <c r="B258" s="33" t="s">
        <v>276</v>
      </c>
      <c r="C258" s="3" t="s">
        <v>14</v>
      </c>
      <c r="D258" s="37">
        <f t="shared" si="238"/>
        <v>301.20481927710841</v>
      </c>
      <c r="E258" s="8">
        <v>498</v>
      </c>
      <c r="F258" s="3">
        <v>501.5</v>
      </c>
      <c r="G258" s="3">
        <v>0</v>
      </c>
      <c r="H258" s="3">
        <v>0</v>
      </c>
      <c r="I258" s="2">
        <f t="shared" si="232"/>
        <v>1054.2168674698794</v>
      </c>
      <c r="J258" s="3">
        <v>0</v>
      </c>
      <c r="K258" s="3">
        <f t="shared" si="273"/>
        <v>0</v>
      </c>
      <c r="L258" s="4">
        <f t="shared" ref="L258" si="275">SUM(K258+J258+I258)</f>
        <v>1054.2168674698794</v>
      </c>
    </row>
    <row r="259" spans="1:12">
      <c r="A259" s="5" t="s">
        <v>289</v>
      </c>
      <c r="B259" s="33" t="s">
        <v>40</v>
      </c>
      <c r="C259" s="3" t="s">
        <v>14</v>
      </c>
      <c r="D259" s="37">
        <f t="shared" si="238"/>
        <v>709.21985815602841</v>
      </c>
      <c r="E259" s="8">
        <v>211.5</v>
      </c>
      <c r="F259" s="3">
        <v>208</v>
      </c>
      <c r="G259" s="3">
        <v>0</v>
      </c>
      <c r="H259" s="3">
        <v>0</v>
      </c>
      <c r="I259" s="2">
        <f t="shared" si="232"/>
        <v>-2482.2695035460993</v>
      </c>
      <c r="J259" s="3">
        <v>0</v>
      </c>
      <c r="K259" s="3">
        <f t="shared" si="273"/>
        <v>0</v>
      </c>
      <c r="L259" s="4">
        <f t="shared" ref="L259" si="276">SUM(K259+J259+I259)</f>
        <v>-2482.2695035460993</v>
      </c>
    </row>
    <row r="260" spans="1:12">
      <c r="A260" s="5" t="s">
        <v>286</v>
      </c>
      <c r="B260" s="33" t="s">
        <v>287</v>
      </c>
      <c r="C260" s="3" t="s">
        <v>14</v>
      </c>
      <c r="D260" s="37">
        <f t="shared" si="238"/>
        <v>258.62068965517244</v>
      </c>
      <c r="E260" s="8">
        <v>580</v>
      </c>
      <c r="F260" s="3">
        <v>584</v>
      </c>
      <c r="G260" s="3">
        <v>0</v>
      </c>
      <c r="H260" s="3">
        <v>0</v>
      </c>
      <c r="I260" s="2">
        <f t="shared" si="232"/>
        <v>1034.4827586206898</v>
      </c>
      <c r="J260" s="3">
        <v>0</v>
      </c>
      <c r="K260" s="3">
        <f t="shared" si="273"/>
        <v>0</v>
      </c>
      <c r="L260" s="4">
        <f t="shared" ref="L260" si="277">SUM(K260+J260+I260)</f>
        <v>1034.4827586206898</v>
      </c>
    </row>
    <row r="261" spans="1:12">
      <c r="A261" s="5" t="s">
        <v>286</v>
      </c>
      <c r="B261" s="33" t="s">
        <v>288</v>
      </c>
      <c r="C261" s="3" t="s">
        <v>14</v>
      </c>
      <c r="D261" s="37">
        <f t="shared" si="238"/>
        <v>517.24137931034488</v>
      </c>
      <c r="E261" s="8">
        <v>290</v>
      </c>
      <c r="F261" s="3">
        <v>292</v>
      </c>
      <c r="G261" s="3">
        <v>294</v>
      </c>
      <c r="H261" s="3">
        <v>296</v>
      </c>
      <c r="I261" s="2">
        <f t="shared" si="232"/>
        <v>1034.4827586206898</v>
      </c>
      <c r="J261" s="3">
        <f>(IF(C261="SHORT",IF(G261="",0,F261-G261),IF(C261="LONG",IF(G261="",0,G261-F261))))*D261</f>
        <v>1034.4827586206898</v>
      </c>
      <c r="K261" s="3">
        <f t="shared" si="273"/>
        <v>1034.4827586206898</v>
      </c>
      <c r="L261" s="4">
        <f t="shared" ref="L261" si="278">SUM(K261+J261+I261)</f>
        <v>3103.4482758620693</v>
      </c>
    </row>
    <row r="262" spans="1:12">
      <c r="A262" s="5" t="s">
        <v>286</v>
      </c>
      <c r="B262" s="33" t="s">
        <v>288</v>
      </c>
      <c r="C262" s="3" t="s">
        <v>14</v>
      </c>
      <c r="D262" s="37">
        <f t="shared" si="238"/>
        <v>501.67224080267556</v>
      </c>
      <c r="E262" s="8">
        <v>299</v>
      </c>
      <c r="F262" s="3">
        <v>301</v>
      </c>
      <c r="G262" s="3">
        <v>303</v>
      </c>
      <c r="H262" s="3">
        <v>306</v>
      </c>
      <c r="I262" s="2">
        <f t="shared" si="232"/>
        <v>1003.3444816053511</v>
      </c>
      <c r="J262" s="3">
        <f>(IF(C262="SHORT",IF(G262="",0,F262-G262),IF(C262="LONG",IF(G262="",0,G262-F262))))*D262</f>
        <v>1003.3444816053511</v>
      </c>
      <c r="K262" s="3">
        <f t="shared" si="273"/>
        <v>1505.0167224080267</v>
      </c>
      <c r="L262" s="4">
        <f t="shared" ref="L262" si="279">SUM(K262+J262+I262)</f>
        <v>3511.7056856187287</v>
      </c>
    </row>
    <row r="263" spans="1:12">
      <c r="A263" s="5" t="s">
        <v>286</v>
      </c>
      <c r="B263" s="33" t="s">
        <v>288</v>
      </c>
      <c r="C263" s="3" t="s">
        <v>14</v>
      </c>
      <c r="D263" s="37">
        <f t="shared" si="238"/>
        <v>484.65266558966073</v>
      </c>
      <c r="E263" s="8">
        <v>309.5</v>
      </c>
      <c r="F263" s="3">
        <v>312.5</v>
      </c>
      <c r="G263" s="3">
        <v>316</v>
      </c>
      <c r="H263" s="3">
        <v>320</v>
      </c>
      <c r="I263" s="2">
        <f t="shared" si="232"/>
        <v>1453.9579967689822</v>
      </c>
      <c r="J263" s="3">
        <f>(IF(C263="SHORT",IF(G263="",0,F263-G263),IF(C263="LONG",IF(G263="",0,G263-F263))))*D263</f>
        <v>1696.2843295638127</v>
      </c>
      <c r="K263" s="3">
        <f t="shared" si="273"/>
        <v>1938.6106623586429</v>
      </c>
      <c r="L263" s="4">
        <f t="shared" ref="L263" si="280">SUM(K263+J263+I263)</f>
        <v>5088.8529886914375</v>
      </c>
    </row>
    <row r="264" spans="1:12">
      <c r="A264" s="5" t="s">
        <v>285</v>
      </c>
      <c r="B264" s="33" t="s">
        <v>111</v>
      </c>
      <c r="C264" s="3" t="s">
        <v>14</v>
      </c>
      <c r="D264" s="37">
        <f t="shared" si="238"/>
        <v>986.84210526315792</v>
      </c>
      <c r="E264" s="8">
        <v>152</v>
      </c>
      <c r="F264" s="3">
        <v>153</v>
      </c>
      <c r="G264" s="3">
        <v>154</v>
      </c>
      <c r="H264" s="3">
        <v>155</v>
      </c>
      <c r="I264" s="2">
        <f t="shared" si="232"/>
        <v>986.84210526315792</v>
      </c>
      <c r="J264" s="3">
        <f>(IF(C264="SHORT",IF(G264="",0,F264-G264),IF(C264="LONG",IF(G264="",0,G264-F264))))*D264</f>
        <v>986.84210526315792</v>
      </c>
      <c r="K264" s="3">
        <f t="shared" si="273"/>
        <v>986.84210526315792</v>
      </c>
      <c r="L264" s="4">
        <f t="shared" ref="L264" si="281">SUM(K264+J264+I264)</f>
        <v>2960.5263157894738</v>
      </c>
    </row>
    <row r="265" spans="1:12">
      <c r="A265" s="5" t="s">
        <v>285</v>
      </c>
      <c r="B265" s="33" t="s">
        <v>282</v>
      </c>
      <c r="C265" s="3" t="s">
        <v>14</v>
      </c>
      <c r="D265" s="37">
        <f t="shared" si="238"/>
        <v>614.75409836065569</v>
      </c>
      <c r="E265" s="8">
        <v>244</v>
      </c>
      <c r="F265" s="3">
        <v>246</v>
      </c>
      <c r="G265" s="3">
        <v>0</v>
      </c>
      <c r="H265" s="3">
        <v>0</v>
      </c>
      <c r="I265" s="2">
        <f t="shared" si="232"/>
        <v>1229.5081967213114</v>
      </c>
      <c r="J265" s="3">
        <v>0</v>
      </c>
      <c r="K265" s="3">
        <v>0</v>
      </c>
      <c r="L265" s="4">
        <f t="shared" ref="L265" si="282">SUM(K265+J265+I265)</f>
        <v>1229.5081967213114</v>
      </c>
    </row>
    <row r="266" spans="1:12">
      <c r="A266" s="5" t="s">
        <v>285</v>
      </c>
      <c r="B266" s="33" t="s">
        <v>25</v>
      </c>
      <c r="C266" s="3" t="s">
        <v>14</v>
      </c>
      <c r="D266" s="37">
        <f t="shared" si="238"/>
        <v>352.11267605633805</v>
      </c>
      <c r="E266" s="8">
        <v>426</v>
      </c>
      <c r="F266" s="3">
        <v>429</v>
      </c>
      <c r="G266" s="3">
        <v>0</v>
      </c>
      <c r="H266" s="3">
        <v>0</v>
      </c>
      <c r="I266" s="2">
        <f t="shared" si="232"/>
        <v>1056.3380281690143</v>
      </c>
      <c r="J266" s="3">
        <v>0</v>
      </c>
      <c r="K266" s="3">
        <f>SUM(H266-G266)*D266</f>
        <v>0</v>
      </c>
      <c r="L266" s="4">
        <f t="shared" ref="L266" si="283">SUM(K266+J266+I266)</f>
        <v>1056.3380281690143</v>
      </c>
    </row>
    <row r="267" spans="1:12">
      <c r="A267" s="5" t="s">
        <v>285</v>
      </c>
      <c r="B267" s="33" t="s">
        <v>84</v>
      </c>
      <c r="C267" s="3" t="s">
        <v>14</v>
      </c>
      <c r="D267" s="37">
        <f t="shared" si="238"/>
        <v>248.75621890547265</v>
      </c>
      <c r="E267" s="8">
        <v>603</v>
      </c>
      <c r="F267" s="3">
        <v>610</v>
      </c>
      <c r="G267" s="3">
        <v>0</v>
      </c>
      <c r="H267" s="3">
        <v>0</v>
      </c>
      <c r="I267" s="2">
        <f t="shared" si="232"/>
        <v>1741.2935323383085</v>
      </c>
      <c r="J267" s="3">
        <v>0</v>
      </c>
      <c r="K267" s="3">
        <f>SUM(H267-G267)*D267</f>
        <v>0</v>
      </c>
      <c r="L267" s="4">
        <f t="shared" ref="L267" si="284">SUM(K267+J267+I267)</f>
        <v>1741.2935323383085</v>
      </c>
    </row>
    <row r="268" spans="1:12">
      <c r="A268" s="5" t="s">
        <v>283</v>
      </c>
      <c r="B268" s="33" t="s">
        <v>90</v>
      </c>
      <c r="C268" s="3" t="s">
        <v>14</v>
      </c>
      <c r="D268" s="37">
        <f t="shared" si="238"/>
        <v>390.625</v>
      </c>
      <c r="E268" s="8">
        <v>384</v>
      </c>
      <c r="F268" s="3">
        <v>386.5</v>
      </c>
      <c r="G268" s="3">
        <v>389</v>
      </c>
      <c r="H268" s="3">
        <v>395</v>
      </c>
      <c r="I268" s="2">
        <f t="shared" si="232"/>
        <v>976.5625</v>
      </c>
      <c r="J268" s="3">
        <f>(IF(C268="SHORT",IF(G268="",0,F268-G268),IF(C268="LONG",IF(G268="",0,G268-F268))))*D268</f>
        <v>976.5625</v>
      </c>
      <c r="K268" s="3">
        <f>SUM(H268-G268)*D268</f>
        <v>2343.75</v>
      </c>
      <c r="L268" s="4">
        <f t="shared" ref="L268" si="285">SUM(K268+J268+I268)</f>
        <v>4296.875</v>
      </c>
    </row>
    <row r="269" spans="1:12">
      <c r="A269" s="5" t="s">
        <v>283</v>
      </c>
      <c r="B269" s="33" t="s">
        <v>79</v>
      </c>
      <c r="C269" s="3" t="s">
        <v>14</v>
      </c>
      <c r="D269" s="37">
        <f t="shared" si="238"/>
        <v>195.3125</v>
      </c>
      <c r="E269" s="8">
        <v>768</v>
      </c>
      <c r="F269" s="3">
        <v>774</v>
      </c>
      <c r="G269" s="3">
        <v>785</v>
      </c>
      <c r="H269" s="3">
        <v>0</v>
      </c>
      <c r="I269" s="2">
        <f t="shared" si="232"/>
        <v>1171.875</v>
      </c>
      <c r="J269" s="3">
        <f>(IF(C269="SHORT",IF(G269="",0,F269-G269),IF(C269="LONG",IF(G269="",0,G269-F269))))*D269</f>
        <v>2148.4375</v>
      </c>
      <c r="K269" s="3">
        <v>0</v>
      </c>
      <c r="L269" s="4">
        <f t="shared" ref="L269" si="286">SUM(K269+J269+I269)</f>
        <v>3320.3125</v>
      </c>
    </row>
    <row r="270" spans="1:12">
      <c r="A270" s="5" t="s">
        <v>283</v>
      </c>
      <c r="B270" s="33" t="s">
        <v>284</v>
      </c>
      <c r="C270" s="3" t="s">
        <v>14</v>
      </c>
      <c r="D270" s="37">
        <f t="shared" si="238"/>
        <v>1145.0381679389313</v>
      </c>
      <c r="E270" s="8">
        <v>131</v>
      </c>
      <c r="F270" s="3">
        <v>132</v>
      </c>
      <c r="G270" s="3">
        <v>0</v>
      </c>
      <c r="H270" s="3">
        <v>0</v>
      </c>
      <c r="I270" s="2">
        <f t="shared" si="232"/>
        <v>1145.0381679389313</v>
      </c>
      <c r="J270" s="3">
        <v>0</v>
      </c>
      <c r="K270" s="3">
        <v>0</v>
      </c>
      <c r="L270" s="4">
        <f t="shared" ref="L270" si="287">SUM(K270+J270+I270)</f>
        <v>1145.0381679389313</v>
      </c>
    </row>
    <row r="271" spans="1:12">
      <c r="A271" s="5" t="s">
        <v>283</v>
      </c>
      <c r="B271" s="33" t="s">
        <v>110</v>
      </c>
      <c r="C271" s="3" t="s">
        <v>14</v>
      </c>
      <c r="D271" s="37">
        <f t="shared" si="238"/>
        <v>781.25</v>
      </c>
      <c r="E271" s="8">
        <v>192</v>
      </c>
      <c r="F271" s="3">
        <v>193.5</v>
      </c>
      <c r="G271" s="3">
        <v>0</v>
      </c>
      <c r="H271" s="3">
        <v>0</v>
      </c>
      <c r="I271" s="2">
        <f t="shared" si="232"/>
        <v>1171.875</v>
      </c>
      <c r="J271" s="3">
        <v>0</v>
      </c>
      <c r="K271" s="3">
        <v>0</v>
      </c>
      <c r="L271" s="4">
        <f t="shared" ref="L271" si="288">SUM(K271+J271+I271)</f>
        <v>1171.875</v>
      </c>
    </row>
    <row r="272" spans="1:12">
      <c r="A272" s="5" t="s">
        <v>280</v>
      </c>
      <c r="B272" s="33" t="s">
        <v>281</v>
      </c>
      <c r="C272" s="3" t="s">
        <v>14</v>
      </c>
      <c r="D272" s="37">
        <f t="shared" si="238"/>
        <v>375</v>
      </c>
      <c r="E272" s="8">
        <v>400</v>
      </c>
      <c r="F272" s="3">
        <v>403</v>
      </c>
      <c r="G272" s="3">
        <v>406</v>
      </c>
      <c r="H272" s="3">
        <v>409</v>
      </c>
      <c r="I272" s="2">
        <f t="shared" si="232"/>
        <v>1125</v>
      </c>
      <c r="J272" s="3">
        <f>(IF(C272="SHORT",IF(G272="",0,F272-G272),IF(C272="LONG",IF(G272="",0,G272-F272))))*D272</f>
        <v>1125</v>
      </c>
      <c r="K272" s="3">
        <f>SUM(H272-G272)*D272</f>
        <v>1125</v>
      </c>
      <c r="L272" s="4">
        <f t="shared" ref="L272" si="289">SUM(K272+J272+I272)</f>
        <v>3375</v>
      </c>
    </row>
    <row r="273" spans="1:12">
      <c r="A273" s="5" t="s">
        <v>280</v>
      </c>
      <c r="B273" s="33" t="s">
        <v>282</v>
      </c>
      <c r="C273" s="3" t="s">
        <v>14</v>
      </c>
      <c r="D273" s="37">
        <f t="shared" si="238"/>
        <v>681.81818181818187</v>
      </c>
      <c r="E273" s="8">
        <v>220</v>
      </c>
      <c r="F273" s="3">
        <v>222</v>
      </c>
      <c r="G273" s="3">
        <v>224</v>
      </c>
      <c r="H273" s="3">
        <v>0</v>
      </c>
      <c r="I273" s="2">
        <f t="shared" si="232"/>
        <v>1363.6363636363637</v>
      </c>
      <c r="J273" s="3">
        <f>(IF(C273="SHORT",IF(G273="",0,F273-G273),IF(C273="LONG",IF(G273="",0,G273-F273))))*D273</f>
        <v>1363.6363636363637</v>
      </c>
      <c r="K273" s="3">
        <v>0</v>
      </c>
      <c r="L273" s="4">
        <f t="shared" ref="L273" si="290">SUM(K273+J273+I273)</f>
        <v>2727.2727272727275</v>
      </c>
    </row>
    <row r="274" spans="1:12">
      <c r="A274" s="5" t="s">
        <v>278</v>
      </c>
      <c r="B274" s="33" t="s">
        <v>43</v>
      </c>
      <c r="C274" s="3" t="s">
        <v>14</v>
      </c>
      <c r="D274" s="37">
        <f t="shared" si="238"/>
        <v>914.63414634146341</v>
      </c>
      <c r="E274" s="8">
        <v>164</v>
      </c>
      <c r="F274" s="3">
        <v>165</v>
      </c>
      <c r="G274" s="3">
        <v>166</v>
      </c>
      <c r="H274" s="3">
        <v>167</v>
      </c>
      <c r="I274" s="2">
        <f t="shared" si="232"/>
        <v>914.63414634146341</v>
      </c>
      <c r="J274" s="3">
        <f>(IF(C274="SHORT",IF(G274="",0,F274-G274),IF(C274="LONG",IF(G274="",0,G274-F274))))*D274</f>
        <v>914.63414634146341</v>
      </c>
      <c r="K274" s="3">
        <f>SUM(H274-G274)*D274</f>
        <v>914.63414634146341</v>
      </c>
      <c r="L274" s="4">
        <f t="shared" ref="L274" si="291">SUM(K274+J274+I274)</f>
        <v>2743.9024390243903</v>
      </c>
    </row>
    <row r="275" spans="1:12">
      <c r="A275" s="5" t="s">
        <v>278</v>
      </c>
      <c r="B275" s="33" t="s">
        <v>31</v>
      </c>
      <c r="C275" s="3" t="s">
        <v>14</v>
      </c>
      <c r="D275" s="37">
        <f t="shared" si="238"/>
        <v>398.93617021276594</v>
      </c>
      <c r="E275" s="8">
        <v>376</v>
      </c>
      <c r="F275" s="3">
        <v>378.5</v>
      </c>
      <c r="G275" s="3">
        <v>382</v>
      </c>
      <c r="H275" s="3">
        <v>0</v>
      </c>
      <c r="I275" s="2">
        <f t="shared" si="232"/>
        <v>997.34042553191489</v>
      </c>
      <c r="J275" s="3">
        <f>(IF(C275="SHORT",IF(G275="",0,F275-G275),IF(C275="LONG",IF(G275="",0,G275-F275))))*D275</f>
        <v>1396.2765957446809</v>
      </c>
      <c r="K275" s="3">
        <v>0</v>
      </c>
      <c r="L275" s="4">
        <f t="shared" ref="L275" si="292">SUM(K275+J275+I275)</f>
        <v>2393.6170212765956</v>
      </c>
    </row>
    <row r="276" spans="1:12">
      <c r="A276" s="5" t="s">
        <v>278</v>
      </c>
      <c r="B276" s="33" t="s">
        <v>279</v>
      </c>
      <c r="C276" s="3" t="s">
        <v>14</v>
      </c>
      <c r="D276" s="37">
        <f t="shared" si="238"/>
        <v>1023.8907849829352</v>
      </c>
      <c r="E276" s="8">
        <v>146.5</v>
      </c>
      <c r="F276" s="3">
        <v>147.5</v>
      </c>
      <c r="G276" s="3">
        <v>0</v>
      </c>
      <c r="H276" s="3">
        <v>0</v>
      </c>
      <c r="I276" s="2">
        <f t="shared" si="232"/>
        <v>1023.8907849829352</v>
      </c>
      <c r="J276" s="3">
        <v>0</v>
      </c>
      <c r="K276" s="3">
        <f>SUM(H276-G276)*D276</f>
        <v>0</v>
      </c>
      <c r="L276" s="4">
        <f t="shared" ref="L276" si="293">SUM(K276+J276+I276)</f>
        <v>1023.8907849829352</v>
      </c>
    </row>
    <row r="277" spans="1:12">
      <c r="A277" s="5" t="s">
        <v>278</v>
      </c>
      <c r="B277" s="33" t="s">
        <v>21</v>
      </c>
      <c r="C277" s="3" t="s">
        <v>14</v>
      </c>
      <c r="D277" s="37">
        <f t="shared" si="238"/>
        <v>179.21146953405017</v>
      </c>
      <c r="E277" s="8">
        <v>837</v>
      </c>
      <c r="F277" s="3">
        <v>827</v>
      </c>
      <c r="G277" s="3">
        <v>0</v>
      </c>
      <c r="H277" s="3">
        <v>0</v>
      </c>
      <c r="I277" s="2">
        <f t="shared" si="232"/>
        <v>-1792.1146953405016</v>
      </c>
      <c r="J277" s="3">
        <v>0</v>
      </c>
      <c r="K277" s="3">
        <f>SUM(H277-G277)*D277</f>
        <v>0</v>
      </c>
      <c r="L277" s="4">
        <f t="shared" ref="L277" si="294">SUM(K277+J277+I277)</f>
        <v>-1792.1146953405016</v>
      </c>
    </row>
    <row r="278" spans="1:12">
      <c r="A278" s="5" t="s">
        <v>275</v>
      </c>
      <c r="B278" s="33" t="s">
        <v>45</v>
      </c>
      <c r="C278" s="3" t="s">
        <v>14</v>
      </c>
      <c r="D278" s="37">
        <f t="shared" si="238"/>
        <v>1395.3488372093022</v>
      </c>
      <c r="E278" s="8">
        <v>107.5</v>
      </c>
      <c r="F278" s="3">
        <v>108.5</v>
      </c>
      <c r="G278" s="3">
        <v>109.5</v>
      </c>
      <c r="H278" s="3">
        <v>0</v>
      </c>
      <c r="I278" s="2">
        <f t="shared" si="232"/>
        <v>1395.3488372093022</v>
      </c>
      <c r="J278" s="3">
        <f>(IF(C278="SHORT",IF(G278="",0,F278-G278),IF(C278="LONG",IF(G278="",0,G278-F278))))*D278</f>
        <v>1395.3488372093022</v>
      </c>
      <c r="K278" s="3">
        <v>0</v>
      </c>
      <c r="L278" s="4">
        <f t="shared" ref="L278" si="295">SUM(K278+J278+I278)</f>
        <v>2790.6976744186045</v>
      </c>
    </row>
    <row r="279" spans="1:12">
      <c r="A279" s="5" t="s">
        <v>275</v>
      </c>
      <c r="B279" s="33" t="s">
        <v>34</v>
      </c>
      <c r="C279" s="3" t="s">
        <v>14</v>
      </c>
      <c r="D279" s="37">
        <f t="shared" si="238"/>
        <v>412.08791208791212</v>
      </c>
      <c r="E279" s="8">
        <v>364</v>
      </c>
      <c r="F279" s="3">
        <v>369</v>
      </c>
      <c r="G279" s="3">
        <v>372</v>
      </c>
      <c r="H279" s="3">
        <v>0</v>
      </c>
      <c r="I279" s="2">
        <f t="shared" si="232"/>
        <v>2060.4395604395604</v>
      </c>
      <c r="J279" s="3">
        <f>(IF(C279="SHORT",IF(G279="",0,F279-G279),IF(C279="LONG",IF(G279="",0,G279-F279))))*D279</f>
        <v>1236.2637362637363</v>
      </c>
      <c r="K279" s="3">
        <v>0</v>
      </c>
      <c r="L279" s="4">
        <f t="shared" ref="L279" si="296">SUM(K279+J279+I279)</f>
        <v>3296.7032967032965</v>
      </c>
    </row>
    <row r="280" spans="1:12">
      <c r="A280" s="5" t="s">
        <v>275</v>
      </c>
      <c r="B280" s="33" t="s">
        <v>276</v>
      </c>
      <c r="C280" s="3" t="s">
        <v>14</v>
      </c>
      <c r="D280" s="37">
        <f t="shared" si="238"/>
        <v>367.64705882352939</v>
      </c>
      <c r="E280" s="8">
        <v>408</v>
      </c>
      <c r="F280" s="3">
        <v>411</v>
      </c>
      <c r="G280" s="3">
        <v>415</v>
      </c>
      <c r="H280" s="3">
        <v>0</v>
      </c>
      <c r="I280" s="2">
        <f t="shared" si="232"/>
        <v>1102.9411764705883</v>
      </c>
      <c r="J280" s="3">
        <f>(IF(C280="SHORT",IF(G280="",0,F280-G280),IF(C280="LONG",IF(G280="",0,G280-F280))))*D280</f>
        <v>1470.5882352941176</v>
      </c>
      <c r="K280" s="3">
        <v>0</v>
      </c>
      <c r="L280" s="4">
        <f t="shared" ref="L280" si="297">SUM(K280+J280+I280)</f>
        <v>2573.5294117647059</v>
      </c>
    </row>
    <row r="281" spans="1:12">
      <c r="A281" s="5" t="s">
        <v>275</v>
      </c>
      <c r="B281" s="33" t="s">
        <v>40</v>
      </c>
      <c r="C281" s="3" t="s">
        <v>14</v>
      </c>
      <c r="D281" s="37">
        <f t="shared" si="238"/>
        <v>726.39225181598067</v>
      </c>
      <c r="E281" s="8">
        <v>206.5</v>
      </c>
      <c r="F281" s="3">
        <v>208</v>
      </c>
      <c r="G281" s="3">
        <v>0</v>
      </c>
      <c r="H281" s="3">
        <v>0</v>
      </c>
      <c r="I281" s="2">
        <f t="shared" si="232"/>
        <v>1089.588377723971</v>
      </c>
      <c r="J281" s="3">
        <v>0</v>
      </c>
      <c r="K281" s="3">
        <v>0</v>
      </c>
      <c r="L281" s="4">
        <f t="shared" ref="L281" si="298">SUM(K281+J281+I281)</f>
        <v>1089.588377723971</v>
      </c>
    </row>
    <row r="282" spans="1:12">
      <c r="A282" s="5" t="s">
        <v>275</v>
      </c>
      <c r="B282" s="33" t="s">
        <v>277</v>
      </c>
      <c r="C282" s="3" t="s">
        <v>14</v>
      </c>
      <c r="D282" s="37">
        <f t="shared" si="238"/>
        <v>84.411930219471017</v>
      </c>
      <c r="E282" s="8">
        <v>1777</v>
      </c>
      <c r="F282" s="3">
        <v>1777</v>
      </c>
      <c r="G282" s="3">
        <v>0</v>
      </c>
      <c r="H282" s="3">
        <v>0</v>
      </c>
      <c r="I282" s="2">
        <f t="shared" ref="I282:I345" si="299">(IF(C282="SHORT",E282-F282,IF(C282="LONG",F282-E282)))*D282</f>
        <v>0</v>
      </c>
      <c r="J282" s="3">
        <v>0</v>
      </c>
      <c r="K282" s="3">
        <v>0</v>
      </c>
      <c r="L282" s="4">
        <f t="shared" ref="L282" si="300">SUM(K282+J282+I282)</f>
        <v>0</v>
      </c>
    </row>
    <row r="283" spans="1:12">
      <c r="A283" s="5" t="s">
        <v>274</v>
      </c>
      <c r="B283" s="33" t="s">
        <v>103</v>
      </c>
      <c r="C283" s="3" t="s">
        <v>14</v>
      </c>
      <c r="D283" s="37">
        <f t="shared" si="238"/>
        <v>543.47826086956525</v>
      </c>
      <c r="E283" s="8">
        <v>276</v>
      </c>
      <c r="F283" s="3">
        <v>278</v>
      </c>
      <c r="G283" s="3">
        <v>280</v>
      </c>
      <c r="H283" s="3">
        <v>282</v>
      </c>
      <c r="I283" s="2">
        <f t="shared" si="299"/>
        <v>1086.9565217391305</v>
      </c>
      <c r="J283" s="3">
        <f>(IF(C283="SHORT",IF(G283="",0,F283-G283),IF(C283="LONG",IF(G283="",0,G283-F283))))*D283</f>
        <v>1086.9565217391305</v>
      </c>
      <c r="K283" s="3">
        <f t="shared" ref="K283:K289" si="301">SUM(H283-G283)*D283</f>
        <v>1086.9565217391305</v>
      </c>
      <c r="L283" s="4">
        <f t="shared" ref="L283" si="302">SUM(K283+J283+I283)</f>
        <v>3260.8695652173915</v>
      </c>
    </row>
    <row r="284" spans="1:12">
      <c r="A284" s="5" t="s">
        <v>274</v>
      </c>
      <c r="B284" s="33" t="s">
        <v>63</v>
      </c>
      <c r="C284" s="3" t="s">
        <v>14</v>
      </c>
      <c r="D284" s="37">
        <f t="shared" si="238"/>
        <v>85.227272727272734</v>
      </c>
      <c r="E284" s="8">
        <v>1760</v>
      </c>
      <c r="F284" s="3">
        <v>1770</v>
      </c>
      <c r="G284" s="3">
        <v>0</v>
      </c>
      <c r="H284" s="3">
        <v>0</v>
      </c>
      <c r="I284" s="2">
        <f t="shared" si="299"/>
        <v>852.27272727272737</v>
      </c>
      <c r="J284" s="3">
        <v>0</v>
      </c>
      <c r="K284" s="3">
        <f t="shared" si="301"/>
        <v>0</v>
      </c>
      <c r="L284" s="4">
        <f t="shared" ref="L284" si="303">SUM(K284+J284+I284)</f>
        <v>852.27272727272737</v>
      </c>
    </row>
    <row r="285" spans="1:12">
      <c r="A285" s="5" t="s">
        <v>274</v>
      </c>
      <c r="B285" s="33" t="s">
        <v>31</v>
      </c>
      <c r="C285" s="3" t="s">
        <v>14</v>
      </c>
      <c r="D285" s="37">
        <f t="shared" si="238"/>
        <v>410.95890410958901</v>
      </c>
      <c r="E285" s="8">
        <v>365</v>
      </c>
      <c r="F285" s="3">
        <v>360</v>
      </c>
      <c r="G285" s="3">
        <v>0</v>
      </c>
      <c r="H285" s="3">
        <v>0</v>
      </c>
      <c r="I285" s="2">
        <f t="shared" si="299"/>
        <v>-2054.794520547945</v>
      </c>
      <c r="J285" s="3">
        <v>0</v>
      </c>
      <c r="K285" s="3">
        <f t="shared" si="301"/>
        <v>0</v>
      </c>
      <c r="L285" s="4">
        <f t="shared" ref="L285" si="304">SUM(K285+J285+I285)</f>
        <v>-2054.794520547945</v>
      </c>
    </row>
    <row r="286" spans="1:12">
      <c r="A286" s="5" t="s">
        <v>274</v>
      </c>
      <c r="B286" s="33" t="s">
        <v>97</v>
      </c>
      <c r="C286" s="3" t="s">
        <v>14</v>
      </c>
      <c r="D286" s="37">
        <f t="shared" si="238"/>
        <v>278.81040892193306</v>
      </c>
      <c r="E286" s="8">
        <v>538</v>
      </c>
      <c r="F286" s="3">
        <v>533</v>
      </c>
      <c r="G286" s="3">
        <v>0</v>
      </c>
      <c r="H286" s="3">
        <v>0</v>
      </c>
      <c r="I286" s="2">
        <f t="shared" si="299"/>
        <v>-1394.0520446096652</v>
      </c>
      <c r="J286" s="3">
        <v>0</v>
      </c>
      <c r="K286" s="3">
        <f t="shared" si="301"/>
        <v>0</v>
      </c>
      <c r="L286" s="4">
        <f t="shared" ref="L286" si="305">SUM(K286+J286+I286)</f>
        <v>-1394.0520446096652</v>
      </c>
    </row>
    <row r="287" spans="1:12">
      <c r="A287" s="5" t="s">
        <v>272</v>
      </c>
      <c r="B287" s="33" t="s">
        <v>273</v>
      </c>
      <c r="C287" s="3" t="s">
        <v>14</v>
      </c>
      <c r="D287" s="37">
        <f t="shared" ref="D287:D350" si="306">150000/E287</f>
        <v>1013.5135135135135</v>
      </c>
      <c r="E287" s="8">
        <v>148</v>
      </c>
      <c r="F287" s="3">
        <v>149</v>
      </c>
      <c r="G287" s="3">
        <v>150</v>
      </c>
      <c r="H287" s="3">
        <v>151</v>
      </c>
      <c r="I287" s="2">
        <f t="shared" si="299"/>
        <v>1013.5135135135135</v>
      </c>
      <c r="J287" s="3">
        <f>(IF(C287="SHORT",IF(G287="",0,F287-G287),IF(C287="LONG",IF(G287="",0,G287-F287))))*D287</f>
        <v>1013.5135135135135</v>
      </c>
      <c r="K287" s="3">
        <f t="shared" si="301"/>
        <v>1013.5135135135135</v>
      </c>
      <c r="L287" s="4">
        <f t="shared" ref="L287" si="307">SUM(K287+J287+I287)</f>
        <v>3040.5405405405409</v>
      </c>
    </row>
    <row r="288" spans="1:12">
      <c r="A288" s="5" t="s">
        <v>272</v>
      </c>
      <c r="B288" s="33" t="s">
        <v>37</v>
      </c>
      <c r="C288" s="3" t="s">
        <v>14</v>
      </c>
      <c r="D288" s="37">
        <f t="shared" si="306"/>
        <v>297.02970297029702</v>
      </c>
      <c r="E288" s="8">
        <v>505</v>
      </c>
      <c r="F288" s="3">
        <v>510</v>
      </c>
      <c r="G288" s="3">
        <v>515</v>
      </c>
      <c r="H288" s="3">
        <v>520</v>
      </c>
      <c r="I288" s="2">
        <f t="shared" si="299"/>
        <v>1485.1485148514851</v>
      </c>
      <c r="J288" s="3">
        <f>(IF(C288="SHORT",IF(G288="",0,F288-G288),IF(C288="LONG",IF(G288="",0,G288-F288))))*D288</f>
        <v>1485.1485148514851</v>
      </c>
      <c r="K288" s="3">
        <f t="shared" si="301"/>
        <v>1485.1485148514851</v>
      </c>
      <c r="L288" s="4">
        <f t="shared" ref="L288" si="308">SUM(K288+J288+I288)</f>
        <v>4455.4455445544554</v>
      </c>
    </row>
    <row r="289" spans="1:12">
      <c r="A289" s="5" t="s">
        <v>272</v>
      </c>
      <c r="B289" s="33" t="s">
        <v>82</v>
      </c>
      <c r="C289" s="3" t="s">
        <v>14</v>
      </c>
      <c r="D289" s="37">
        <f t="shared" si="306"/>
        <v>72.115384615384613</v>
      </c>
      <c r="E289" s="8">
        <v>2080</v>
      </c>
      <c r="F289" s="3">
        <v>2090</v>
      </c>
      <c r="G289" s="3">
        <v>2100</v>
      </c>
      <c r="H289" s="3">
        <v>2120</v>
      </c>
      <c r="I289" s="2">
        <f t="shared" si="299"/>
        <v>721.15384615384619</v>
      </c>
      <c r="J289" s="3">
        <f>(IF(C289="SHORT",IF(G289="",0,F289-G289),IF(C289="LONG",IF(G289="",0,G289-F289))))*D289</f>
        <v>721.15384615384619</v>
      </c>
      <c r="K289" s="3">
        <f t="shared" si="301"/>
        <v>1442.3076923076924</v>
      </c>
      <c r="L289" s="4">
        <f t="shared" ref="L289" si="309">SUM(K289+J289+I289)</f>
        <v>2884.6153846153848</v>
      </c>
    </row>
    <row r="290" spans="1:12">
      <c r="A290" s="5" t="s">
        <v>272</v>
      </c>
      <c r="B290" s="33" t="s">
        <v>217</v>
      </c>
      <c r="C290" s="3" t="s">
        <v>14</v>
      </c>
      <c r="D290" s="37">
        <f t="shared" si="306"/>
        <v>539.56834532374103</v>
      </c>
      <c r="E290" s="8">
        <v>278</v>
      </c>
      <c r="F290" s="3">
        <v>282</v>
      </c>
      <c r="G290" s="3">
        <v>284</v>
      </c>
      <c r="H290" s="3">
        <v>0</v>
      </c>
      <c r="I290" s="2">
        <f t="shared" si="299"/>
        <v>2158.2733812949641</v>
      </c>
      <c r="J290" s="3">
        <f>(IF(C290="SHORT",IF(G290="",0,F290-G290),IF(C290="LONG",IF(G290="",0,G290-F290))))*D290</f>
        <v>1079.1366906474821</v>
      </c>
      <c r="K290" s="3">
        <v>0</v>
      </c>
      <c r="L290" s="4">
        <f t="shared" ref="L290" si="310">SUM(K290+J290+I290)</f>
        <v>3237.4100719424459</v>
      </c>
    </row>
    <row r="291" spans="1:12">
      <c r="A291" s="5" t="s">
        <v>272</v>
      </c>
      <c r="B291" s="33" t="s">
        <v>32</v>
      </c>
      <c r="C291" s="3" t="s">
        <v>14</v>
      </c>
      <c r="D291" s="37">
        <f t="shared" si="306"/>
        <v>753.7688442211055</v>
      </c>
      <c r="E291" s="8">
        <v>199</v>
      </c>
      <c r="F291" s="3">
        <v>196.5</v>
      </c>
      <c r="G291" s="3">
        <v>0</v>
      </c>
      <c r="H291" s="3">
        <v>0</v>
      </c>
      <c r="I291" s="2">
        <f t="shared" si="299"/>
        <v>-1884.4221105527638</v>
      </c>
      <c r="J291" s="3">
        <v>0</v>
      </c>
      <c r="K291" s="3">
        <v>0</v>
      </c>
      <c r="L291" s="4">
        <f t="shared" ref="L291" si="311">SUM(K291+J291+I291)</f>
        <v>-1884.4221105527638</v>
      </c>
    </row>
    <row r="292" spans="1:12">
      <c r="A292" s="5" t="s">
        <v>271</v>
      </c>
      <c r="B292" s="33" t="s">
        <v>82</v>
      </c>
      <c r="C292" s="3" t="s">
        <v>14</v>
      </c>
      <c r="D292" s="37">
        <f t="shared" si="306"/>
        <v>71.090047393364927</v>
      </c>
      <c r="E292" s="8">
        <v>2110</v>
      </c>
      <c r="F292" s="3">
        <v>2120</v>
      </c>
      <c r="G292" s="3">
        <v>2130</v>
      </c>
      <c r="H292" s="3">
        <v>2140</v>
      </c>
      <c r="I292" s="2">
        <f t="shared" si="299"/>
        <v>710.90047393364921</v>
      </c>
      <c r="J292" s="3">
        <f>(IF(C292="SHORT",IF(G292="",0,F292-G292),IF(C292="LONG",IF(G292="",0,G292-F292))))*D292</f>
        <v>710.90047393364921</v>
      </c>
      <c r="K292" s="3">
        <f>SUM(H292-G292)*D292</f>
        <v>710.90047393364921</v>
      </c>
      <c r="L292" s="4">
        <f t="shared" ref="L292" si="312">SUM(K292+J292+I292)</f>
        <v>2132.7014218009476</v>
      </c>
    </row>
    <row r="293" spans="1:12">
      <c r="A293" s="5" t="s">
        <v>271</v>
      </c>
      <c r="B293" s="33" t="s">
        <v>217</v>
      </c>
      <c r="C293" s="3" t="s">
        <v>14</v>
      </c>
      <c r="D293" s="37">
        <f t="shared" si="306"/>
        <v>71.090047393364927</v>
      </c>
      <c r="E293" s="8">
        <v>2110</v>
      </c>
      <c r="F293" s="3">
        <v>2120</v>
      </c>
      <c r="G293" s="3">
        <v>2130</v>
      </c>
      <c r="H293" s="3">
        <v>2140</v>
      </c>
      <c r="I293" s="2">
        <f t="shared" si="299"/>
        <v>710.90047393364921</v>
      </c>
      <c r="J293" s="3">
        <f>(IF(C293="SHORT",IF(G293="",0,F293-G293),IF(C293="LONG",IF(G293="",0,G293-F293))))*D293</f>
        <v>710.90047393364921</v>
      </c>
      <c r="K293" s="3">
        <f>SUM(H293-G293)*D293</f>
        <v>710.90047393364921</v>
      </c>
      <c r="L293" s="4">
        <f t="shared" ref="L293" si="313">SUM(K293+J293+I293)</f>
        <v>2132.7014218009476</v>
      </c>
    </row>
    <row r="294" spans="1:12">
      <c r="A294" s="5" t="s">
        <v>271</v>
      </c>
      <c r="B294" s="33" t="s">
        <v>43</v>
      </c>
      <c r="C294" s="3" t="s">
        <v>14</v>
      </c>
      <c r="D294" s="37">
        <f t="shared" si="306"/>
        <v>1027.3972602739725</v>
      </c>
      <c r="E294" s="8">
        <v>146</v>
      </c>
      <c r="F294" s="3">
        <v>147</v>
      </c>
      <c r="G294" s="3">
        <v>148</v>
      </c>
      <c r="H294" s="3">
        <v>149</v>
      </c>
      <c r="I294" s="2">
        <f t="shared" si="299"/>
        <v>1027.3972602739725</v>
      </c>
      <c r="J294" s="3">
        <f>(IF(C294="SHORT",IF(G294="",0,F294-G294),IF(C294="LONG",IF(G294="",0,G294-F294))))*D294</f>
        <v>1027.3972602739725</v>
      </c>
      <c r="K294" s="3">
        <f>SUM(H294-G294)*D294</f>
        <v>1027.3972602739725</v>
      </c>
      <c r="L294" s="4">
        <f t="shared" ref="L294" si="314">SUM(K294+J294+I294)</f>
        <v>3082.1917808219177</v>
      </c>
    </row>
    <row r="295" spans="1:12">
      <c r="A295" s="5" t="s">
        <v>271</v>
      </c>
      <c r="B295" s="33" t="s">
        <v>23</v>
      </c>
      <c r="C295" s="3" t="s">
        <v>14</v>
      </c>
      <c r="D295" s="37">
        <f t="shared" si="306"/>
        <v>326.79738562091501</v>
      </c>
      <c r="E295" s="8">
        <v>459</v>
      </c>
      <c r="F295" s="3">
        <v>459</v>
      </c>
      <c r="G295" s="3">
        <v>0</v>
      </c>
      <c r="H295" s="3">
        <v>0</v>
      </c>
      <c r="I295" s="2">
        <f t="shared" si="299"/>
        <v>0</v>
      </c>
      <c r="J295" s="3">
        <v>0</v>
      </c>
      <c r="K295" s="3">
        <v>0</v>
      </c>
      <c r="L295" s="4">
        <f t="shared" ref="L295" si="315">SUM(K295+J295+I295)</f>
        <v>0</v>
      </c>
    </row>
    <row r="296" spans="1:12">
      <c r="A296" s="5" t="s">
        <v>270</v>
      </c>
      <c r="B296" s="33" t="s">
        <v>217</v>
      </c>
      <c r="C296" s="3" t="s">
        <v>14</v>
      </c>
      <c r="D296" s="37">
        <f t="shared" si="306"/>
        <v>539.56834532374103</v>
      </c>
      <c r="E296" s="8">
        <v>278</v>
      </c>
      <c r="F296" s="3">
        <v>280</v>
      </c>
      <c r="G296" s="3">
        <v>282</v>
      </c>
      <c r="H296" s="3">
        <v>284</v>
      </c>
      <c r="I296" s="2">
        <f t="shared" si="299"/>
        <v>1079.1366906474821</v>
      </c>
      <c r="J296" s="3">
        <f>(IF(C296="SHORT",IF(G296="",0,F296-G296),IF(C296="LONG",IF(G296="",0,G296-F296))))*D296</f>
        <v>1079.1366906474821</v>
      </c>
      <c r="K296" s="3">
        <f t="shared" ref="K296:K315" si="316">SUM(H296-G296)*D296</f>
        <v>1079.1366906474821</v>
      </c>
      <c r="L296" s="4">
        <f t="shared" ref="L296" si="317">SUM(K296+J296+I296)</f>
        <v>3237.4100719424459</v>
      </c>
    </row>
    <row r="297" spans="1:12">
      <c r="A297" s="5" t="s">
        <v>270</v>
      </c>
      <c r="B297" s="33" t="s">
        <v>79</v>
      </c>
      <c r="C297" s="3" t="s">
        <v>14</v>
      </c>
      <c r="D297" s="37">
        <f t="shared" si="306"/>
        <v>209.79020979020979</v>
      </c>
      <c r="E297" s="8">
        <v>715</v>
      </c>
      <c r="F297" s="3">
        <v>723</v>
      </c>
      <c r="G297" s="3">
        <v>730</v>
      </c>
      <c r="H297" s="3">
        <v>740</v>
      </c>
      <c r="I297" s="2">
        <f t="shared" si="299"/>
        <v>1678.3216783216783</v>
      </c>
      <c r="J297" s="3">
        <f>(IF(C297="SHORT",IF(G297="",0,F297-G297),IF(C297="LONG",IF(G297="",0,G297-F297))))*D297</f>
        <v>1468.5314685314686</v>
      </c>
      <c r="K297" s="3">
        <f t="shared" si="316"/>
        <v>2097.9020979020979</v>
      </c>
      <c r="L297" s="4">
        <f t="shared" ref="L297" si="318">SUM(K297+J297+I297)</f>
        <v>5244.7552447552453</v>
      </c>
    </row>
    <row r="298" spans="1:12">
      <c r="A298" s="5" t="s">
        <v>270</v>
      </c>
      <c r="B298" s="33" t="s">
        <v>235</v>
      </c>
      <c r="C298" s="3" t="s">
        <v>14</v>
      </c>
      <c r="D298" s="37">
        <f t="shared" si="306"/>
        <v>1140.6844106463877</v>
      </c>
      <c r="E298" s="8">
        <v>131.5</v>
      </c>
      <c r="F298" s="3">
        <v>398</v>
      </c>
      <c r="G298" s="3">
        <v>401</v>
      </c>
      <c r="H298" s="3">
        <v>405</v>
      </c>
      <c r="I298" s="2">
        <f t="shared" si="299"/>
        <v>303992.39543726231</v>
      </c>
      <c r="J298" s="3">
        <f>(IF(C298="SHORT",IF(G298="",0,F298-G298),IF(C298="LONG",IF(G298="",0,G298-F298))))*D298</f>
        <v>3422.0532319391632</v>
      </c>
      <c r="K298" s="3">
        <f t="shared" si="316"/>
        <v>4562.7376425855509</v>
      </c>
      <c r="L298" s="4">
        <f t="shared" ref="L298" si="319">SUM(K298+J298+I298)</f>
        <v>311977.18631178705</v>
      </c>
    </row>
    <row r="299" spans="1:12">
      <c r="A299" s="5" t="s">
        <v>270</v>
      </c>
      <c r="B299" s="33" t="s">
        <v>63</v>
      </c>
      <c r="C299" s="3" t="s">
        <v>14</v>
      </c>
      <c r="D299" s="37">
        <f t="shared" si="306"/>
        <v>87.976539589442808</v>
      </c>
      <c r="E299" s="8">
        <v>1705</v>
      </c>
      <c r="F299" s="3">
        <v>1715</v>
      </c>
      <c r="G299" s="3">
        <v>1725</v>
      </c>
      <c r="H299" s="3">
        <v>1735</v>
      </c>
      <c r="I299" s="2">
        <f t="shared" si="299"/>
        <v>879.76539589442814</v>
      </c>
      <c r="J299" s="3">
        <f>(IF(C299="SHORT",IF(G299="",0,F299-G299),IF(C299="LONG",IF(G299="",0,G299-F299))))*D299</f>
        <v>879.76539589442814</v>
      </c>
      <c r="K299" s="3">
        <f t="shared" si="316"/>
        <v>879.76539589442814</v>
      </c>
      <c r="L299" s="4">
        <f t="shared" ref="L299" si="320">SUM(K299+J299+I299)</f>
        <v>2639.2961876832842</v>
      </c>
    </row>
    <row r="300" spans="1:12">
      <c r="A300" s="5" t="s">
        <v>267</v>
      </c>
      <c r="B300" s="33" t="s">
        <v>268</v>
      </c>
      <c r="C300" s="3" t="s">
        <v>14</v>
      </c>
      <c r="D300" s="37">
        <f t="shared" si="306"/>
        <v>111.60714285714286</v>
      </c>
      <c r="E300" s="8">
        <v>1344</v>
      </c>
      <c r="F300" s="3">
        <v>1354</v>
      </c>
      <c r="G300" s="3">
        <v>0</v>
      </c>
      <c r="H300" s="3">
        <v>0</v>
      </c>
      <c r="I300" s="2">
        <f t="shared" si="299"/>
        <v>1116.0714285714287</v>
      </c>
      <c r="J300" s="3">
        <v>0</v>
      </c>
      <c r="K300" s="3">
        <f t="shared" si="316"/>
        <v>0</v>
      </c>
      <c r="L300" s="4">
        <f t="shared" ref="L300" si="321">SUM(K300+J300+I300)</f>
        <v>1116.0714285714287</v>
      </c>
    </row>
    <row r="301" spans="1:12">
      <c r="A301" s="5" t="s">
        <v>267</v>
      </c>
      <c r="B301" s="33" t="s">
        <v>269</v>
      </c>
      <c r="C301" s="3" t="s">
        <v>14</v>
      </c>
      <c r="D301" s="37">
        <f t="shared" si="306"/>
        <v>600</v>
      </c>
      <c r="E301" s="8">
        <v>250</v>
      </c>
      <c r="F301" s="3">
        <v>252</v>
      </c>
      <c r="G301" s="3">
        <v>0</v>
      </c>
      <c r="H301" s="3">
        <v>0</v>
      </c>
      <c r="I301" s="2">
        <f t="shared" si="299"/>
        <v>1200</v>
      </c>
      <c r="J301" s="3">
        <v>0</v>
      </c>
      <c r="K301" s="3">
        <f t="shared" si="316"/>
        <v>0</v>
      </c>
      <c r="L301" s="4">
        <f t="shared" ref="L301" si="322">SUM(K301+J301+I301)</f>
        <v>1200</v>
      </c>
    </row>
    <row r="302" spans="1:12">
      <c r="A302" s="5" t="s">
        <v>267</v>
      </c>
      <c r="B302" s="33" t="s">
        <v>32</v>
      </c>
      <c r="C302" s="3" t="s">
        <v>14</v>
      </c>
      <c r="D302" s="37">
        <f t="shared" si="306"/>
        <v>769.23076923076928</v>
      </c>
      <c r="E302" s="8">
        <v>195</v>
      </c>
      <c r="F302" s="3">
        <v>195</v>
      </c>
      <c r="G302" s="3">
        <v>0</v>
      </c>
      <c r="H302" s="3">
        <v>0</v>
      </c>
      <c r="I302" s="2">
        <f t="shared" si="299"/>
        <v>0</v>
      </c>
      <c r="J302" s="3">
        <v>0</v>
      </c>
      <c r="K302" s="3">
        <f t="shared" si="316"/>
        <v>0</v>
      </c>
      <c r="L302" s="4">
        <f t="shared" ref="L302" si="323">SUM(K302+J302+I302)</f>
        <v>0</v>
      </c>
    </row>
    <row r="303" spans="1:12">
      <c r="A303" s="5" t="s">
        <v>267</v>
      </c>
      <c r="B303" s="33" t="s">
        <v>37</v>
      </c>
      <c r="C303" s="3" t="s">
        <v>14</v>
      </c>
      <c r="D303" s="37">
        <f t="shared" si="306"/>
        <v>291.26213592233012</v>
      </c>
      <c r="E303" s="8">
        <v>515</v>
      </c>
      <c r="F303" s="3">
        <v>520</v>
      </c>
      <c r="G303" s="3">
        <v>0</v>
      </c>
      <c r="H303" s="3">
        <v>0</v>
      </c>
      <c r="I303" s="2">
        <f t="shared" si="299"/>
        <v>1456.3106796116506</v>
      </c>
      <c r="J303" s="3">
        <v>0</v>
      </c>
      <c r="K303" s="3">
        <f t="shared" si="316"/>
        <v>0</v>
      </c>
      <c r="L303" s="4">
        <f t="shared" ref="L303" si="324">SUM(K303+J303+I303)</f>
        <v>1456.3106796116506</v>
      </c>
    </row>
    <row r="304" spans="1:12">
      <c r="A304" s="5" t="s">
        <v>264</v>
      </c>
      <c r="B304" s="33" t="s">
        <v>265</v>
      </c>
      <c r="C304" s="3" t="s">
        <v>14</v>
      </c>
      <c r="D304" s="37">
        <f t="shared" si="306"/>
        <v>434.78260869565219</v>
      </c>
      <c r="E304" s="8">
        <v>345</v>
      </c>
      <c r="F304" s="3">
        <v>348</v>
      </c>
      <c r="G304" s="3">
        <v>0</v>
      </c>
      <c r="H304" s="3">
        <v>0</v>
      </c>
      <c r="I304" s="2">
        <f t="shared" si="299"/>
        <v>1304.3478260869565</v>
      </c>
      <c r="J304" s="3">
        <v>0</v>
      </c>
      <c r="K304" s="3">
        <f t="shared" si="316"/>
        <v>0</v>
      </c>
      <c r="L304" s="4">
        <f t="shared" ref="L304" si="325">SUM(K304+J304+I304)</f>
        <v>1304.3478260869565</v>
      </c>
    </row>
    <row r="305" spans="1:12">
      <c r="A305" s="5" t="s">
        <v>264</v>
      </c>
      <c r="B305" s="33" t="s">
        <v>266</v>
      </c>
      <c r="C305" s="3" t="s">
        <v>14</v>
      </c>
      <c r="D305" s="37">
        <f t="shared" si="306"/>
        <v>1000</v>
      </c>
      <c r="E305" s="8">
        <v>150</v>
      </c>
      <c r="F305" s="3">
        <v>151</v>
      </c>
      <c r="G305" s="3">
        <v>0</v>
      </c>
      <c r="H305" s="3">
        <v>0</v>
      </c>
      <c r="I305" s="2">
        <f t="shared" si="299"/>
        <v>1000</v>
      </c>
      <c r="J305" s="3">
        <v>0</v>
      </c>
      <c r="K305" s="3">
        <f t="shared" si="316"/>
        <v>0</v>
      </c>
      <c r="L305" s="4">
        <f t="shared" ref="L305" si="326">SUM(K305+J305+I305)</f>
        <v>1000</v>
      </c>
    </row>
    <row r="306" spans="1:12">
      <c r="A306" s="5" t="s">
        <v>263</v>
      </c>
      <c r="B306" s="33" t="s">
        <v>92</v>
      </c>
      <c r="C306" s="3" t="s">
        <v>14</v>
      </c>
      <c r="D306" s="37">
        <f t="shared" si="306"/>
        <v>210.9704641350211</v>
      </c>
      <c r="E306" s="8">
        <v>711</v>
      </c>
      <c r="F306" s="3">
        <v>717</v>
      </c>
      <c r="G306" s="3">
        <v>0</v>
      </c>
      <c r="H306" s="3">
        <v>0</v>
      </c>
      <c r="I306" s="2">
        <f t="shared" si="299"/>
        <v>1265.8227848101267</v>
      </c>
      <c r="J306" s="3">
        <v>0</v>
      </c>
      <c r="K306" s="3">
        <f t="shared" si="316"/>
        <v>0</v>
      </c>
      <c r="L306" s="4">
        <f t="shared" ref="L306" si="327">SUM(K306+J306+I306)</f>
        <v>1265.8227848101267</v>
      </c>
    </row>
    <row r="307" spans="1:12">
      <c r="A307" s="5" t="s">
        <v>263</v>
      </c>
      <c r="B307" s="33" t="s">
        <v>33</v>
      </c>
      <c r="C307" s="3" t="s">
        <v>14</v>
      </c>
      <c r="D307" s="37">
        <f t="shared" si="306"/>
        <v>86.206896551724142</v>
      </c>
      <c r="E307" s="8">
        <v>1740</v>
      </c>
      <c r="F307" s="3">
        <v>1760</v>
      </c>
      <c r="G307" s="3">
        <v>0</v>
      </c>
      <c r="H307" s="3">
        <v>0</v>
      </c>
      <c r="I307" s="2">
        <f t="shared" si="299"/>
        <v>1724.1379310344828</v>
      </c>
      <c r="J307" s="3">
        <v>0</v>
      </c>
      <c r="K307" s="3">
        <f t="shared" si="316"/>
        <v>0</v>
      </c>
      <c r="L307" s="4">
        <f t="shared" ref="L307" si="328">SUM(K307+J307+I307)</f>
        <v>1724.1379310344828</v>
      </c>
    </row>
    <row r="308" spans="1:12">
      <c r="A308" s="5" t="s">
        <v>263</v>
      </c>
      <c r="B308" s="33" t="s">
        <v>23</v>
      </c>
      <c r="C308" s="3" t="s">
        <v>14</v>
      </c>
      <c r="D308" s="37">
        <f t="shared" si="306"/>
        <v>316.45569620253167</v>
      </c>
      <c r="E308" s="8">
        <v>474</v>
      </c>
      <c r="F308" s="3">
        <v>469</v>
      </c>
      <c r="G308" s="3">
        <v>0</v>
      </c>
      <c r="H308" s="3">
        <v>0</v>
      </c>
      <c r="I308" s="2">
        <f t="shared" si="299"/>
        <v>-1582.2784810126584</v>
      </c>
      <c r="J308" s="3">
        <v>0</v>
      </c>
      <c r="K308" s="3">
        <f t="shared" si="316"/>
        <v>0</v>
      </c>
      <c r="L308" s="4">
        <f t="shared" ref="L308" si="329">SUM(K308+J308+I308)</f>
        <v>-1582.2784810126584</v>
      </c>
    </row>
    <row r="309" spans="1:12">
      <c r="A309" s="5" t="s">
        <v>261</v>
      </c>
      <c r="B309" s="33" t="s">
        <v>260</v>
      </c>
      <c r="C309" s="3" t="s">
        <v>14</v>
      </c>
      <c r="D309" s="37">
        <f t="shared" si="306"/>
        <v>781.25</v>
      </c>
      <c r="E309" s="8">
        <v>192</v>
      </c>
      <c r="F309" s="3">
        <v>193</v>
      </c>
      <c r="G309" s="3">
        <v>194</v>
      </c>
      <c r="H309" s="3">
        <v>195</v>
      </c>
      <c r="I309" s="2">
        <f t="shared" si="299"/>
        <v>781.25</v>
      </c>
      <c r="J309" s="3">
        <f>(IF(C309="SHORT",IF(G309="",0,F309-G309),IF(C309="LONG",IF(G309="",0,G309-F309))))*D309</f>
        <v>781.25</v>
      </c>
      <c r="K309" s="3">
        <f t="shared" si="316"/>
        <v>781.25</v>
      </c>
      <c r="L309" s="4">
        <f t="shared" ref="L309" si="330">SUM(K309+J309+I309)</f>
        <v>2343.75</v>
      </c>
    </row>
    <row r="310" spans="1:12">
      <c r="A310" s="5" t="s">
        <v>261</v>
      </c>
      <c r="B310" s="33" t="s">
        <v>262</v>
      </c>
      <c r="C310" s="3" t="s">
        <v>14</v>
      </c>
      <c r="D310" s="37">
        <f t="shared" si="306"/>
        <v>583.65758754863816</v>
      </c>
      <c r="E310" s="8">
        <v>257</v>
      </c>
      <c r="F310" s="3">
        <v>259</v>
      </c>
      <c r="G310" s="3">
        <v>261</v>
      </c>
      <c r="H310" s="3">
        <v>263</v>
      </c>
      <c r="I310" s="2">
        <f t="shared" si="299"/>
        <v>1167.3151750972763</v>
      </c>
      <c r="J310" s="3">
        <f>(IF(C310="SHORT",IF(G310="",0,F310-G310),IF(C310="LONG",IF(G310="",0,G310-F310))))*D310</f>
        <v>1167.3151750972763</v>
      </c>
      <c r="K310" s="3">
        <f t="shared" si="316"/>
        <v>1167.3151750972763</v>
      </c>
      <c r="L310" s="4">
        <f t="shared" ref="L310" si="331">SUM(K310+J310+I310)</f>
        <v>3501.9455252918287</v>
      </c>
    </row>
    <row r="311" spans="1:12">
      <c r="A311" s="5" t="s">
        <v>261</v>
      </c>
      <c r="B311" s="33" t="s">
        <v>56</v>
      </c>
      <c r="C311" s="3" t="s">
        <v>14</v>
      </c>
      <c r="D311" s="37">
        <f t="shared" si="306"/>
        <v>703.39976553341148</v>
      </c>
      <c r="E311" s="8">
        <v>213.25</v>
      </c>
      <c r="F311" s="3">
        <v>215</v>
      </c>
      <c r="G311" s="3">
        <v>217</v>
      </c>
      <c r="H311" s="3">
        <v>219</v>
      </c>
      <c r="I311" s="2">
        <f t="shared" si="299"/>
        <v>1230.9495896834701</v>
      </c>
      <c r="J311" s="3">
        <f>(IF(C311="SHORT",IF(G311="",0,F311-G311),IF(C311="LONG",IF(G311="",0,G311-F311))))*D311</f>
        <v>1406.799531066823</v>
      </c>
      <c r="K311" s="3">
        <f t="shared" si="316"/>
        <v>1406.799531066823</v>
      </c>
      <c r="L311" s="4">
        <f t="shared" ref="L311" si="332">SUM(K311+J311+I311)</f>
        <v>4044.548651817116</v>
      </c>
    </row>
    <row r="312" spans="1:12">
      <c r="A312" s="5" t="s">
        <v>261</v>
      </c>
      <c r="B312" s="33" t="s">
        <v>63</v>
      </c>
      <c r="C312" s="3" t="s">
        <v>14</v>
      </c>
      <c r="D312" s="37">
        <f t="shared" si="306"/>
        <v>92.592592592592595</v>
      </c>
      <c r="E312" s="8">
        <v>1620</v>
      </c>
      <c r="F312" s="3">
        <v>1630</v>
      </c>
      <c r="G312" s="3">
        <v>0</v>
      </c>
      <c r="H312" s="3">
        <v>0</v>
      </c>
      <c r="I312" s="2">
        <f t="shared" si="299"/>
        <v>925.92592592592598</v>
      </c>
      <c r="J312" s="3">
        <v>0</v>
      </c>
      <c r="K312" s="3">
        <f t="shared" si="316"/>
        <v>0</v>
      </c>
      <c r="L312" s="4">
        <f t="shared" ref="L312" si="333">SUM(K312+J312+I312)</f>
        <v>925.92592592592598</v>
      </c>
    </row>
    <row r="313" spans="1:12">
      <c r="A313" s="5" t="s">
        <v>261</v>
      </c>
      <c r="B313" s="33" t="s">
        <v>89</v>
      </c>
      <c r="C313" s="3" t="s">
        <v>14</v>
      </c>
      <c r="D313" s="37">
        <f t="shared" si="306"/>
        <v>466.56298600311044</v>
      </c>
      <c r="E313" s="8">
        <v>321.5</v>
      </c>
      <c r="F313" s="3">
        <v>324</v>
      </c>
      <c r="G313" s="3">
        <v>0</v>
      </c>
      <c r="H313" s="3">
        <v>0</v>
      </c>
      <c r="I313" s="2">
        <f t="shared" si="299"/>
        <v>1166.4074650077762</v>
      </c>
      <c r="J313" s="3">
        <v>0</v>
      </c>
      <c r="K313" s="3">
        <f t="shared" si="316"/>
        <v>0</v>
      </c>
      <c r="L313" s="4">
        <f t="shared" ref="L313" si="334">SUM(K313+J313+I313)</f>
        <v>1166.4074650077762</v>
      </c>
    </row>
    <row r="314" spans="1:12">
      <c r="A314" s="5" t="s">
        <v>261</v>
      </c>
      <c r="B314" s="33" t="s">
        <v>92</v>
      </c>
      <c r="C314" s="3" t="s">
        <v>14</v>
      </c>
      <c r="D314" s="37">
        <f t="shared" si="306"/>
        <v>212.16407355021215</v>
      </c>
      <c r="E314" s="8">
        <v>707</v>
      </c>
      <c r="F314" s="3">
        <v>698</v>
      </c>
      <c r="G314" s="3">
        <v>0</v>
      </c>
      <c r="H314" s="3">
        <v>0</v>
      </c>
      <c r="I314" s="2">
        <f t="shared" si="299"/>
        <v>-1909.4766619519094</v>
      </c>
      <c r="J314" s="3">
        <v>0</v>
      </c>
      <c r="K314" s="3">
        <f t="shared" si="316"/>
        <v>0</v>
      </c>
      <c r="L314" s="4">
        <f t="shared" ref="L314" si="335">SUM(K314+J314+I314)</f>
        <v>-1909.4766619519094</v>
      </c>
    </row>
    <row r="315" spans="1:12">
      <c r="A315" s="5" t="s">
        <v>259</v>
      </c>
      <c r="B315" s="33" t="s">
        <v>260</v>
      </c>
      <c r="C315" s="3" t="s">
        <v>14</v>
      </c>
      <c r="D315" s="37">
        <f t="shared" si="306"/>
        <v>925.92592592592598</v>
      </c>
      <c r="E315" s="8">
        <v>162</v>
      </c>
      <c r="F315" s="3">
        <v>163</v>
      </c>
      <c r="G315" s="3">
        <v>164</v>
      </c>
      <c r="H315" s="3">
        <v>165</v>
      </c>
      <c r="I315" s="2">
        <f t="shared" si="299"/>
        <v>925.92592592592598</v>
      </c>
      <c r="J315" s="3">
        <f>(IF(C315="SHORT",IF(G315="",0,F315-G315),IF(C315="LONG",IF(G315="",0,G315-F315))))*D315</f>
        <v>925.92592592592598</v>
      </c>
      <c r="K315" s="3">
        <f t="shared" si="316"/>
        <v>925.92592592592598</v>
      </c>
      <c r="L315" s="4">
        <f t="shared" ref="L315" si="336">SUM(K315+J315+I315)</f>
        <v>2777.7777777777778</v>
      </c>
    </row>
    <row r="316" spans="1:12">
      <c r="A316" s="5" t="s">
        <v>259</v>
      </c>
      <c r="B316" s="33" t="s">
        <v>34</v>
      </c>
      <c r="C316" s="3" t="s">
        <v>14</v>
      </c>
      <c r="D316" s="37">
        <f t="shared" si="306"/>
        <v>409.8360655737705</v>
      </c>
      <c r="E316" s="8">
        <v>366</v>
      </c>
      <c r="F316" s="3">
        <v>369</v>
      </c>
      <c r="G316" s="3">
        <v>372</v>
      </c>
      <c r="H316" s="3">
        <v>0</v>
      </c>
      <c r="I316" s="2">
        <f t="shared" si="299"/>
        <v>1229.5081967213114</v>
      </c>
      <c r="J316" s="3">
        <f>(IF(C316="SHORT",IF(G316="",0,F316-G316),IF(C316="LONG",IF(G316="",0,G316-F316))))*D316</f>
        <v>1229.5081967213114</v>
      </c>
      <c r="K316" s="3">
        <v>0</v>
      </c>
      <c r="L316" s="4">
        <f t="shared" ref="L316" si="337">SUM(K316+J316+I316)</f>
        <v>2459.0163934426228</v>
      </c>
    </row>
    <row r="317" spans="1:12">
      <c r="A317" s="5" t="s">
        <v>259</v>
      </c>
      <c r="B317" s="33" t="s">
        <v>22</v>
      </c>
      <c r="C317" s="3" t="s">
        <v>14</v>
      </c>
      <c r="D317" s="37">
        <f t="shared" si="306"/>
        <v>515.46391752577324</v>
      </c>
      <c r="E317" s="8">
        <v>291</v>
      </c>
      <c r="F317" s="3">
        <v>287.5</v>
      </c>
      <c r="G317" s="3">
        <v>0</v>
      </c>
      <c r="H317" s="3">
        <v>0</v>
      </c>
      <c r="I317" s="2">
        <f t="shared" si="299"/>
        <v>-1804.1237113402062</v>
      </c>
      <c r="J317" s="3">
        <v>0</v>
      </c>
      <c r="K317" s="3">
        <v>0</v>
      </c>
      <c r="L317" s="4">
        <f t="shared" ref="L317" si="338">SUM(K317+J317+I317)</f>
        <v>-1804.1237113402062</v>
      </c>
    </row>
    <row r="318" spans="1:12">
      <c r="A318" s="5" t="s">
        <v>259</v>
      </c>
      <c r="B318" s="33" t="s">
        <v>57</v>
      </c>
      <c r="C318" s="3" t="s">
        <v>14</v>
      </c>
      <c r="D318" s="37">
        <f t="shared" si="306"/>
        <v>169.10935738444195</v>
      </c>
      <c r="E318" s="8">
        <v>887</v>
      </c>
      <c r="F318" s="3">
        <v>877</v>
      </c>
      <c r="G318" s="3">
        <v>0</v>
      </c>
      <c r="H318" s="3">
        <v>0</v>
      </c>
      <c r="I318" s="2">
        <f t="shared" si="299"/>
        <v>-1691.0935738444196</v>
      </c>
      <c r="J318" s="3">
        <v>0</v>
      </c>
      <c r="K318" s="3">
        <v>0</v>
      </c>
      <c r="L318" s="4">
        <f t="shared" ref="L318" si="339">SUM(K318+J318+I318)</f>
        <v>-1691.0935738444196</v>
      </c>
    </row>
    <row r="319" spans="1:12">
      <c r="A319" s="5" t="s">
        <v>258</v>
      </c>
      <c r="B319" s="33" t="s">
        <v>33</v>
      </c>
      <c r="C319" s="3" t="s">
        <v>14</v>
      </c>
      <c r="D319" s="37">
        <f t="shared" si="306"/>
        <v>89.392133492252682</v>
      </c>
      <c r="E319" s="8">
        <v>1678</v>
      </c>
      <c r="F319" s="3">
        <v>1690</v>
      </c>
      <c r="G319" s="3">
        <v>1700</v>
      </c>
      <c r="H319" s="3">
        <v>0</v>
      </c>
      <c r="I319" s="2">
        <f t="shared" si="299"/>
        <v>1072.7056019070321</v>
      </c>
      <c r="J319" s="3">
        <f>(IF(C319="SHORT",IF(G319="",0,F319-G319),IF(C319="LONG",IF(G319="",0,G319-F319))))*D319</f>
        <v>893.92133492252685</v>
      </c>
      <c r="K319" s="3">
        <v>0</v>
      </c>
      <c r="L319" s="4">
        <f t="shared" ref="L319:L325" si="340">SUM(K319+J319+I319)</f>
        <v>1966.6269368295589</v>
      </c>
    </row>
    <row r="320" spans="1:12">
      <c r="A320" s="5" t="s">
        <v>258</v>
      </c>
      <c r="B320" s="33" t="s">
        <v>78</v>
      </c>
      <c r="C320" s="3" t="s">
        <v>14</v>
      </c>
      <c r="D320" s="37">
        <f t="shared" si="306"/>
        <v>500</v>
      </c>
      <c r="E320" s="8">
        <v>300</v>
      </c>
      <c r="F320" s="3">
        <v>302.5</v>
      </c>
      <c r="G320" s="3">
        <v>306</v>
      </c>
      <c r="H320" s="3">
        <v>0</v>
      </c>
      <c r="I320" s="2">
        <f t="shared" si="299"/>
        <v>1250</v>
      </c>
      <c r="J320" s="3">
        <f>(IF(C320="SHORT",IF(G320="",0,F320-G320),IF(C320="LONG",IF(G320="",0,G320-F320))))*D320</f>
        <v>1750</v>
      </c>
      <c r="K320" s="3">
        <v>0</v>
      </c>
      <c r="L320" s="4">
        <f t="shared" si="340"/>
        <v>3000</v>
      </c>
    </row>
    <row r="321" spans="1:12">
      <c r="A321" s="5" t="s">
        <v>258</v>
      </c>
      <c r="B321" s="33" t="s">
        <v>63</v>
      </c>
      <c r="C321" s="3" t="s">
        <v>14</v>
      </c>
      <c r="D321" s="37">
        <f t="shared" si="306"/>
        <v>92.535471930906851</v>
      </c>
      <c r="E321" s="8">
        <v>1621</v>
      </c>
      <c r="F321" s="3">
        <v>1621</v>
      </c>
      <c r="G321" s="3">
        <v>0</v>
      </c>
      <c r="H321" s="3">
        <v>0</v>
      </c>
      <c r="I321" s="2">
        <f t="shared" si="299"/>
        <v>0</v>
      </c>
      <c r="J321" s="3">
        <v>0</v>
      </c>
      <c r="K321" s="3">
        <v>0</v>
      </c>
      <c r="L321" s="4">
        <f t="shared" si="340"/>
        <v>0</v>
      </c>
    </row>
    <row r="322" spans="1:12">
      <c r="A322" s="5" t="s">
        <v>256</v>
      </c>
      <c r="B322" s="33" t="s">
        <v>257</v>
      </c>
      <c r="C322" s="3" t="s">
        <v>14</v>
      </c>
      <c r="D322" s="37">
        <f t="shared" si="306"/>
        <v>119.04761904761905</v>
      </c>
      <c r="E322" s="8">
        <v>1260</v>
      </c>
      <c r="F322" s="3">
        <v>1267</v>
      </c>
      <c r="G322" s="3">
        <v>0</v>
      </c>
      <c r="H322" s="3">
        <v>0</v>
      </c>
      <c r="I322" s="2">
        <f t="shared" si="299"/>
        <v>833.33333333333337</v>
      </c>
      <c r="J322" s="3">
        <v>0</v>
      </c>
      <c r="K322" s="3">
        <f>(IF(C322="SHORT",IF(H322="",0,G322-H322),IF(C322="LONG",IF(H322="",0,(H322-G322)))))*D322</f>
        <v>0</v>
      </c>
      <c r="L322" s="4">
        <f t="shared" si="340"/>
        <v>833.33333333333337</v>
      </c>
    </row>
    <row r="323" spans="1:12">
      <c r="A323" s="5" t="s">
        <v>256</v>
      </c>
      <c r="B323" s="33" t="s">
        <v>70</v>
      </c>
      <c r="C323" s="3" t="s">
        <v>14</v>
      </c>
      <c r="D323" s="37">
        <f t="shared" si="306"/>
        <v>1060.0706713780919</v>
      </c>
      <c r="E323" s="8">
        <v>141.5</v>
      </c>
      <c r="F323" s="3">
        <v>142.5</v>
      </c>
      <c r="G323" s="3">
        <v>0</v>
      </c>
      <c r="H323" s="3">
        <v>0</v>
      </c>
      <c r="I323" s="2">
        <f t="shared" si="299"/>
        <v>1060.0706713780919</v>
      </c>
      <c r="J323" s="3">
        <v>0</v>
      </c>
      <c r="K323" s="3">
        <f>(IF(C323="SHORT",IF(H323="",0,G323-H323),IF(C323="LONG",IF(H323="",0,(H323-G323)))))*D323</f>
        <v>0</v>
      </c>
      <c r="L323" s="4">
        <f t="shared" si="340"/>
        <v>1060.0706713780919</v>
      </c>
    </row>
    <row r="324" spans="1:12">
      <c r="A324" s="5" t="s">
        <v>256</v>
      </c>
      <c r="B324" s="33" t="s">
        <v>21</v>
      </c>
      <c r="C324" s="3" t="s">
        <v>14</v>
      </c>
      <c r="D324" s="37">
        <f t="shared" si="306"/>
        <v>183.15018315018315</v>
      </c>
      <c r="E324" s="8">
        <v>819</v>
      </c>
      <c r="F324" s="3">
        <v>810</v>
      </c>
      <c r="G324" s="3">
        <v>0</v>
      </c>
      <c r="H324" s="3">
        <v>0</v>
      </c>
      <c r="I324" s="2">
        <f t="shared" si="299"/>
        <v>-1648.3516483516485</v>
      </c>
      <c r="J324" s="3">
        <v>0</v>
      </c>
      <c r="K324" s="3">
        <f>(IF(C324="SHORT",IF(H324="",0,G324-H324),IF(C324="LONG",IF(H324="",0,(H324-G324)))))*D324</f>
        <v>0</v>
      </c>
      <c r="L324" s="4">
        <f t="shared" si="340"/>
        <v>-1648.3516483516485</v>
      </c>
    </row>
    <row r="325" spans="1:12">
      <c r="A325" s="5" t="s">
        <v>256</v>
      </c>
      <c r="B325" s="33" t="s">
        <v>23</v>
      </c>
      <c r="C325" s="3" t="s">
        <v>14</v>
      </c>
      <c r="D325" s="37">
        <f t="shared" si="306"/>
        <v>321.54340836012864</v>
      </c>
      <c r="E325" s="8">
        <v>466.5</v>
      </c>
      <c r="F325" s="3">
        <v>459.5</v>
      </c>
      <c r="G325" s="3">
        <v>0</v>
      </c>
      <c r="H325" s="3">
        <v>0</v>
      </c>
      <c r="I325" s="2">
        <f t="shared" si="299"/>
        <v>-2250.8038585209006</v>
      </c>
      <c r="J325" s="3">
        <v>0</v>
      </c>
      <c r="K325" s="3">
        <f>(IF(C325="SHORT",IF(H325="",0,G325-H325),IF(C325="LONG",IF(H325="",0,(H325-G325)))))*D325</f>
        <v>0</v>
      </c>
      <c r="L325" s="4">
        <f t="shared" si="340"/>
        <v>-2250.8038585209006</v>
      </c>
    </row>
    <row r="326" spans="1:12">
      <c r="A326" s="5" t="s">
        <v>255</v>
      </c>
      <c r="B326" s="33" t="s">
        <v>21</v>
      </c>
      <c r="C326" s="3" t="s">
        <v>14</v>
      </c>
      <c r="D326" s="37">
        <f t="shared" si="306"/>
        <v>186.79950186799502</v>
      </c>
      <c r="E326" s="8">
        <v>803</v>
      </c>
      <c r="F326" s="3">
        <v>810</v>
      </c>
      <c r="G326" s="3">
        <v>819</v>
      </c>
      <c r="H326" s="3">
        <v>0</v>
      </c>
      <c r="I326" s="2">
        <f t="shared" si="299"/>
        <v>1307.596513075965</v>
      </c>
      <c r="J326" s="3">
        <f>(IF(C326="SHORT",IF(G326="",0,F326-G326),IF(C326="LONG",IF(G326="",0,G326-F326))))*D326</f>
        <v>1681.1955168119553</v>
      </c>
      <c r="K326" s="3">
        <v>0</v>
      </c>
      <c r="L326" s="4">
        <f t="shared" ref="L326" si="341">SUM(K326+J326+I326)</f>
        <v>2988.7920298879203</v>
      </c>
    </row>
    <row r="327" spans="1:12">
      <c r="A327" s="5" t="s">
        <v>255</v>
      </c>
      <c r="B327" s="33" t="s">
        <v>37</v>
      </c>
      <c r="C327" s="3" t="s">
        <v>14</v>
      </c>
      <c r="D327" s="37">
        <f t="shared" si="306"/>
        <v>283.01886792452831</v>
      </c>
      <c r="E327" s="8">
        <v>530</v>
      </c>
      <c r="F327" s="3">
        <v>534</v>
      </c>
      <c r="G327" s="3">
        <v>0</v>
      </c>
      <c r="H327" s="3">
        <v>0</v>
      </c>
      <c r="I327" s="2">
        <f t="shared" si="299"/>
        <v>1132.0754716981132</v>
      </c>
      <c r="J327" s="3">
        <v>0</v>
      </c>
      <c r="K327" s="3">
        <f>SUM(H327-G327)*D327</f>
        <v>0</v>
      </c>
      <c r="L327" s="4">
        <f t="shared" ref="L327" si="342">SUM(K327+J327+I327)</f>
        <v>1132.0754716981132</v>
      </c>
    </row>
    <row r="328" spans="1:12">
      <c r="A328" s="5" t="s">
        <v>255</v>
      </c>
      <c r="B328" s="33" t="s">
        <v>99</v>
      </c>
      <c r="C328" s="3" t="s">
        <v>14</v>
      </c>
      <c r="D328" s="37">
        <f t="shared" si="306"/>
        <v>666.66666666666663</v>
      </c>
      <c r="E328" s="8">
        <v>225</v>
      </c>
      <c r="F328" s="3">
        <v>227</v>
      </c>
      <c r="G328" s="3">
        <v>0</v>
      </c>
      <c r="H328" s="3">
        <v>0</v>
      </c>
      <c r="I328" s="2">
        <f t="shared" si="299"/>
        <v>1333.3333333333333</v>
      </c>
      <c r="J328" s="3">
        <v>0</v>
      </c>
      <c r="K328" s="3">
        <f>SUM(H328-G328)*D328</f>
        <v>0</v>
      </c>
      <c r="L328" s="4">
        <f t="shared" ref="L328" si="343">SUM(K328+J328+I328)</f>
        <v>1333.3333333333333</v>
      </c>
    </row>
    <row r="329" spans="1:12">
      <c r="A329" s="5" t="s">
        <v>254</v>
      </c>
      <c r="B329" s="33" t="s">
        <v>71</v>
      </c>
      <c r="C329" s="3" t="s">
        <v>14</v>
      </c>
      <c r="D329" s="37">
        <f t="shared" si="306"/>
        <v>82.417582417582423</v>
      </c>
      <c r="E329" s="8">
        <v>1820</v>
      </c>
      <c r="F329" s="3">
        <v>1829.9</v>
      </c>
      <c r="G329" s="3">
        <v>0</v>
      </c>
      <c r="H329" s="3">
        <v>0</v>
      </c>
      <c r="I329" s="2">
        <f t="shared" si="299"/>
        <v>815.93406593407349</v>
      </c>
      <c r="J329" s="3">
        <v>0</v>
      </c>
      <c r="K329" s="3">
        <f>SUM(H329-G329)*D329</f>
        <v>0</v>
      </c>
      <c r="L329" s="4">
        <f t="shared" ref="L329" si="344">SUM(K329+J329+I329)</f>
        <v>815.93406593407349</v>
      </c>
    </row>
    <row r="330" spans="1:12">
      <c r="A330" s="5" t="s">
        <v>254</v>
      </c>
      <c r="B330" s="33" t="s">
        <v>56</v>
      </c>
      <c r="C330" s="3" t="s">
        <v>14</v>
      </c>
      <c r="D330" s="37">
        <f t="shared" si="306"/>
        <v>728.15533980582529</v>
      </c>
      <c r="E330" s="8">
        <v>206</v>
      </c>
      <c r="F330" s="3">
        <v>208</v>
      </c>
      <c r="G330" s="3">
        <v>0</v>
      </c>
      <c r="H330" s="3">
        <v>0</v>
      </c>
      <c r="I330" s="2">
        <f t="shared" si="299"/>
        <v>1456.3106796116506</v>
      </c>
      <c r="J330" s="3">
        <v>0</v>
      </c>
      <c r="K330" s="3">
        <f>SUM(H330-G330)*D330</f>
        <v>0</v>
      </c>
      <c r="L330" s="4">
        <f t="shared" ref="L330" si="345">SUM(K330+J330+I330)</f>
        <v>1456.3106796116506</v>
      </c>
    </row>
    <row r="331" spans="1:12">
      <c r="A331" s="5" t="s">
        <v>254</v>
      </c>
      <c r="B331" s="33" t="s">
        <v>70</v>
      </c>
      <c r="C331" s="3" t="s">
        <v>14</v>
      </c>
      <c r="D331" s="37">
        <f t="shared" si="306"/>
        <v>1071.4285714285713</v>
      </c>
      <c r="E331" s="8">
        <v>140</v>
      </c>
      <c r="F331" s="3">
        <v>141</v>
      </c>
      <c r="G331" s="3">
        <v>141.9</v>
      </c>
      <c r="H331" s="3">
        <v>0</v>
      </c>
      <c r="I331" s="2">
        <f t="shared" si="299"/>
        <v>1071.4285714285713</v>
      </c>
      <c r="J331" s="3">
        <f>(IF(C331="SHORT",IF(G331="",0,F331-G331),IF(C331="LONG",IF(G331="",0,G331-F331))))*D331</f>
        <v>964.28571428572025</v>
      </c>
      <c r="K331" s="3">
        <v>0</v>
      </c>
      <c r="L331" s="4">
        <f t="shared" ref="L331" si="346">SUM(K331+J331+I331)</f>
        <v>2035.7142857142917</v>
      </c>
    </row>
    <row r="332" spans="1:12">
      <c r="A332" s="5" t="s">
        <v>252</v>
      </c>
      <c r="B332" s="33" t="s">
        <v>79</v>
      </c>
      <c r="C332" s="3" t="s">
        <v>14</v>
      </c>
      <c r="D332" s="37">
        <f t="shared" si="306"/>
        <v>213.06818181818181</v>
      </c>
      <c r="E332" s="8">
        <v>704</v>
      </c>
      <c r="F332" s="3">
        <v>710</v>
      </c>
      <c r="G332" s="3">
        <v>717</v>
      </c>
      <c r="H332" s="3">
        <v>727</v>
      </c>
      <c r="I332" s="2">
        <f t="shared" si="299"/>
        <v>1278.409090909091</v>
      </c>
      <c r="J332" s="3">
        <f>(IF(C332="SHORT",IF(G332="",0,F332-G332),IF(C332="LONG",IF(G332="",0,G332-F332))))*D332</f>
        <v>1491.4772727272727</v>
      </c>
      <c r="K332" s="3">
        <f>SUM(H332-G332)*D332</f>
        <v>2130.681818181818</v>
      </c>
      <c r="L332" s="4">
        <f t="shared" ref="L332" si="347">SUM(K332+J332+I332)</f>
        <v>4900.568181818182</v>
      </c>
    </row>
    <row r="333" spans="1:12">
      <c r="A333" s="5" t="s">
        <v>252</v>
      </c>
      <c r="B333" s="33" t="s">
        <v>26</v>
      </c>
      <c r="C333" s="3" t="s">
        <v>14</v>
      </c>
      <c r="D333" s="37">
        <f t="shared" si="306"/>
        <v>119.04761904761905</v>
      </c>
      <c r="E333" s="8">
        <v>1260</v>
      </c>
      <c r="F333" s="3">
        <v>1270</v>
      </c>
      <c r="G333" s="3">
        <v>0</v>
      </c>
      <c r="H333" s="3">
        <v>0</v>
      </c>
      <c r="I333" s="2">
        <f t="shared" si="299"/>
        <v>1190.4761904761906</v>
      </c>
      <c r="J333" s="3">
        <v>0</v>
      </c>
      <c r="K333" s="3">
        <f>SUM(H333-G333)*D333</f>
        <v>0</v>
      </c>
      <c r="L333" s="4">
        <f t="shared" ref="L333" si="348">SUM(K333+J333+I333)</f>
        <v>1190.4761904761906</v>
      </c>
    </row>
    <row r="334" spans="1:12">
      <c r="A334" s="5" t="s">
        <v>252</v>
      </c>
      <c r="B334" s="33" t="s">
        <v>39</v>
      </c>
      <c r="C334" s="3" t="s">
        <v>14</v>
      </c>
      <c r="D334" s="37">
        <f t="shared" si="306"/>
        <v>232.19814241486068</v>
      </c>
      <c r="E334" s="8">
        <v>646</v>
      </c>
      <c r="F334" s="3" t="s">
        <v>253</v>
      </c>
      <c r="G334" s="3">
        <v>0</v>
      </c>
      <c r="H334" s="3">
        <v>0</v>
      </c>
      <c r="I334" s="2" t="e">
        <f t="shared" si="299"/>
        <v>#VALUE!</v>
      </c>
      <c r="J334" s="3">
        <v>0</v>
      </c>
      <c r="K334" s="3">
        <f>SUM(H334-G334)*D334</f>
        <v>0</v>
      </c>
      <c r="L334" s="3" t="s">
        <v>253</v>
      </c>
    </row>
    <row r="335" spans="1:12">
      <c r="A335" s="5" t="s">
        <v>251</v>
      </c>
      <c r="B335" s="33" t="s">
        <v>63</v>
      </c>
      <c r="C335" s="3" t="s">
        <v>14</v>
      </c>
      <c r="D335" s="37">
        <f t="shared" si="306"/>
        <v>95.238095238095241</v>
      </c>
      <c r="E335" s="8">
        <v>1575</v>
      </c>
      <c r="F335" s="3">
        <v>1585</v>
      </c>
      <c r="G335" s="3">
        <v>1595</v>
      </c>
      <c r="H335" s="3">
        <v>1605</v>
      </c>
      <c r="I335" s="2">
        <f t="shared" si="299"/>
        <v>952.38095238095241</v>
      </c>
      <c r="J335" s="3">
        <f t="shared" ref="J335:J341" si="349">(IF(C335="SHORT",IF(G335="",0,F335-G335),IF(C335="LONG",IF(G335="",0,G335-F335))))*D335</f>
        <v>952.38095238095241</v>
      </c>
      <c r="K335" s="3">
        <f>SUM(H335-G335)*D335</f>
        <v>952.38095238095241</v>
      </c>
      <c r="L335" s="4">
        <f t="shared" ref="L335" si="350">SUM(K335+J335+I335)</f>
        <v>2857.1428571428573</v>
      </c>
    </row>
    <row r="336" spans="1:12">
      <c r="A336" s="5" t="s">
        <v>251</v>
      </c>
      <c r="B336" s="33" t="s">
        <v>38</v>
      </c>
      <c r="C336" s="3" t="s">
        <v>14</v>
      </c>
      <c r="D336" s="37">
        <f t="shared" si="306"/>
        <v>238.0952380952381</v>
      </c>
      <c r="E336" s="8">
        <v>630</v>
      </c>
      <c r="F336" s="3">
        <v>635</v>
      </c>
      <c r="G336" s="3">
        <v>639.5</v>
      </c>
      <c r="H336" s="3">
        <v>0</v>
      </c>
      <c r="I336" s="2">
        <f t="shared" si="299"/>
        <v>1190.4761904761906</v>
      </c>
      <c r="J336" s="3">
        <f t="shared" si="349"/>
        <v>1071.4285714285716</v>
      </c>
      <c r="K336" s="3">
        <v>0</v>
      </c>
      <c r="L336" s="4">
        <f t="shared" ref="L336" si="351">SUM(K336+J336+I336)</f>
        <v>2261.9047619047624</v>
      </c>
    </row>
    <row r="337" spans="1:12">
      <c r="A337" s="5" t="s">
        <v>251</v>
      </c>
      <c r="B337" s="33" t="s">
        <v>31</v>
      </c>
      <c r="C337" s="3" t="s">
        <v>14</v>
      </c>
      <c r="D337" s="37">
        <f t="shared" si="306"/>
        <v>422.53521126760563</v>
      </c>
      <c r="E337" s="8">
        <v>355</v>
      </c>
      <c r="F337" s="3">
        <v>358</v>
      </c>
      <c r="G337" s="3">
        <v>362</v>
      </c>
      <c r="H337" s="3">
        <v>0</v>
      </c>
      <c r="I337" s="2">
        <f t="shared" si="299"/>
        <v>1267.605633802817</v>
      </c>
      <c r="J337" s="3">
        <f t="shared" si="349"/>
        <v>1690.1408450704225</v>
      </c>
      <c r="K337" s="3">
        <v>0</v>
      </c>
      <c r="L337" s="4">
        <f t="shared" ref="L337" si="352">SUM(K337+J337+I337)</f>
        <v>2957.7464788732395</v>
      </c>
    </row>
    <row r="338" spans="1:12">
      <c r="A338" s="5" t="s">
        <v>250</v>
      </c>
      <c r="B338" s="33" t="s">
        <v>188</v>
      </c>
      <c r="C338" s="3" t="s">
        <v>14</v>
      </c>
      <c r="D338" s="37">
        <f t="shared" si="306"/>
        <v>1010.10101010101</v>
      </c>
      <c r="E338" s="8">
        <v>148.5</v>
      </c>
      <c r="F338" s="3">
        <v>149.5</v>
      </c>
      <c r="G338" s="3">
        <v>150.5</v>
      </c>
      <c r="H338" s="3">
        <v>151.5</v>
      </c>
      <c r="I338" s="2">
        <f t="shared" si="299"/>
        <v>1010.10101010101</v>
      </c>
      <c r="J338" s="3">
        <f t="shared" si="349"/>
        <v>1010.10101010101</v>
      </c>
      <c r="K338" s="3">
        <f>SUM(H338-G338)*D338</f>
        <v>1010.10101010101</v>
      </c>
      <c r="L338" s="4">
        <f t="shared" ref="L338" si="353">SUM(K338+J338+I338)</f>
        <v>3030.30303030303</v>
      </c>
    </row>
    <row r="339" spans="1:12">
      <c r="A339" s="5" t="s">
        <v>250</v>
      </c>
      <c r="B339" s="33" t="s">
        <v>104</v>
      </c>
      <c r="C339" s="3" t="s">
        <v>14</v>
      </c>
      <c r="D339" s="37">
        <f t="shared" si="306"/>
        <v>810.81081081081084</v>
      </c>
      <c r="E339" s="8">
        <v>185</v>
      </c>
      <c r="F339" s="3">
        <v>186</v>
      </c>
      <c r="G339" s="3">
        <v>187</v>
      </c>
      <c r="H339" s="3">
        <v>0</v>
      </c>
      <c r="I339" s="2">
        <f t="shared" si="299"/>
        <v>810.81081081081084</v>
      </c>
      <c r="J339" s="3">
        <f t="shared" si="349"/>
        <v>810.81081081081084</v>
      </c>
      <c r="K339" s="3">
        <v>0</v>
      </c>
      <c r="L339" s="4">
        <f t="shared" ref="L339" si="354">SUM(K339+J339+I339)</f>
        <v>1621.6216216216217</v>
      </c>
    </row>
    <row r="340" spans="1:12">
      <c r="A340" s="5" t="s">
        <v>250</v>
      </c>
      <c r="B340" s="33" t="s">
        <v>112</v>
      </c>
      <c r="C340" s="3" t="s">
        <v>14</v>
      </c>
      <c r="D340" s="37">
        <f t="shared" si="306"/>
        <v>666.66666666666663</v>
      </c>
      <c r="E340" s="8">
        <v>225</v>
      </c>
      <c r="F340" s="3">
        <v>226.5</v>
      </c>
      <c r="G340" s="3">
        <v>229</v>
      </c>
      <c r="H340" s="3">
        <v>0</v>
      </c>
      <c r="I340" s="2">
        <f t="shared" si="299"/>
        <v>1000</v>
      </c>
      <c r="J340" s="3">
        <f t="shared" si="349"/>
        <v>1666.6666666666665</v>
      </c>
      <c r="K340" s="3">
        <v>0</v>
      </c>
      <c r="L340" s="4">
        <f t="shared" ref="L340" si="355">SUM(K340+J340+I340)</f>
        <v>2666.6666666666665</v>
      </c>
    </row>
    <row r="341" spans="1:12">
      <c r="A341" s="5" t="s">
        <v>250</v>
      </c>
      <c r="B341" s="33" t="s">
        <v>86</v>
      </c>
      <c r="C341" s="3" t="s">
        <v>14</v>
      </c>
      <c r="D341" s="37">
        <f t="shared" si="306"/>
        <v>209.20502092050208</v>
      </c>
      <c r="E341" s="8">
        <v>717</v>
      </c>
      <c r="F341" s="3">
        <v>722</v>
      </c>
      <c r="G341" s="3">
        <v>729</v>
      </c>
      <c r="H341" s="3">
        <v>0</v>
      </c>
      <c r="I341" s="2">
        <f t="shared" si="299"/>
        <v>1046.0251046025105</v>
      </c>
      <c r="J341" s="3">
        <f t="shared" si="349"/>
        <v>1464.4351464435144</v>
      </c>
      <c r="K341" s="3">
        <v>0</v>
      </c>
      <c r="L341" s="4">
        <f t="shared" ref="L341" si="356">SUM(K341+J341+I341)</f>
        <v>2510.460251046025</v>
      </c>
    </row>
    <row r="342" spans="1:12">
      <c r="A342" s="5" t="s">
        <v>250</v>
      </c>
      <c r="B342" s="33" t="s">
        <v>188</v>
      </c>
      <c r="C342" s="3" t="s">
        <v>14</v>
      </c>
      <c r="D342" s="37">
        <f t="shared" si="306"/>
        <v>993.37748344370857</v>
      </c>
      <c r="E342" s="8">
        <v>151</v>
      </c>
      <c r="F342" s="3">
        <v>152</v>
      </c>
      <c r="G342" s="3">
        <v>0</v>
      </c>
      <c r="H342" s="3">
        <v>0</v>
      </c>
      <c r="I342" s="2">
        <f t="shared" si="299"/>
        <v>993.37748344370857</v>
      </c>
      <c r="J342" s="3">
        <v>0</v>
      </c>
      <c r="K342" s="3">
        <v>0</v>
      </c>
      <c r="L342" s="4">
        <f t="shared" ref="L342" si="357">SUM(K342+J342+I342)</f>
        <v>993.37748344370857</v>
      </c>
    </row>
    <row r="343" spans="1:12">
      <c r="A343" s="5" t="s">
        <v>249</v>
      </c>
      <c r="B343" s="33" t="s">
        <v>84</v>
      </c>
      <c r="C343" s="3" t="s">
        <v>14</v>
      </c>
      <c r="D343" s="37">
        <f t="shared" si="306"/>
        <v>313.47962382445144</v>
      </c>
      <c r="E343" s="8">
        <v>478.5</v>
      </c>
      <c r="F343" s="3">
        <v>482</v>
      </c>
      <c r="G343" s="3">
        <v>486</v>
      </c>
      <c r="H343" s="3">
        <v>490</v>
      </c>
      <c r="I343" s="2">
        <f t="shared" si="299"/>
        <v>1097.1786833855799</v>
      </c>
      <c r="J343" s="3">
        <f>(IF(C343="SHORT",IF(G343="",0,F343-G343),IF(C343="LONG",IF(G343="",0,G343-F343))))*D343</f>
        <v>1253.9184952978057</v>
      </c>
      <c r="K343" s="3">
        <f>SUM(H343-G343)*D343</f>
        <v>1253.9184952978057</v>
      </c>
      <c r="L343" s="4">
        <f t="shared" ref="L343" si="358">SUM(K343+J343+I343)</f>
        <v>3605.0156739811914</v>
      </c>
    </row>
    <row r="344" spans="1:12">
      <c r="A344" s="5" t="s">
        <v>249</v>
      </c>
      <c r="B344" s="33" t="s">
        <v>72</v>
      </c>
      <c r="C344" s="3" t="s">
        <v>14</v>
      </c>
      <c r="D344" s="37">
        <f t="shared" si="306"/>
        <v>609.7560975609756</v>
      </c>
      <c r="E344" s="8">
        <v>246</v>
      </c>
      <c r="F344" s="3">
        <v>247.5</v>
      </c>
      <c r="G344" s="3">
        <v>249</v>
      </c>
      <c r="H344" s="3">
        <v>0</v>
      </c>
      <c r="I344" s="2">
        <f t="shared" si="299"/>
        <v>914.63414634146341</v>
      </c>
      <c r="J344" s="3">
        <f>(IF(C344="SHORT",IF(G344="",0,F344-G344),IF(C344="LONG",IF(G344="",0,G344-F344))))*D344</f>
        <v>914.63414634146341</v>
      </c>
      <c r="K344" s="3">
        <v>0</v>
      </c>
      <c r="L344" s="4">
        <f t="shared" ref="L344" si="359">SUM(K344+J344+I344)</f>
        <v>1829.2682926829268</v>
      </c>
    </row>
    <row r="345" spans="1:12">
      <c r="A345" s="5" t="s">
        <v>249</v>
      </c>
      <c r="B345" s="33" t="s">
        <v>87</v>
      </c>
      <c r="C345" s="3" t="s">
        <v>14</v>
      </c>
      <c r="D345" s="37">
        <f t="shared" si="306"/>
        <v>1034.4827586206898</v>
      </c>
      <c r="E345" s="8">
        <v>145</v>
      </c>
      <c r="F345" s="3">
        <v>146</v>
      </c>
      <c r="G345" s="3">
        <v>0</v>
      </c>
      <c r="H345" s="3">
        <v>0</v>
      </c>
      <c r="I345" s="2">
        <f t="shared" si="299"/>
        <v>1034.4827586206898</v>
      </c>
      <c r="J345" s="3">
        <v>0</v>
      </c>
      <c r="K345" s="3">
        <v>0</v>
      </c>
      <c r="L345" s="4">
        <f t="shared" ref="L345" si="360">SUM(K345+J345+I345)</f>
        <v>1034.4827586206898</v>
      </c>
    </row>
    <row r="346" spans="1:12">
      <c r="A346" s="5" t="s">
        <v>249</v>
      </c>
      <c r="B346" s="33" t="s">
        <v>84</v>
      </c>
      <c r="C346" s="3" t="s">
        <v>14</v>
      </c>
      <c r="D346" s="37">
        <f t="shared" si="306"/>
        <v>303.030303030303</v>
      </c>
      <c r="E346" s="8">
        <v>495</v>
      </c>
      <c r="F346" s="3">
        <v>499</v>
      </c>
      <c r="G346" s="3">
        <v>503</v>
      </c>
      <c r="H346" s="3">
        <v>506</v>
      </c>
      <c r="I346" s="2">
        <f t="shared" ref="I346:I409" si="361">(IF(C346="SHORT",E346-F346,IF(C346="LONG",F346-E346)))*D346</f>
        <v>1212.121212121212</v>
      </c>
      <c r="J346" s="3">
        <f>(IF(C346="SHORT",IF(G346="",0,F346-G346),IF(C346="LONG",IF(G346="",0,G346-F346))))*D346</f>
        <v>1212.121212121212</v>
      </c>
      <c r="K346" s="3">
        <f>SUM(H346-G346)*D346</f>
        <v>909.09090909090901</v>
      </c>
      <c r="L346" s="4">
        <f t="shared" ref="L346" si="362">SUM(K346+J346+I346)</f>
        <v>3333.333333333333</v>
      </c>
    </row>
    <row r="347" spans="1:12">
      <c r="A347" s="5" t="s">
        <v>249</v>
      </c>
      <c r="B347" s="33" t="s">
        <v>81</v>
      </c>
      <c r="C347" s="3" t="s">
        <v>14</v>
      </c>
      <c r="D347" s="37">
        <f t="shared" si="306"/>
        <v>528.16901408450701</v>
      </c>
      <c r="E347" s="8">
        <v>284</v>
      </c>
      <c r="F347" s="3">
        <v>281</v>
      </c>
      <c r="G347" s="3">
        <v>0</v>
      </c>
      <c r="H347" s="3">
        <v>0</v>
      </c>
      <c r="I347" s="2">
        <f t="shared" si="361"/>
        <v>-1584.5070422535209</v>
      </c>
      <c r="J347" s="3">
        <v>0</v>
      </c>
      <c r="K347" s="3">
        <f>SUM(H347-G347)*D347</f>
        <v>0</v>
      </c>
      <c r="L347" s="4">
        <f t="shared" ref="L347" si="363">SUM(K347+J347+I347)</f>
        <v>-1584.5070422535209</v>
      </c>
    </row>
    <row r="348" spans="1:12">
      <c r="A348" s="5" t="s">
        <v>248</v>
      </c>
      <c r="B348" s="33" t="s">
        <v>103</v>
      </c>
      <c r="C348" s="3" t="s">
        <v>14</v>
      </c>
      <c r="D348" s="37">
        <f t="shared" si="306"/>
        <v>635.59322033898309</v>
      </c>
      <c r="E348" s="8">
        <v>236</v>
      </c>
      <c r="F348" s="3">
        <v>238</v>
      </c>
      <c r="G348" s="3">
        <v>0</v>
      </c>
      <c r="H348" s="3">
        <v>0</v>
      </c>
      <c r="I348" s="2">
        <f t="shared" si="361"/>
        <v>1271.1864406779662</v>
      </c>
      <c r="J348" s="3">
        <v>0</v>
      </c>
      <c r="K348" s="3">
        <v>0</v>
      </c>
      <c r="L348" s="4">
        <f t="shared" ref="L348" si="364">SUM(K348+J348+I348)</f>
        <v>1271.1864406779662</v>
      </c>
    </row>
    <row r="349" spans="1:12">
      <c r="A349" s="5" t="s">
        <v>248</v>
      </c>
      <c r="B349" s="33" t="s">
        <v>85</v>
      </c>
      <c r="C349" s="3" t="s">
        <v>14</v>
      </c>
      <c r="D349" s="37">
        <f t="shared" si="306"/>
        <v>300.60120240480961</v>
      </c>
      <c r="E349" s="8">
        <v>499</v>
      </c>
      <c r="F349" s="3">
        <v>502</v>
      </c>
      <c r="G349" s="3">
        <v>0</v>
      </c>
      <c r="H349" s="3">
        <v>0</v>
      </c>
      <c r="I349" s="2">
        <f t="shared" si="361"/>
        <v>901.80360721442889</v>
      </c>
      <c r="J349" s="3">
        <v>0</v>
      </c>
      <c r="K349" s="3">
        <v>0</v>
      </c>
      <c r="L349" s="4">
        <f t="shared" ref="L349" si="365">SUM(K349+J349+I349)</f>
        <v>901.80360721442889</v>
      </c>
    </row>
    <row r="350" spans="1:12">
      <c r="A350" s="5" t="s">
        <v>248</v>
      </c>
      <c r="B350" s="33" t="s">
        <v>241</v>
      </c>
      <c r="C350" s="3" t="s">
        <v>14</v>
      </c>
      <c r="D350" s="37">
        <f t="shared" si="306"/>
        <v>943.39622641509436</v>
      </c>
      <c r="E350" s="8">
        <v>159</v>
      </c>
      <c r="F350" s="3">
        <v>160</v>
      </c>
      <c r="G350" s="3">
        <v>0</v>
      </c>
      <c r="H350" s="3">
        <v>0</v>
      </c>
      <c r="I350" s="2">
        <f t="shared" si="361"/>
        <v>943.39622641509436</v>
      </c>
      <c r="J350" s="3">
        <v>0</v>
      </c>
      <c r="K350" s="3">
        <v>0</v>
      </c>
      <c r="L350" s="4">
        <f t="shared" ref="L350" si="366">SUM(K350+J350+I350)</f>
        <v>943.39622641509436</v>
      </c>
    </row>
    <row r="351" spans="1:12">
      <c r="A351" s="5" t="s">
        <v>248</v>
      </c>
      <c r="B351" s="33" t="s">
        <v>72</v>
      </c>
      <c r="C351" s="3" t="s">
        <v>14</v>
      </c>
      <c r="D351" s="37">
        <f t="shared" ref="D351:D414" si="367">150000/E351</f>
        <v>643.77682403433471</v>
      </c>
      <c r="E351" s="8">
        <v>233</v>
      </c>
      <c r="F351" s="3">
        <v>235</v>
      </c>
      <c r="G351" s="3">
        <v>0</v>
      </c>
      <c r="H351" s="3">
        <v>0</v>
      </c>
      <c r="I351" s="2">
        <f t="shared" si="361"/>
        <v>1287.5536480686694</v>
      </c>
      <c r="J351" s="3">
        <v>0</v>
      </c>
      <c r="K351" s="3">
        <v>0</v>
      </c>
      <c r="L351" s="4">
        <f t="shared" ref="L351" si="368">SUM(K351+J351+I351)</f>
        <v>1287.5536480686694</v>
      </c>
    </row>
    <row r="352" spans="1:12">
      <c r="A352" s="5" t="s">
        <v>245</v>
      </c>
      <c r="B352" s="33" t="s">
        <v>247</v>
      </c>
      <c r="C352" s="3" t="s">
        <v>14</v>
      </c>
      <c r="D352" s="37">
        <f t="shared" si="367"/>
        <v>96.15384615384616</v>
      </c>
      <c r="E352" s="8">
        <v>1560</v>
      </c>
      <c r="F352" s="3">
        <v>1570</v>
      </c>
      <c r="G352" s="3">
        <v>0</v>
      </c>
      <c r="H352" s="3">
        <v>0</v>
      </c>
      <c r="I352" s="2">
        <f t="shared" si="361"/>
        <v>961.53846153846166</v>
      </c>
      <c r="J352" s="3">
        <v>0</v>
      </c>
      <c r="K352" s="3">
        <v>0</v>
      </c>
      <c r="L352" s="4">
        <f t="shared" ref="L352" si="369">SUM(K352+J352+I352)</f>
        <v>961.53846153846166</v>
      </c>
    </row>
    <row r="353" spans="1:12">
      <c r="A353" s="5" t="s">
        <v>245</v>
      </c>
      <c r="B353" s="33" t="s">
        <v>246</v>
      </c>
      <c r="C353" s="3" t="s">
        <v>14</v>
      </c>
      <c r="D353" s="37">
        <f t="shared" si="367"/>
        <v>1039.5010395010395</v>
      </c>
      <c r="E353" s="8">
        <v>144.30000000000001</v>
      </c>
      <c r="F353" s="3">
        <v>145.25</v>
      </c>
      <c r="G353" s="3">
        <v>0</v>
      </c>
      <c r="H353" s="3">
        <v>0</v>
      </c>
      <c r="I353" s="2">
        <f t="shared" si="361"/>
        <v>987.52598752597567</v>
      </c>
      <c r="J353" s="3">
        <v>0</v>
      </c>
      <c r="K353" s="3">
        <v>0</v>
      </c>
      <c r="L353" s="4">
        <f t="shared" ref="L353" si="370">SUM(K353+J353+I353)</f>
        <v>987.52598752597567</v>
      </c>
    </row>
    <row r="354" spans="1:12">
      <c r="A354" s="5" t="s">
        <v>244</v>
      </c>
      <c r="B354" s="33" t="s">
        <v>41</v>
      </c>
      <c r="C354" s="3" t="s">
        <v>14</v>
      </c>
      <c r="D354" s="37">
        <f t="shared" si="367"/>
        <v>669.64285714285711</v>
      </c>
      <c r="E354" s="8">
        <v>224</v>
      </c>
      <c r="F354" s="3">
        <v>226</v>
      </c>
      <c r="G354" s="3">
        <v>225.8</v>
      </c>
      <c r="H354" s="3">
        <v>0</v>
      </c>
      <c r="I354" s="2">
        <f t="shared" si="361"/>
        <v>1339.2857142857142</v>
      </c>
      <c r="J354" s="3">
        <v>0</v>
      </c>
      <c r="K354" s="3">
        <v>0</v>
      </c>
      <c r="L354" s="4">
        <f t="shared" ref="L354" si="371">SUM(K354+J354+I354)</f>
        <v>1339.2857142857142</v>
      </c>
    </row>
    <row r="355" spans="1:12">
      <c r="A355" s="5" t="s">
        <v>244</v>
      </c>
      <c r="B355" s="33" t="s">
        <v>29</v>
      </c>
      <c r="C355" s="3" t="s">
        <v>14</v>
      </c>
      <c r="D355" s="37">
        <f t="shared" si="367"/>
        <v>91.911764705882348</v>
      </c>
      <c r="E355" s="8">
        <v>1632</v>
      </c>
      <c r="F355" s="3">
        <v>1642</v>
      </c>
      <c r="G355" s="3">
        <v>0</v>
      </c>
      <c r="H355" s="3">
        <v>0</v>
      </c>
      <c r="I355" s="2">
        <f t="shared" si="361"/>
        <v>919.11764705882342</v>
      </c>
      <c r="J355" s="3">
        <v>0</v>
      </c>
      <c r="K355" s="3">
        <v>0</v>
      </c>
      <c r="L355" s="4">
        <f t="shared" ref="L355" si="372">SUM(K355+J355+I355)</f>
        <v>919.11764705882342</v>
      </c>
    </row>
    <row r="356" spans="1:12">
      <c r="A356" s="5" t="s">
        <v>244</v>
      </c>
      <c r="B356" s="33" t="s">
        <v>243</v>
      </c>
      <c r="C356" s="3" t="s">
        <v>14</v>
      </c>
      <c r="D356" s="37">
        <f t="shared" si="367"/>
        <v>139.53488372093022</v>
      </c>
      <c r="E356" s="8">
        <v>1075</v>
      </c>
      <c r="F356" s="3">
        <v>1085</v>
      </c>
      <c r="G356" s="3">
        <v>0</v>
      </c>
      <c r="H356" s="3">
        <v>0</v>
      </c>
      <c r="I356" s="2">
        <f t="shared" si="361"/>
        <v>1395.3488372093022</v>
      </c>
      <c r="J356" s="3">
        <v>0</v>
      </c>
      <c r="K356" s="3">
        <v>0</v>
      </c>
      <c r="L356" s="4">
        <f t="shared" ref="L356" si="373">SUM(K356+J356+I356)</f>
        <v>1395.3488372093022</v>
      </c>
    </row>
    <row r="357" spans="1:12">
      <c r="A357" s="5" t="s">
        <v>244</v>
      </c>
      <c r="B357" s="33" t="s">
        <v>27</v>
      </c>
      <c r="C357" s="3" t="s">
        <v>14</v>
      </c>
      <c r="D357" s="37">
        <f t="shared" si="367"/>
        <v>131.81019332161688</v>
      </c>
      <c r="E357" s="8">
        <v>1138</v>
      </c>
      <c r="F357" s="3">
        <v>1125</v>
      </c>
      <c r="G357" s="3">
        <v>0</v>
      </c>
      <c r="H357" s="3">
        <v>0</v>
      </c>
      <c r="I357" s="2">
        <f t="shared" si="361"/>
        <v>-1713.5325131810193</v>
      </c>
      <c r="J357" s="3">
        <v>0</v>
      </c>
      <c r="K357" s="3">
        <v>0</v>
      </c>
      <c r="L357" s="4">
        <f t="shared" ref="L357" si="374">SUM(K357+J357+I357)</f>
        <v>-1713.5325131810193</v>
      </c>
    </row>
    <row r="358" spans="1:12">
      <c r="A358" s="5" t="s">
        <v>242</v>
      </c>
      <c r="B358" s="33" t="s">
        <v>63</v>
      </c>
      <c r="C358" s="3" t="s">
        <v>14</v>
      </c>
      <c r="D358" s="37">
        <f t="shared" si="367"/>
        <v>96.463022508038591</v>
      </c>
      <c r="E358" s="8">
        <v>1555</v>
      </c>
      <c r="F358" s="3">
        <v>1562</v>
      </c>
      <c r="G358" s="3">
        <v>0</v>
      </c>
      <c r="H358" s="3">
        <v>0</v>
      </c>
      <c r="I358" s="2">
        <f t="shared" si="361"/>
        <v>675.24115755627008</v>
      </c>
      <c r="J358" s="3">
        <v>0</v>
      </c>
      <c r="K358" s="3">
        <v>0</v>
      </c>
      <c r="L358" s="4">
        <f t="shared" ref="L358" si="375">SUM(K358+J358+I358)</f>
        <v>675.24115755627008</v>
      </c>
    </row>
    <row r="359" spans="1:12">
      <c r="A359" s="5" t="s">
        <v>242</v>
      </c>
      <c r="B359" s="33" t="s">
        <v>243</v>
      </c>
      <c r="C359" s="3" t="s">
        <v>14</v>
      </c>
      <c r="D359" s="37">
        <f t="shared" si="367"/>
        <v>137.61467889908258</v>
      </c>
      <c r="E359" s="8">
        <v>1090</v>
      </c>
      <c r="F359" s="3">
        <v>1098</v>
      </c>
      <c r="G359" s="3">
        <v>0</v>
      </c>
      <c r="H359" s="3">
        <v>0</v>
      </c>
      <c r="I359" s="2">
        <f t="shared" si="361"/>
        <v>1100.9174311926606</v>
      </c>
      <c r="J359" s="3">
        <v>0</v>
      </c>
      <c r="K359" s="3">
        <v>0</v>
      </c>
      <c r="L359" s="4">
        <f t="shared" ref="L359" si="376">SUM(K359+J359+I359)</f>
        <v>1100.9174311926606</v>
      </c>
    </row>
    <row r="360" spans="1:12">
      <c r="A360" s="5" t="s">
        <v>242</v>
      </c>
      <c r="B360" s="33" t="s">
        <v>44</v>
      </c>
      <c r="C360" s="3" t="s">
        <v>14</v>
      </c>
      <c r="D360" s="37">
        <f t="shared" si="367"/>
        <v>306.12244897959181</v>
      </c>
      <c r="E360" s="8">
        <v>490</v>
      </c>
      <c r="F360" s="3">
        <v>484.5</v>
      </c>
      <c r="G360" s="3">
        <v>0</v>
      </c>
      <c r="H360" s="3">
        <v>0</v>
      </c>
      <c r="I360" s="2">
        <f t="shared" si="361"/>
        <v>-1683.6734693877549</v>
      </c>
      <c r="J360" s="3">
        <v>0</v>
      </c>
      <c r="K360" s="3">
        <v>0</v>
      </c>
      <c r="L360" s="4">
        <f t="shared" ref="L360" si="377">SUM(K360+J360+I360)</f>
        <v>-1683.6734693877549</v>
      </c>
    </row>
    <row r="361" spans="1:12">
      <c r="A361" s="5" t="s">
        <v>242</v>
      </c>
      <c r="B361" s="33" t="s">
        <v>239</v>
      </c>
      <c r="C361" s="3" t="s">
        <v>14</v>
      </c>
      <c r="D361" s="37">
        <f t="shared" si="367"/>
        <v>877.19298245614038</v>
      </c>
      <c r="E361" s="8">
        <v>171</v>
      </c>
      <c r="F361" s="3">
        <v>172.25</v>
      </c>
      <c r="G361" s="3">
        <v>0</v>
      </c>
      <c r="H361" s="3">
        <v>0</v>
      </c>
      <c r="I361" s="2">
        <f t="shared" si="361"/>
        <v>1096.4912280701756</v>
      </c>
      <c r="J361" s="3">
        <v>0</v>
      </c>
      <c r="K361" s="3">
        <v>0</v>
      </c>
      <c r="L361" s="4">
        <f t="shared" ref="L361" si="378">SUM(K361+J361+I361)</f>
        <v>1096.4912280701756</v>
      </c>
    </row>
    <row r="362" spans="1:12">
      <c r="A362" s="5" t="s">
        <v>240</v>
      </c>
      <c r="B362" s="33" t="s">
        <v>241</v>
      </c>
      <c r="C362" s="3" t="s">
        <v>14</v>
      </c>
      <c r="D362" s="37">
        <f t="shared" si="367"/>
        <v>1071.4285714285713</v>
      </c>
      <c r="E362" s="8">
        <v>140</v>
      </c>
      <c r="F362" s="3">
        <v>141</v>
      </c>
      <c r="G362" s="3">
        <v>142</v>
      </c>
      <c r="H362" s="3">
        <v>0</v>
      </c>
      <c r="I362" s="2">
        <f t="shared" si="361"/>
        <v>1071.4285714285713</v>
      </c>
      <c r="J362" s="3">
        <f>(IF(C362="SHORT",IF(G362="",0,F362-G362),IF(C362="LONG",IF(G362="",0,G362-F362))))*D362</f>
        <v>1071.4285714285713</v>
      </c>
      <c r="K362" s="3">
        <v>0</v>
      </c>
      <c r="L362" s="4">
        <f t="shared" ref="L362" si="379">SUM(K362+J362+I362)</f>
        <v>2142.8571428571427</v>
      </c>
    </row>
    <row r="363" spans="1:12">
      <c r="A363" s="5" t="s">
        <v>240</v>
      </c>
      <c r="B363" s="33" t="s">
        <v>103</v>
      </c>
      <c r="C363" s="3" t="s">
        <v>14</v>
      </c>
      <c r="D363" s="37">
        <f t="shared" si="367"/>
        <v>666.66666666666663</v>
      </c>
      <c r="E363" s="8">
        <v>225</v>
      </c>
      <c r="F363" s="3">
        <v>227</v>
      </c>
      <c r="G363" s="3">
        <v>229</v>
      </c>
      <c r="H363" s="3">
        <v>0</v>
      </c>
      <c r="I363" s="2">
        <f t="shared" si="361"/>
        <v>1333.3333333333333</v>
      </c>
      <c r="J363" s="3">
        <f>(IF(C363="SHORT",IF(G363="",0,F363-G363),IF(C363="LONG",IF(G363="",0,G363-F363))))*D363</f>
        <v>1333.3333333333333</v>
      </c>
      <c r="K363" s="3">
        <v>0</v>
      </c>
      <c r="L363" s="4">
        <f t="shared" ref="L363" si="380">SUM(K363+J363+I363)</f>
        <v>2666.6666666666665</v>
      </c>
    </row>
    <row r="364" spans="1:12">
      <c r="A364" s="5" t="s">
        <v>240</v>
      </c>
      <c r="B364" s="33" t="s">
        <v>58</v>
      </c>
      <c r="C364" s="3" t="s">
        <v>14</v>
      </c>
      <c r="D364" s="37">
        <f t="shared" si="367"/>
        <v>1090.909090909091</v>
      </c>
      <c r="E364" s="8">
        <v>137.5</v>
      </c>
      <c r="F364" s="3">
        <v>138.5</v>
      </c>
      <c r="G364" s="3">
        <v>0</v>
      </c>
      <c r="H364" s="3">
        <v>0</v>
      </c>
      <c r="I364" s="2">
        <f t="shared" si="361"/>
        <v>1090.909090909091</v>
      </c>
      <c r="J364" s="3">
        <v>0</v>
      </c>
      <c r="K364" s="3">
        <v>0</v>
      </c>
      <c r="L364" s="4">
        <f t="shared" ref="L364" si="381">SUM(K364+J364+I364)</f>
        <v>1090.909090909091</v>
      </c>
    </row>
    <row r="365" spans="1:12">
      <c r="A365" s="5" t="s">
        <v>240</v>
      </c>
      <c r="B365" s="33" t="s">
        <v>31</v>
      </c>
      <c r="C365" s="3" t="s">
        <v>14</v>
      </c>
      <c r="D365" s="37">
        <f t="shared" si="367"/>
        <v>450.45045045045043</v>
      </c>
      <c r="E365" s="8">
        <v>333</v>
      </c>
      <c r="F365" s="3">
        <v>335.5</v>
      </c>
      <c r="G365" s="3">
        <v>0</v>
      </c>
      <c r="H365" s="3">
        <v>0</v>
      </c>
      <c r="I365" s="2">
        <f t="shared" si="361"/>
        <v>1126.1261261261261</v>
      </c>
      <c r="J365" s="3">
        <v>0</v>
      </c>
      <c r="K365" s="3">
        <v>0</v>
      </c>
      <c r="L365" s="4">
        <f t="shared" ref="L365" si="382">SUM(K365+J365+I365)</f>
        <v>1126.1261261261261</v>
      </c>
    </row>
    <row r="366" spans="1:12">
      <c r="A366" s="5" t="s">
        <v>238</v>
      </c>
      <c r="B366" s="33" t="s">
        <v>239</v>
      </c>
      <c r="C366" s="3" t="s">
        <v>14</v>
      </c>
      <c r="D366" s="37">
        <f t="shared" si="367"/>
        <v>925.92592592592598</v>
      </c>
      <c r="E366" s="8">
        <v>162</v>
      </c>
      <c r="F366" s="3">
        <v>163</v>
      </c>
      <c r="G366" s="3">
        <v>164</v>
      </c>
      <c r="H366" s="3">
        <v>0</v>
      </c>
      <c r="I366" s="2">
        <f t="shared" si="361"/>
        <v>925.92592592592598</v>
      </c>
      <c r="J366" s="3">
        <f>(IF(C366="SHORT",IF(G366="",0,F366-G366),IF(C366="LONG",IF(G366="",0,G366-F366))))*D366</f>
        <v>925.92592592592598</v>
      </c>
      <c r="K366" s="3">
        <v>0</v>
      </c>
      <c r="L366" s="4">
        <f t="shared" ref="L366" si="383">SUM(K366+J366+I366)</f>
        <v>1851.851851851852</v>
      </c>
    </row>
    <row r="367" spans="1:12">
      <c r="A367" s="5" t="s">
        <v>238</v>
      </c>
      <c r="B367" s="33" t="s">
        <v>161</v>
      </c>
      <c r="C367" s="3" t="s">
        <v>14</v>
      </c>
      <c r="D367" s="37">
        <f t="shared" si="367"/>
        <v>559.70149253731347</v>
      </c>
      <c r="E367" s="8">
        <v>268</v>
      </c>
      <c r="F367" s="3">
        <v>269.5</v>
      </c>
      <c r="G367" s="3">
        <v>0</v>
      </c>
      <c r="H367" s="3">
        <v>0</v>
      </c>
      <c r="I367" s="2">
        <f t="shared" si="361"/>
        <v>839.55223880597021</v>
      </c>
      <c r="J367" s="3">
        <v>0</v>
      </c>
      <c r="K367" s="3">
        <v>0</v>
      </c>
      <c r="L367" s="4">
        <f t="shared" ref="L367" si="384">SUM(K367+J367+I367)</f>
        <v>839.55223880597021</v>
      </c>
    </row>
    <row r="368" spans="1:12">
      <c r="A368" s="5" t="s">
        <v>237</v>
      </c>
      <c r="B368" s="33" t="s">
        <v>101</v>
      </c>
      <c r="C368" s="3" t="s">
        <v>14</v>
      </c>
      <c r="D368" s="37">
        <f t="shared" si="367"/>
        <v>122.95081967213115</v>
      </c>
      <c r="E368" s="8">
        <v>1220</v>
      </c>
      <c r="F368" s="3">
        <v>1230</v>
      </c>
      <c r="G368" s="3">
        <v>1240</v>
      </c>
      <c r="H368" s="3">
        <v>0</v>
      </c>
      <c r="I368" s="2">
        <f t="shared" si="361"/>
        <v>1229.5081967213114</v>
      </c>
      <c r="J368" s="3">
        <f>(IF(C368="SHORT",IF(G368="",0,F368-G368),IF(C368="LONG",IF(G368="",0,G368-F368))))*D368</f>
        <v>1229.5081967213114</v>
      </c>
      <c r="K368" s="3">
        <v>0</v>
      </c>
      <c r="L368" s="4">
        <f t="shared" ref="L368" si="385">SUM(K368+J368+I368)</f>
        <v>2459.0163934426228</v>
      </c>
    </row>
    <row r="369" spans="1:12">
      <c r="A369" s="5" t="s">
        <v>237</v>
      </c>
      <c r="B369" s="33" t="s">
        <v>22</v>
      </c>
      <c r="C369" s="3" t="s">
        <v>14</v>
      </c>
      <c r="D369" s="37">
        <f t="shared" si="367"/>
        <v>559.70149253731347</v>
      </c>
      <c r="E369" s="8">
        <v>268</v>
      </c>
      <c r="F369" s="3">
        <v>270</v>
      </c>
      <c r="G369" s="3">
        <v>272</v>
      </c>
      <c r="H369" s="3">
        <v>0</v>
      </c>
      <c r="I369" s="2">
        <f t="shared" si="361"/>
        <v>1119.4029850746269</v>
      </c>
      <c r="J369" s="3">
        <f>(IF(C369="SHORT",IF(G369="",0,F369-G369),IF(C369="LONG",IF(G369="",0,G369-F369))))*D369</f>
        <v>1119.4029850746269</v>
      </c>
      <c r="K369" s="3">
        <v>0</v>
      </c>
      <c r="L369" s="4">
        <f t="shared" ref="L369" si="386">SUM(K369+J369+I369)</f>
        <v>2238.8059701492539</v>
      </c>
    </row>
    <row r="370" spans="1:12">
      <c r="A370" s="5" t="s">
        <v>237</v>
      </c>
      <c r="B370" s="33" t="s">
        <v>41</v>
      </c>
      <c r="C370" s="3" t="s">
        <v>14</v>
      </c>
      <c r="D370" s="37">
        <f t="shared" si="367"/>
        <v>857.14285714285711</v>
      </c>
      <c r="E370" s="8">
        <v>175</v>
      </c>
      <c r="F370" s="3">
        <v>173</v>
      </c>
      <c r="G370" s="3">
        <v>0</v>
      </c>
      <c r="H370" s="3">
        <v>0</v>
      </c>
      <c r="I370" s="2">
        <f t="shared" si="361"/>
        <v>-1714.2857142857142</v>
      </c>
      <c r="J370" s="3">
        <v>0</v>
      </c>
      <c r="K370" s="3">
        <v>0</v>
      </c>
      <c r="L370" s="4">
        <f t="shared" ref="L370" si="387">SUM(K370+J370+I370)</f>
        <v>-1714.2857142857142</v>
      </c>
    </row>
    <row r="371" spans="1:12">
      <c r="A371" s="5" t="s">
        <v>237</v>
      </c>
      <c r="B371" s="33" t="s">
        <v>54</v>
      </c>
      <c r="C371" s="3" t="s">
        <v>14</v>
      </c>
      <c r="D371" s="37">
        <f t="shared" si="367"/>
        <v>79.365079365079367</v>
      </c>
      <c r="E371" s="8">
        <v>1890</v>
      </c>
      <c r="F371" s="3">
        <v>1875</v>
      </c>
      <c r="G371" s="3">
        <v>0</v>
      </c>
      <c r="H371" s="3">
        <v>0</v>
      </c>
      <c r="I371" s="2">
        <f t="shared" si="361"/>
        <v>-1190.4761904761906</v>
      </c>
      <c r="J371" s="3">
        <v>0</v>
      </c>
      <c r="K371" s="3">
        <v>0</v>
      </c>
      <c r="L371" s="4">
        <f t="shared" ref="L371" si="388">SUM(K371+J371+I371)</f>
        <v>-1190.4761904761906</v>
      </c>
    </row>
    <row r="372" spans="1:12">
      <c r="A372" s="5" t="s">
        <v>237</v>
      </c>
      <c r="B372" s="33" t="s">
        <v>63</v>
      </c>
      <c r="C372" s="3" t="s">
        <v>14</v>
      </c>
      <c r="D372" s="37">
        <f t="shared" si="367"/>
        <v>99.734042553191486</v>
      </c>
      <c r="E372" s="8">
        <v>1504</v>
      </c>
      <c r="F372" s="3">
        <v>1490</v>
      </c>
      <c r="G372" s="3">
        <v>0</v>
      </c>
      <c r="H372" s="3">
        <v>0</v>
      </c>
      <c r="I372" s="2">
        <f t="shared" si="361"/>
        <v>-1396.2765957446809</v>
      </c>
      <c r="J372" s="3">
        <v>0</v>
      </c>
      <c r="K372" s="3">
        <v>0</v>
      </c>
      <c r="L372" s="4">
        <f t="shared" ref="L372" si="389">SUM(K372+J372+I372)</f>
        <v>-1396.2765957446809</v>
      </c>
    </row>
    <row r="373" spans="1:12">
      <c r="A373" s="5" t="s">
        <v>234</v>
      </c>
      <c r="B373" s="33" t="s">
        <v>235</v>
      </c>
      <c r="C373" s="3" t="s">
        <v>14</v>
      </c>
      <c r="D373" s="37">
        <f t="shared" si="367"/>
        <v>451.80722891566268</v>
      </c>
      <c r="E373" s="8">
        <v>332</v>
      </c>
      <c r="F373" s="3">
        <v>335</v>
      </c>
      <c r="G373" s="3">
        <v>340</v>
      </c>
      <c r="H373" s="3">
        <v>0</v>
      </c>
      <c r="I373" s="2">
        <f t="shared" si="361"/>
        <v>1355.4216867469881</v>
      </c>
      <c r="J373" s="3">
        <f>(IF(C373="SHORT",IF(G373="",0,F373-G373),IF(C373="LONG",IF(G373="",0,G373-F373))))*D373</f>
        <v>2259.0361445783133</v>
      </c>
      <c r="K373" s="3">
        <v>0</v>
      </c>
      <c r="L373" s="4">
        <f t="shared" ref="L373" si="390">SUM(K373+J373+I373)</f>
        <v>3614.4578313253014</v>
      </c>
    </row>
    <row r="374" spans="1:12">
      <c r="A374" s="5" t="s">
        <v>234</v>
      </c>
      <c r="B374" s="33" t="s">
        <v>236</v>
      </c>
      <c r="C374" s="3" t="s">
        <v>14</v>
      </c>
      <c r="D374" s="37">
        <f t="shared" si="367"/>
        <v>625</v>
      </c>
      <c r="E374" s="8">
        <v>240</v>
      </c>
      <c r="F374" s="3">
        <v>242</v>
      </c>
      <c r="G374" s="3">
        <v>244</v>
      </c>
      <c r="H374" s="3">
        <v>0</v>
      </c>
      <c r="I374" s="2">
        <f t="shared" si="361"/>
        <v>1250</v>
      </c>
      <c r="J374" s="3">
        <f>(IF(C374="SHORT",IF(G374="",0,F374-G374),IF(C374="LONG",IF(G374="",0,G374-F374))))*D374</f>
        <v>1250</v>
      </c>
      <c r="K374" s="3">
        <v>0</v>
      </c>
      <c r="L374" s="4">
        <f t="shared" ref="L374" si="391">SUM(K374+J374+I374)</f>
        <v>2500</v>
      </c>
    </row>
    <row r="375" spans="1:12">
      <c r="A375" s="5" t="s">
        <v>234</v>
      </c>
      <c r="B375" s="33" t="s">
        <v>101</v>
      </c>
      <c r="C375" s="3" t="s">
        <v>14</v>
      </c>
      <c r="D375" s="37">
        <f t="shared" si="367"/>
        <v>126.05042016806723</v>
      </c>
      <c r="E375" s="8">
        <v>1190</v>
      </c>
      <c r="F375" s="3">
        <v>1200</v>
      </c>
      <c r="G375" s="3">
        <v>0</v>
      </c>
      <c r="H375" s="3">
        <v>0</v>
      </c>
      <c r="I375" s="2">
        <f t="shared" si="361"/>
        <v>1260.5042016806724</v>
      </c>
      <c r="J375" s="3">
        <v>0</v>
      </c>
      <c r="K375" s="3">
        <v>0</v>
      </c>
      <c r="L375" s="4">
        <f t="shared" ref="L375" si="392">SUM(K375+J375+I375)</f>
        <v>1260.5042016806724</v>
      </c>
    </row>
    <row r="376" spans="1:12">
      <c r="A376" s="5" t="s">
        <v>234</v>
      </c>
      <c r="B376" s="33" t="s">
        <v>107</v>
      </c>
      <c r="C376" s="3" t="s">
        <v>14</v>
      </c>
      <c r="D376" s="37">
        <f t="shared" si="367"/>
        <v>1153.8461538461538</v>
      </c>
      <c r="E376" s="8">
        <v>130</v>
      </c>
      <c r="F376" s="3">
        <v>130</v>
      </c>
      <c r="G376" s="3">
        <v>0</v>
      </c>
      <c r="H376" s="3">
        <v>0</v>
      </c>
      <c r="I376" s="2">
        <f t="shared" si="361"/>
        <v>0</v>
      </c>
      <c r="J376" s="3">
        <v>0</v>
      </c>
      <c r="K376" s="3">
        <v>0</v>
      </c>
      <c r="L376" s="4">
        <f t="shared" ref="L376" si="393">SUM(K376+J376+I376)</f>
        <v>0</v>
      </c>
    </row>
    <row r="377" spans="1:12">
      <c r="A377" s="5" t="s">
        <v>233</v>
      </c>
      <c r="B377" s="33" t="s">
        <v>62</v>
      </c>
      <c r="C377" s="3" t="s">
        <v>14</v>
      </c>
      <c r="D377" s="37">
        <f t="shared" si="367"/>
        <v>534.75935828877004</v>
      </c>
      <c r="E377" s="8">
        <v>280.5</v>
      </c>
      <c r="F377" s="3">
        <v>282.5</v>
      </c>
      <c r="G377" s="3">
        <v>285</v>
      </c>
      <c r="H377" s="3">
        <v>0</v>
      </c>
      <c r="I377" s="2">
        <f t="shared" si="361"/>
        <v>1069.5187165775401</v>
      </c>
      <c r="J377" s="3">
        <f>(IF(C377="SHORT",IF(G377="",0,F377-G377),IF(C377="LONG",IF(G377="",0,G377-F377))))*D377</f>
        <v>1336.8983957219252</v>
      </c>
      <c r="K377" s="3">
        <v>0</v>
      </c>
      <c r="L377" s="4">
        <f t="shared" ref="L377" si="394">SUM(K377+J377+I377)</f>
        <v>2406.4171122994653</v>
      </c>
    </row>
    <row r="378" spans="1:12">
      <c r="A378" s="5" t="s">
        <v>233</v>
      </c>
      <c r="B378" s="33" t="s">
        <v>70</v>
      </c>
      <c r="C378" s="3" t="s">
        <v>14</v>
      </c>
      <c r="D378" s="37">
        <f t="shared" si="367"/>
        <v>1153.8461538461538</v>
      </c>
      <c r="E378" s="8">
        <v>130</v>
      </c>
      <c r="F378" s="3">
        <v>131</v>
      </c>
      <c r="G378" s="3">
        <v>0</v>
      </c>
      <c r="H378" s="3">
        <v>0</v>
      </c>
      <c r="I378" s="2">
        <f t="shared" si="361"/>
        <v>1153.8461538461538</v>
      </c>
      <c r="J378" s="3">
        <v>0</v>
      </c>
      <c r="K378" s="3">
        <v>0</v>
      </c>
      <c r="L378" s="4">
        <f t="shared" ref="L378" si="395">SUM(K378+J378+I378)</f>
        <v>1153.8461538461538</v>
      </c>
    </row>
    <row r="379" spans="1:12">
      <c r="A379" s="5" t="s">
        <v>233</v>
      </c>
      <c r="B379" s="33" t="s">
        <v>63</v>
      </c>
      <c r="C379" s="3" t="s">
        <v>14</v>
      </c>
      <c r="D379" s="37">
        <f t="shared" si="367"/>
        <v>99.337748344370866</v>
      </c>
      <c r="E379" s="8">
        <v>1510</v>
      </c>
      <c r="F379" s="3">
        <v>1520</v>
      </c>
      <c r="G379" s="3">
        <v>0</v>
      </c>
      <c r="H379" s="3">
        <v>0</v>
      </c>
      <c r="I379" s="2">
        <f t="shared" si="361"/>
        <v>993.37748344370868</v>
      </c>
      <c r="J379" s="3">
        <v>0</v>
      </c>
      <c r="K379" s="3">
        <v>0</v>
      </c>
      <c r="L379" s="4">
        <f t="shared" ref="L379" si="396">SUM(K379+J379+I379)</f>
        <v>993.37748344370868</v>
      </c>
    </row>
    <row r="380" spans="1:12">
      <c r="A380" s="5" t="s">
        <v>233</v>
      </c>
      <c r="B380" s="33" t="s">
        <v>160</v>
      </c>
      <c r="C380" s="3" t="s">
        <v>14</v>
      </c>
      <c r="D380" s="37">
        <f t="shared" si="367"/>
        <v>306.12244897959181</v>
      </c>
      <c r="E380" s="8">
        <v>490</v>
      </c>
      <c r="F380" s="3">
        <v>485</v>
      </c>
      <c r="G380" s="3">
        <v>0</v>
      </c>
      <c r="H380" s="3">
        <v>0</v>
      </c>
      <c r="I380" s="2">
        <f t="shared" si="361"/>
        <v>-1530.612244897959</v>
      </c>
      <c r="J380" s="3">
        <v>0</v>
      </c>
      <c r="K380" s="3">
        <v>0</v>
      </c>
      <c r="L380" s="4">
        <f t="shared" ref="L380" si="397">SUM(K380+J380+I380)</f>
        <v>-1530.612244897959</v>
      </c>
    </row>
    <row r="381" spans="1:12">
      <c r="A381" s="5" t="s">
        <v>232</v>
      </c>
      <c r="B381" s="33" t="s">
        <v>217</v>
      </c>
      <c r="C381" s="3" t="s">
        <v>14</v>
      </c>
      <c r="D381" s="37">
        <f t="shared" si="367"/>
        <v>557.62081784386612</v>
      </c>
      <c r="E381" s="8">
        <v>269</v>
      </c>
      <c r="F381" s="3">
        <v>271.5</v>
      </c>
      <c r="G381" s="3">
        <v>274</v>
      </c>
      <c r="H381" s="3">
        <v>0</v>
      </c>
      <c r="I381" s="2">
        <f t="shared" si="361"/>
        <v>1394.0520446096652</v>
      </c>
      <c r="J381" s="3">
        <f t="shared" ref="J381:J386" si="398">(IF(C381="SHORT",IF(G381="",0,F381-G381),IF(C381="LONG",IF(G381="",0,G381-F381))))*D381</f>
        <v>1394.0520446096652</v>
      </c>
      <c r="K381" s="3">
        <v>0</v>
      </c>
      <c r="L381" s="4">
        <f t="shared" ref="L381" si="399">SUM(K381+J381+I381)</f>
        <v>2788.1040892193305</v>
      </c>
    </row>
    <row r="382" spans="1:12">
      <c r="A382" s="5" t="s">
        <v>232</v>
      </c>
      <c r="B382" s="33" t="s">
        <v>31</v>
      </c>
      <c r="C382" s="3" t="s">
        <v>14</v>
      </c>
      <c r="D382" s="37">
        <f t="shared" si="367"/>
        <v>476.1904761904762</v>
      </c>
      <c r="E382" s="8">
        <v>315</v>
      </c>
      <c r="F382" s="3">
        <v>318</v>
      </c>
      <c r="G382" s="3">
        <v>321</v>
      </c>
      <c r="H382" s="3">
        <v>0</v>
      </c>
      <c r="I382" s="2">
        <f t="shared" si="361"/>
        <v>1428.5714285714287</v>
      </c>
      <c r="J382" s="3">
        <f t="shared" si="398"/>
        <v>1428.5714285714287</v>
      </c>
      <c r="K382" s="3">
        <v>0</v>
      </c>
      <c r="L382" s="4">
        <f t="shared" ref="L382" si="400">SUM(K382+J382+I382)</f>
        <v>2857.1428571428573</v>
      </c>
    </row>
    <row r="383" spans="1:12">
      <c r="A383" s="5" t="s">
        <v>232</v>
      </c>
      <c r="B383" s="33" t="s">
        <v>24</v>
      </c>
      <c r="C383" s="3" t="s">
        <v>14</v>
      </c>
      <c r="D383" s="37">
        <f t="shared" si="367"/>
        <v>86.206896551724142</v>
      </c>
      <c r="E383" s="8">
        <v>1740</v>
      </c>
      <c r="F383" s="3">
        <v>1752</v>
      </c>
      <c r="G383" s="3">
        <v>1762</v>
      </c>
      <c r="H383" s="3">
        <v>0</v>
      </c>
      <c r="I383" s="2">
        <f t="shared" si="361"/>
        <v>1034.4827586206898</v>
      </c>
      <c r="J383" s="3">
        <f t="shared" si="398"/>
        <v>862.06896551724139</v>
      </c>
      <c r="K383" s="3">
        <v>0</v>
      </c>
      <c r="L383" s="4">
        <f t="shared" ref="L383" si="401">SUM(K383+J383+I383)</f>
        <v>1896.5517241379312</v>
      </c>
    </row>
    <row r="384" spans="1:12">
      <c r="A384" s="5" t="s">
        <v>231</v>
      </c>
      <c r="B384" s="33" t="s">
        <v>57</v>
      </c>
      <c r="C384" s="3" t="s">
        <v>14</v>
      </c>
      <c r="D384" s="37">
        <f t="shared" si="367"/>
        <v>303.64372469635629</v>
      </c>
      <c r="E384" s="8">
        <v>494</v>
      </c>
      <c r="F384" s="3">
        <v>498</v>
      </c>
      <c r="G384" s="3">
        <v>502</v>
      </c>
      <c r="H384" s="3">
        <v>506</v>
      </c>
      <c r="I384" s="2">
        <f t="shared" si="361"/>
        <v>1214.5748987854251</v>
      </c>
      <c r="J384" s="3">
        <f t="shared" si="398"/>
        <v>1214.5748987854251</v>
      </c>
      <c r="K384" s="3">
        <f>SUM(H384-G384)*D384</f>
        <v>1214.5748987854251</v>
      </c>
      <c r="L384" s="4">
        <f t="shared" ref="L384" si="402">SUM(K384+J384+I384)</f>
        <v>3643.7246963562757</v>
      </c>
    </row>
    <row r="385" spans="1:12">
      <c r="A385" s="5" t="s">
        <v>231</v>
      </c>
      <c r="B385" s="33" t="s">
        <v>85</v>
      </c>
      <c r="C385" s="3" t="s">
        <v>14</v>
      </c>
      <c r="D385" s="37">
        <f t="shared" si="367"/>
        <v>417.82729805013929</v>
      </c>
      <c r="E385" s="8">
        <v>359</v>
      </c>
      <c r="F385" s="3">
        <v>362</v>
      </c>
      <c r="G385" s="3">
        <v>365</v>
      </c>
      <c r="H385" s="3">
        <v>368</v>
      </c>
      <c r="I385" s="2">
        <f t="shared" si="361"/>
        <v>1253.4818941504179</v>
      </c>
      <c r="J385" s="3">
        <f t="shared" si="398"/>
        <v>1253.4818941504179</v>
      </c>
      <c r="K385" s="3">
        <f>SUM(H385-G385)*D385</f>
        <v>1253.4818941504179</v>
      </c>
      <c r="L385" s="4">
        <f t="shared" ref="L385" si="403">SUM(K385+J385+I385)</f>
        <v>3760.4456824512536</v>
      </c>
    </row>
    <row r="386" spans="1:12">
      <c r="A386" s="5" t="s">
        <v>231</v>
      </c>
      <c r="B386" s="33" t="s">
        <v>57</v>
      </c>
      <c r="C386" s="3" t="s">
        <v>14</v>
      </c>
      <c r="D386" s="37">
        <f t="shared" si="367"/>
        <v>291.26213592233012</v>
      </c>
      <c r="E386" s="8">
        <v>515</v>
      </c>
      <c r="F386" s="3">
        <v>519</v>
      </c>
      <c r="G386" s="3">
        <v>524</v>
      </c>
      <c r="H386" s="3">
        <v>0</v>
      </c>
      <c r="I386" s="2">
        <f t="shared" si="361"/>
        <v>1165.0485436893205</v>
      </c>
      <c r="J386" s="3">
        <f t="shared" si="398"/>
        <v>1456.3106796116506</v>
      </c>
      <c r="K386" s="3">
        <v>0</v>
      </c>
      <c r="L386" s="4">
        <f t="shared" ref="L386" si="404">SUM(K386+J386+I386)</f>
        <v>2621.3592233009713</v>
      </c>
    </row>
    <row r="387" spans="1:12">
      <c r="A387" s="5" t="s">
        <v>231</v>
      </c>
      <c r="B387" s="33" t="s">
        <v>24</v>
      </c>
      <c r="C387" s="3" t="s">
        <v>14</v>
      </c>
      <c r="D387" s="37">
        <f t="shared" si="367"/>
        <v>86.058519793459553</v>
      </c>
      <c r="E387" s="8">
        <v>1743</v>
      </c>
      <c r="F387" s="3">
        <v>1743</v>
      </c>
      <c r="G387" s="3">
        <v>0</v>
      </c>
      <c r="H387" s="3">
        <v>0</v>
      </c>
      <c r="I387" s="2">
        <f t="shared" si="361"/>
        <v>0</v>
      </c>
      <c r="J387" s="3">
        <v>0</v>
      </c>
      <c r="K387" s="3">
        <v>0</v>
      </c>
      <c r="L387" s="4">
        <f t="shared" ref="L387" si="405">SUM(K387+J387+I387)</f>
        <v>0</v>
      </c>
    </row>
    <row r="388" spans="1:12">
      <c r="A388" s="5" t="s">
        <v>230</v>
      </c>
      <c r="B388" s="33" t="s">
        <v>29</v>
      </c>
      <c r="C388" s="3" t="s">
        <v>14</v>
      </c>
      <c r="D388" s="37">
        <f t="shared" si="367"/>
        <v>109.09090909090909</v>
      </c>
      <c r="E388" s="8">
        <v>1375</v>
      </c>
      <c r="F388" s="3">
        <v>1385</v>
      </c>
      <c r="G388" s="3">
        <v>1395</v>
      </c>
      <c r="H388" s="3">
        <v>1405</v>
      </c>
      <c r="I388" s="2">
        <f t="shared" si="361"/>
        <v>1090.909090909091</v>
      </c>
      <c r="J388" s="3">
        <f>(IF(C388="SHORT",IF(G388="",0,F388-G388),IF(C388="LONG",IF(G388="",0,G388-F388))))*D388</f>
        <v>1090.909090909091</v>
      </c>
      <c r="K388" s="3">
        <f>SUM(H388-G388)*D388</f>
        <v>1090.909090909091</v>
      </c>
      <c r="L388" s="4">
        <f t="shared" ref="L388" si="406">SUM(K388+J388+I388)</f>
        <v>3272.727272727273</v>
      </c>
    </row>
    <row r="389" spans="1:12">
      <c r="A389" s="5" t="s">
        <v>230</v>
      </c>
      <c r="B389" s="33" t="s">
        <v>85</v>
      </c>
      <c r="C389" s="3" t="s">
        <v>14</v>
      </c>
      <c r="D389" s="37">
        <f t="shared" si="367"/>
        <v>431.0344827586207</v>
      </c>
      <c r="E389" s="8">
        <v>348</v>
      </c>
      <c r="F389" s="3">
        <v>351</v>
      </c>
      <c r="G389" s="3">
        <v>355</v>
      </c>
      <c r="H389" s="3">
        <v>360</v>
      </c>
      <c r="I389" s="2">
        <f t="shared" si="361"/>
        <v>1293.1034482758621</v>
      </c>
      <c r="J389" s="3">
        <f>(IF(C389="SHORT",IF(G389="",0,F389-G389),IF(C389="LONG",IF(G389="",0,G389-F389))))*D389</f>
        <v>1724.1379310344828</v>
      </c>
      <c r="K389" s="3">
        <f>SUM(H389-G389)*D389</f>
        <v>2155.1724137931033</v>
      </c>
      <c r="L389" s="4">
        <f t="shared" ref="L389" si="407">SUM(K389+J389+I389)</f>
        <v>5172.4137931034484</v>
      </c>
    </row>
    <row r="390" spans="1:12">
      <c r="A390" s="5" t="s">
        <v>230</v>
      </c>
      <c r="B390" s="33" t="s">
        <v>160</v>
      </c>
      <c r="C390" s="3" t="s">
        <v>14</v>
      </c>
      <c r="D390" s="37">
        <f t="shared" si="367"/>
        <v>337.83783783783781</v>
      </c>
      <c r="E390" s="8">
        <v>444</v>
      </c>
      <c r="F390" s="3">
        <v>447</v>
      </c>
      <c r="G390" s="3">
        <v>451</v>
      </c>
      <c r="H390" s="3">
        <v>456</v>
      </c>
      <c r="I390" s="2">
        <f t="shared" si="361"/>
        <v>1013.5135135135134</v>
      </c>
      <c r="J390" s="3">
        <f>(IF(C390="SHORT",IF(G390="",0,F390-G390),IF(C390="LONG",IF(G390="",0,G390-F390))))*D390</f>
        <v>1351.3513513513512</v>
      </c>
      <c r="K390" s="3">
        <f>SUM(H390-G390)*D390</f>
        <v>1689.1891891891892</v>
      </c>
      <c r="L390" s="4">
        <f t="shared" ref="L390" si="408">SUM(K390+J390+I390)</f>
        <v>4054.0540540540537</v>
      </c>
    </row>
    <row r="391" spans="1:12">
      <c r="A391" s="5" t="s">
        <v>230</v>
      </c>
      <c r="B391" s="33" t="s">
        <v>29</v>
      </c>
      <c r="C391" s="3" t="s">
        <v>14</v>
      </c>
      <c r="D391" s="37">
        <f t="shared" si="367"/>
        <v>107.14285714285714</v>
      </c>
      <c r="E391" s="8">
        <v>1400</v>
      </c>
      <c r="F391" s="3">
        <v>1385</v>
      </c>
      <c r="G391" s="3">
        <v>0</v>
      </c>
      <c r="H391" s="3">
        <v>0</v>
      </c>
      <c r="I391" s="2">
        <f t="shared" si="361"/>
        <v>-1607.1428571428571</v>
      </c>
      <c r="J391" s="3">
        <v>0</v>
      </c>
      <c r="K391" s="3">
        <f>SUM(H391-G391)*D391</f>
        <v>0</v>
      </c>
      <c r="L391" s="4">
        <f t="shared" ref="L391" si="409">SUM(K391+J391+I391)</f>
        <v>-1607.1428571428571</v>
      </c>
    </row>
    <row r="392" spans="1:12">
      <c r="A392" s="5" t="s">
        <v>229</v>
      </c>
      <c r="B392" s="33" t="s">
        <v>63</v>
      </c>
      <c r="C392" s="3" t="s">
        <v>14</v>
      </c>
      <c r="D392" s="37">
        <f t="shared" si="367"/>
        <v>105.93220338983051</v>
      </c>
      <c r="E392" s="8">
        <v>1416</v>
      </c>
      <c r="F392" s="3">
        <v>1426</v>
      </c>
      <c r="G392" s="3">
        <v>1436</v>
      </c>
      <c r="H392" s="3">
        <v>0</v>
      </c>
      <c r="I392" s="2">
        <f t="shared" si="361"/>
        <v>1059.3220338983051</v>
      </c>
      <c r="J392" s="3">
        <f>(IF(C392="SHORT",IF(G392="",0,F392-G392),IF(C392="LONG",IF(G392="",0,G392-F392))))*D392</f>
        <v>1059.3220338983051</v>
      </c>
      <c r="K392" s="3">
        <v>0</v>
      </c>
      <c r="L392" s="4">
        <f t="shared" ref="L392" si="410">SUM(K392+J392+I392)</f>
        <v>2118.6440677966102</v>
      </c>
    </row>
    <row r="393" spans="1:12">
      <c r="A393" s="5" t="s">
        <v>229</v>
      </c>
      <c r="B393" s="33" t="s">
        <v>89</v>
      </c>
      <c r="C393" s="3" t="s">
        <v>14</v>
      </c>
      <c r="D393" s="37">
        <f t="shared" si="367"/>
        <v>482.3151125401929</v>
      </c>
      <c r="E393" s="8">
        <v>311</v>
      </c>
      <c r="F393" s="3">
        <v>313.89999999999998</v>
      </c>
      <c r="G393" s="3">
        <v>0</v>
      </c>
      <c r="H393" s="3">
        <v>0</v>
      </c>
      <c r="I393" s="2">
        <f t="shared" si="361"/>
        <v>1398.7138263665483</v>
      </c>
      <c r="J393" s="3">
        <v>0</v>
      </c>
      <c r="K393" s="3">
        <v>0</v>
      </c>
      <c r="L393" s="4">
        <f t="shared" ref="L393" si="411">SUM(K393+J393+I393)</f>
        <v>1398.7138263665483</v>
      </c>
    </row>
    <row r="394" spans="1:12">
      <c r="A394" s="5" t="s">
        <v>229</v>
      </c>
      <c r="B394" s="33" t="s">
        <v>29</v>
      </c>
      <c r="C394" s="3" t="s">
        <v>14</v>
      </c>
      <c r="D394" s="37">
        <f t="shared" si="367"/>
        <v>111.11111111111111</v>
      </c>
      <c r="E394" s="8">
        <v>1350</v>
      </c>
      <c r="F394" s="3">
        <v>1360</v>
      </c>
      <c r="G394" s="3">
        <v>0</v>
      </c>
      <c r="H394" s="3">
        <v>0</v>
      </c>
      <c r="I394" s="2">
        <f t="shared" si="361"/>
        <v>1111.1111111111111</v>
      </c>
      <c r="J394" s="3">
        <v>0</v>
      </c>
      <c r="K394" s="3">
        <v>0</v>
      </c>
      <c r="L394" s="4">
        <f t="shared" ref="L394" si="412">SUM(K394+J394+I394)</f>
        <v>1111.1111111111111</v>
      </c>
    </row>
    <row r="395" spans="1:12">
      <c r="A395" s="5" t="s">
        <v>228</v>
      </c>
      <c r="B395" s="33" t="s">
        <v>29</v>
      </c>
      <c r="C395" s="3" t="s">
        <v>14</v>
      </c>
      <c r="D395" s="37">
        <f t="shared" si="367"/>
        <v>116.27906976744185</v>
      </c>
      <c r="E395" s="8">
        <v>1290</v>
      </c>
      <c r="F395" s="3">
        <v>1300</v>
      </c>
      <c r="G395" s="3">
        <v>1310</v>
      </c>
      <c r="H395" s="3">
        <v>1320</v>
      </c>
      <c r="I395" s="2">
        <f t="shared" si="361"/>
        <v>1162.7906976744184</v>
      </c>
      <c r="J395" s="3">
        <f>(IF(C395="SHORT",IF(G395="",0,F395-G395),IF(C395="LONG",IF(G395="",0,G395-F395))))*D395</f>
        <v>1162.7906976744184</v>
      </c>
      <c r="K395" s="3">
        <f>SUM(H395-G395)*D395</f>
        <v>1162.7906976744184</v>
      </c>
      <c r="L395" s="4">
        <f t="shared" ref="L395" si="413">SUM(K395+J395+I395)</f>
        <v>3488.3720930232553</v>
      </c>
    </row>
    <row r="396" spans="1:12">
      <c r="A396" s="5" t="s">
        <v>228</v>
      </c>
      <c r="B396" s="33" t="s">
        <v>52</v>
      </c>
      <c r="C396" s="3" t="s">
        <v>14</v>
      </c>
      <c r="D396" s="37">
        <f t="shared" si="367"/>
        <v>139.92537313432837</v>
      </c>
      <c r="E396" s="8">
        <v>1072</v>
      </c>
      <c r="F396" s="3">
        <v>1083</v>
      </c>
      <c r="G396" s="3">
        <v>1093</v>
      </c>
      <c r="H396" s="3">
        <v>0</v>
      </c>
      <c r="I396" s="2">
        <f t="shared" si="361"/>
        <v>1539.1791044776121</v>
      </c>
      <c r="J396" s="3">
        <f>(IF(C396="SHORT",IF(G396="",0,F396-G396),IF(C396="LONG",IF(G396="",0,G396-F396))))*D396</f>
        <v>1399.2537313432836</v>
      </c>
      <c r="K396" s="3">
        <v>0</v>
      </c>
      <c r="L396" s="4">
        <f t="shared" ref="L396" si="414">SUM(K396+J396+I396)</f>
        <v>2938.4328358208959</v>
      </c>
    </row>
    <row r="397" spans="1:12">
      <c r="A397" s="5" t="s">
        <v>227</v>
      </c>
      <c r="B397" s="33" t="s">
        <v>49</v>
      </c>
      <c r="C397" s="3" t="s">
        <v>18</v>
      </c>
      <c r="D397" s="37">
        <f t="shared" si="367"/>
        <v>83.518930957683736</v>
      </c>
      <c r="E397" s="8">
        <v>1796</v>
      </c>
      <c r="F397" s="3">
        <v>1810</v>
      </c>
      <c r="G397" s="3">
        <v>0</v>
      </c>
      <c r="H397" s="3">
        <v>0</v>
      </c>
      <c r="I397" s="2">
        <f t="shared" si="361"/>
        <v>-1169.2650334075722</v>
      </c>
      <c r="J397" s="3">
        <v>0</v>
      </c>
      <c r="K397" s="3">
        <f>SUM(G397-H397)*D397</f>
        <v>0</v>
      </c>
      <c r="L397" s="4">
        <f t="shared" ref="L397" si="415">SUM(K397+J397+I397)</f>
        <v>-1169.2650334075722</v>
      </c>
    </row>
    <row r="398" spans="1:12">
      <c r="A398" s="5" t="s">
        <v>226</v>
      </c>
      <c r="B398" s="33" t="s">
        <v>160</v>
      </c>
      <c r="C398" s="3" t="s">
        <v>14</v>
      </c>
      <c r="D398" s="37">
        <f t="shared" si="367"/>
        <v>402.14477211796248</v>
      </c>
      <c r="E398" s="8">
        <v>373</v>
      </c>
      <c r="F398" s="3">
        <v>369</v>
      </c>
      <c r="G398" s="3">
        <v>0</v>
      </c>
      <c r="H398" s="3">
        <v>0</v>
      </c>
      <c r="I398" s="2">
        <f t="shared" si="361"/>
        <v>-1608.5790884718499</v>
      </c>
      <c r="J398" s="3">
        <v>0</v>
      </c>
      <c r="K398" s="3">
        <f t="shared" ref="K398:K407" si="416">SUM(H398-G398)*D398</f>
        <v>0</v>
      </c>
      <c r="L398" s="4">
        <f t="shared" ref="L398" si="417">SUM(K398+J398+I398)</f>
        <v>-1608.5790884718499</v>
      </c>
    </row>
    <row r="399" spans="1:12">
      <c r="A399" s="5" t="s">
        <v>226</v>
      </c>
      <c r="B399" s="33" t="s">
        <v>101</v>
      </c>
      <c r="C399" s="3" t="s">
        <v>14</v>
      </c>
      <c r="D399" s="37">
        <f t="shared" si="367"/>
        <v>130.43478260869566</v>
      </c>
      <c r="E399" s="8">
        <v>1150</v>
      </c>
      <c r="F399" s="3">
        <v>1135</v>
      </c>
      <c r="G399" s="3">
        <v>0</v>
      </c>
      <c r="H399" s="3">
        <v>0</v>
      </c>
      <c r="I399" s="2">
        <f t="shared" si="361"/>
        <v>-1956.5217391304348</v>
      </c>
      <c r="J399" s="3">
        <v>0</v>
      </c>
      <c r="K399" s="3">
        <f t="shared" si="416"/>
        <v>0</v>
      </c>
      <c r="L399" s="4">
        <f t="shared" ref="L399" si="418">SUM(K399+J399+I399)</f>
        <v>-1956.5217391304348</v>
      </c>
    </row>
    <row r="400" spans="1:12">
      <c r="A400" s="5" t="s">
        <v>226</v>
      </c>
      <c r="B400" s="33" t="s">
        <v>24</v>
      </c>
      <c r="C400" s="3" t="s">
        <v>14</v>
      </c>
      <c r="D400" s="37">
        <f t="shared" si="367"/>
        <v>87.976539589442808</v>
      </c>
      <c r="E400" s="8">
        <v>1705</v>
      </c>
      <c r="F400" s="3">
        <v>1690</v>
      </c>
      <c r="G400" s="3">
        <v>0</v>
      </c>
      <c r="H400" s="3">
        <v>0</v>
      </c>
      <c r="I400" s="2">
        <f t="shared" si="361"/>
        <v>-1319.6480938416421</v>
      </c>
      <c r="J400" s="3">
        <v>0</v>
      </c>
      <c r="K400" s="3">
        <f t="shared" si="416"/>
        <v>0</v>
      </c>
      <c r="L400" s="4">
        <f t="shared" ref="L400" si="419">SUM(K400+J400+I400)</f>
        <v>-1319.6480938416421</v>
      </c>
    </row>
    <row r="401" spans="1:12">
      <c r="A401" s="5" t="s">
        <v>225</v>
      </c>
      <c r="B401" s="33" t="s">
        <v>43</v>
      </c>
      <c r="C401" s="3" t="s">
        <v>14</v>
      </c>
      <c r="D401" s="37">
        <f t="shared" si="367"/>
        <v>1250</v>
      </c>
      <c r="E401" s="8">
        <v>120</v>
      </c>
      <c r="F401" s="3">
        <v>121</v>
      </c>
      <c r="G401" s="3">
        <v>122</v>
      </c>
      <c r="H401" s="3">
        <v>123</v>
      </c>
      <c r="I401" s="2">
        <f t="shared" si="361"/>
        <v>1250</v>
      </c>
      <c r="J401" s="3">
        <f>(IF(C401="SHORT",IF(G401="",0,F401-G401),IF(C401="LONG",IF(G401="",0,G401-F401))))*D401</f>
        <v>1250</v>
      </c>
      <c r="K401" s="3">
        <f t="shared" si="416"/>
        <v>1250</v>
      </c>
      <c r="L401" s="4">
        <f t="shared" ref="L401" si="420">SUM(K401+J401+I401)</f>
        <v>3750</v>
      </c>
    </row>
    <row r="402" spans="1:12">
      <c r="A402" s="5" t="s">
        <v>225</v>
      </c>
      <c r="B402" s="33" t="s">
        <v>34</v>
      </c>
      <c r="C402" s="3" t="s">
        <v>14</v>
      </c>
      <c r="D402" s="37">
        <f t="shared" si="367"/>
        <v>352.94117647058823</v>
      </c>
      <c r="E402" s="8">
        <v>425</v>
      </c>
      <c r="F402" s="3">
        <v>429</v>
      </c>
      <c r="G402" s="3">
        <v>433</v>
      </c>
      <c r="H402" s="3">
        <v>438</v>
      </c>
      <c r="I402" s="2">
        <f t="shared" si="361"/>
        <v>1411.7647058823529</v>
      </c>
      <c r="J402" s="3">
        <f>(IF(C402="SHORT",IF(G402="",0,F402-G402),IF(C402="LONG",IF(G402="",0,G402-F402))))*D402</f>
        <v>1411.7647058823529</v>
      </c>
      <c r="K402" s="3">
        <f t="shared" si="416"/>
        <v>1764.7058823529412</v>
      </c>
      <c r="L402" s="4">
        <f t="shared" ref="L402" si="421">SUM(K402+J402+I402)</f>
        <v>4588.2352941176468</v>
      </c>
    </row>
    <row r="403" spans="1:12">
      <c r="A403" s="5" t="s">
        <v>225</v>
      </c>
      <c r="B403" s="33" t="s">
        <v>217</v>
      </c>
      <c r="C403" s="3" t="s">
        <v>14</v>
      </c>
      <c r="D403" s="37">
        <f t="shared" si="367"/>
        <v>638.29787234042556</v>
      </c>
      <c r="E403" s="8">
        <v>235</v>
      </c>
      <c r="F403" s="3">
        <v>237</v>
      </c>
      <c r="G403" s="3">
        <v>239</v>
      </c>
      <c r="H403" s="3">
        <v>241</v>
      </c>
      <c r="I403" s="2">
        <f t="shared" si="361"/>
        <v>1276.5957446808511</v>
      </c>
      <c r="J403" s="3">
        <f>(IF(C403="SHORT",IF(G403="",0,F403-G403),IF(C403="LONG",IF(G403="",0,G403-F403))))*D403</f>
        <v>1276.5957446808511</v>
      </c>
      <c r="K403" s="3">
        <f t="shared" si="416"/>
        <v>1276.5957446808511</v>
      </c>
      <c r="L403" s="4">
        <f t="shared" ref="L403" si="422">SUM(K403+J403+I403)</f>
        <v>3829.7872340425533</v>
      </c>
    </row>
    <row r="404" spans="1:12">
      <c r="A404" s="5" t="s">
        <v>225</v>
      </c>
      <c r="B404" s="33" t="s">
        <v>101</v>
      </c>
      <c r="C404" s="3" t="s">
        <v>14</v>
      </c>
      <c r="D404" s="37">
        <f t="shared" si="367"/>
        <v>125.52301255230125</v>
      </c>
      <c r="E404" s="8">
        <v>1195</v>
      </c>
      <c r="F404" s="3">
        <v>1210</v>
      </c>
      <c r="G404" s="3">
        <v>0</v>
      </c>
      <c r="H404" s="3">
        <v>0</v>
      </c>
      <c r="I404" s="2">
        <f t="shared" si="361"/>
        <v>1882.8451882845188</v>
      </c>
      <c r="J404" s="3">
        <v>0</v>
      </c>
      <c r="K404" s="3">
        <f t="shared" si="416"/>
        <v>0</v>
      </c>
      <c r="L404" s="4">
        <f t="shared" ref="L404" si="423">SUM(K404+J404+I404)</f>
        <v>1882.8451882845188</v>
      </c>
    </row>
    <row r="405" spans="1:12">
      <c r="A405" s="5" t="s">
        <v>225</v>
      </c>
      <c r="B405" s="33" t="s">
        <v>35</v>
      </c>
      <c r="C405" s="3" t="s">
        <v>14</v>
      </c>
      <c r="D405" s="37">
        <f t="shared" si="367"/>
        <v>149.25373134328359</v>
      </c>
      <c r="E405" s="8">
        <v>1005</v>
      </c>
      <c r="F405" s="3">
        <v>1012</v>
      </c>
      <c r="G405" s="3">
        <v>0</v>
      </c>
      <c r="H405" s="3">
        <v>0</v>
      </c>
      <c r="I405" s="2">
        <f t="shared" si="361"/>
        <v>1044.7761194029852</v>
      </c>
      <c r="J405" s="3">
        <v>0</v>
      </c>
      <c r="K405" s="3">
        <f t="shared" si="416"/>
        <v>0</v>
      </c>
      <c r="L405" s="4">
        <f t="shared" ref="L405" si="424">SUM(K405+J405+I405)</f>
        <v>1044.7761194029852</v>
      </c>
    </row>
    <row r="406" spans="1:12">
      <c r="A406" s="5" t="s">
        <v>225</v>
      </c>
      <c r="B406" s="33" t="s">
        <v>23</v>
      </c>
      <c r="C406" s="3" t="s">
        <v>14</v>
      </c>
      <c r="D406" s="37">
        <f t="shared" si="367"/>
        <v>361.4457831325301</v>
      </c>
      <c r="E406" s="8">
        <v>415</v>
      </c>
      <c r="F406" s="3">
        <v>419</v>
      </c>
      <c r="G406" s="3">
        <v>0</v>
      </c>
      <c r="H406" s="3">
        <v>0</v>
      </c>
      <c r="I406" s="2">
        <f t="shared" si="361"/>
        <v>1445.7831325301204</v>
      </c>
      <c r="J406" s="3">
        <v>0</v>
      </c>
      <c r="K406" s="3">
        <f t="shared" si="416"/>
        <v>0</v>
      </c>
      <c r="L406" s="4">
        <f t="shared" ref="L406" si="425">SUM(K406+J406+I406)</f>
        <v>1445.7831325301204</v>
      </c>
    </row>
    <row r="407" spans="1:12">
      <c r="A407" s="5" t="s">
        <v>224</v>
      </c>
      <c r="B407" s="33" t="s">
        <v>34</v>
      </c>
      <c r="C407" s="3" t="s">
        <v>14</v>
      </c>
      <c r="D407" s="37">
        <f t="shared" si="367"/>
        <v>379.74683544303798</v>
      </c>
      <c r="E407" s="8">
        <v>395</v>
      </c>
      <c r="F407" s="3">
        <v>398</v>
      </c>
      <c r="G407" s="3">
        <v>0</v>
      </c>
      <c r="H407" s="3">
        <v>0</v>
      </c>
      <c r="I407" s="2">
        <f t="shared" si="361"/>
        <v>1139.2405063291139</v>
      </c>
      <c r="J407" s="3">
        <v>0</v>
      </c>
      <c r="K407" s="3">
        <f t="shared" si="416"/>
        <v>0</v>
      </c>
      <c r="L407" s="4">
        <f t="shared" ref="L407:L409" si="426">SUM(K407+J407+I407)</f>
        <v>1139.2405063291139</v>
      </c>
    </row>
    <row r="408" spans="1:12">
      <c r="A408" s="5" t="s">
        <v>224</v>
      </c>
      <c r="B408" s="33" t="s">
        <v>223</v>
      </c>
      <c r="C408" s="3" t="s">
        <v>18</v>
      </c>
      <c r="D408" s="37">
        <f t="shared" si="367"/>
        <v>89.982003599280148</v>
      </c>
      <c r="E408" s="8">
        <v>1667</v>
      </c>
      <c r="F408" s="3">
        <v>1657</v>
      </c>
      <c r="G408" s="3">
        <v>1647</v>
      </c>
      <c r="H408" s="3">
        <v>1637</v>
      </c>
      <c r="I408" s="2">
        <f t="shared" si="361"/>
        <v>899.82003599280142</v>
      </c>
      <c r="J408" s="3">
        <f>(IF(C408="SHORT",IF(G408="",0,F408-G408),IF(C408="LONG",IF(G408="",0,G408-F408))))*D408</f>
        <v>899.82003599280142</v>
      </c>
      <c r="K408" s="3">
        <f>SUM(G408-H408)*D408</f>
        <v>899.82003599280142</v>
      </c>
      <c r="L408" s="4">
        <f t="shared" si="426"/>
        <v>2699.4601079784043</v>
      </c>
    </row>
    <row r="409" spans="1:12">
      <c r="A409" s="5" t="s">
        <v>224</v>
      </c>
      <c r="B409" s="33" t="s">
        <v>23</v>
      </c>
      <c r="C409" s="3" t="s">
        <v>14</v>
      </c>
      <c r="D409" s="37">
        <f t="shared" si="367"/>
        <v>367.64705882352939</v>
      </c>
      <c r="E409" s="8">
        <v>408</v>
      </c>
      <c r="F409" s="3">
        <v>411</v>
      </c>
      <c r="G409" s="3">
        <v>0</v>
      </c>
      <c r="H409" s="3">
        <v>0</v>
      </c>
      <c r="I409" s="2">
        <f t="shared" si="361"/>
        <v>1102.9411764705883</v>
      </c>
      <c r="J409" s="3">
        <v>0</v>
      </c>
      <c r="K409" s="3">
        <f>SUM(H409-G409)*D409</f>
        <v>0</v>
      </c>
      <c r="L409" s="4">
        <f t="shared" si="426"/>
        <v>1102.9411764705883</v>
      </c>
    </row>
    <row r="410" spans="1:12">
      <c r="A410" s="5" t="s">
        <v>224</v>
      </c>
      <c r="B410" s="33" t="s">
        <v>68</v>
      </c>
      <c r="C410" s="3" t="s">
        <v>18</v>
      </c>
      <c r="D410" s="37">
        <f t="shared" si="367"/>
        <v>29.469548133595286</v>
      </c>
      <c r="E410" s="8">
        <v>5090</v>
      </c>
      <c r="F410" s="3">
        <v>5130</v>
      </c>
      <c r="G410" s="3">
        <v>0</v>
      </c>
      <c r="H410" s="3">
        <v>0</v>
      </c>
      <c r="I410" s="2">
        <f t="shared" ref="I410:I473" si="427">(IF(C410="SHORT",E410-F410,IF(C410="LONG",F410-E410)))*D410</f>
        <v>-1178.7819253438115</v>
      </c>
      <c r="J410" s="3">
        <v>0</v>
      </c>
      <c r="K410" s="3">
        <f>SUM(G410-H410)*D410</f>
        <v>0</v>
      </c>
      <c r="L410" s="4">
        <f t="shared" ref="L410" si="428">SUM(K410+J410+I410)</f>
        <v>-1178.7819253438115</v>
      </c>
    </row>
    <row r="411" spans="1:12">
      <c r="A411" s="5" t="s">
        <v>220</v>
      </c>
      <c r="B411" s="33" t="s">
        <v>55</v>
      </c>
      <c r="C411" s="3" t="s">
        <v>14</v>
      </c>
      <c r="D411" s="37">
        <f t="shared" si="367"/>
        <v>252.52525252525251</v>
      </c>
      <c r="E411" s="8">
        <v>594</v>
      </c>
      <c r="F411" s="3">
        <v>588</v>
      </c>
      <c r="G411" s="3">
        <v>0</v>
      </c>
      <c r="H411" s="3">
        <v>0</v>
      </c>
      <c r="I411" s="2">
        <f t="shared" si="427"/>
        <v>-1515.151515151515</v>
      </c>
      <c r="J411" s="3">
        <v>0</v>
      </c>
      <c r="K411" s="3">
        <f>SUM(H411-G411)*D411</f>
        <v>0</v>
      </c>
      <c r="L411" s="4">
        <f t="shared" ref="L411" si="429">SUM(K411+J411+I411)</f>
        <v>-1515.151515151515</v>
      </c>
    </row>
    <row r="412" spans="1:12">
      <c r="A412" s="5" t="s">
        <v>220</v>
      </c>
      <c r="B412" s="33" t="s">
        <v>221</v>
      </c>
      <c r="C412" s="3" t="s">
        <v>14</v>
      </c>
      <c r="D412" s="37">
        <f t="shared" si="367"/>
        <v>970.87378640776694</v>
      </c>
      <c r="E412" s="8">
        <v>154.5</v>
      </c>
      <c r="F412" s="3">
        <v>156</v>
      </c>
      <c r="G412" s="3">
        <v>0</v>
      </c>
      <c r="H412" s="3">
        <v>0</v>
      </c>
      <c r="I412" s="2">
        <f t="shared" si="427"/>
        <v>1456.3106796116504</v>
      </c>
      <c r="J412" s="3">
        <v>0</v>
      </c>
      <c r="K412" s="3">
        <f>SUM(H412-G412)*D412</f>
        <v>0</v>
      </c>
      <c r="L412" s="4">
        <f t="shared" ref="L412" si="430">SUM(K412+J412+I412)</f>
        <v>1456.3106796116504</v>
      </c>
    </row>
    <row r="413" spans="1:12">
      <c r="A413" s="5" t="s">
        <v>220</v>
      </c>
      <c r="B413" s="33" t="s">
        <v>222</v>
      </c>
      <c r="C413" s="3" t="s">
        <v>14</v>
      </c>
      <c r="D413" s="37">
        <f t="shared" si="367"/>
        <v>1038.0622837370242</v>
      </c>
      <c r="E413" s="8">
        <v>144.5</v>
      </c>
      <c r="F413" s="3">
        <v>145.5</v>
      </c>
      <c r="G413" s="3">
        <v>0</v>
      </c>
      <c r="H413" s="3">
        <v>0</v>
      </c>
      <c r="I413" s="2">
        <f t="shared" si="427"/>
        <v>1038.0622837370242</v>
      </c>
      <c r="J413" s="3">
        <v>0</v>
      </c>
      <c r="K413" s="3">
        <f>SUM(H413-G413)*D413</f>
        <v>0</v>
      </c>
      <c r="L413" s="4">
        <f t="shared" ref="L413" si="431">SUM(K413+J413+I413)</f>
        <v>1038.0622837370242</v>
      </c>
    </row>
    <row r="414" spans="1:12">
      <c r="A414" s="5" t="s">
        <v>219</v>
      </c>
      <c r="B414" s="33" t="s">
        <v>92</v>
      </c>
      <c r="C414" s="3" t="s">
        <v>14</v>
      </c>
      <c r="D414" s="37">
        <f t="shared" si="367"/>
        <v>229.70903522205208</v>
      </c>
      <c r="E414" s="8">
        <v>653</v>
      </c>
      <c r="F414" s="3">
        <v>658</v>
      </c>
      <c r="G414" s="3">
        <v>0</v>
      </c>
      <c r="H414" s="3">
        <v>0</v>
      </c>
      <c r="I414" s="2">
        <f t="shared" si="427"/>
        <v>1148.5451761102604</v>
      </c>
      <c r="J414" s="3">
        <v>0</v>
      </c>
      <c r="K414" s="3">
        <v>0</v>
      </c>
      <c r="L414" s="4">
        <f t="shared" ref="L414" si="432">SUM(K414+J414+I414)</f>
        <v>1148.5451761102604</v>
      </c>
    </row>
    <row r="415" spans="1:12">
      <c r="A415" s="5" t="s">
        <v>219</v>
      </c>
      <c r="B415" s="33" t="s">
        <v>35</v>
      </c>
      <c r="C415" s="3" t="s">
        <v>14</v>
      </c>
      <c r="D415" s="37">
        <f t="shared" ref="D415:D478" si="433">150000/E415</f>
        <v>145.63106796116506</v>
      </c>
      <c r="E415" s="8">
        <v>1030</v>
      </c>
      <c r="F415" s="3">
        <v>1039.9000000000001</v>
      </c>
      <c r="G415" s="3">
        <v>0</v>
      </c>
      <c r="H415" s="3">
        <v>0</v>
      </c>
      <c r="I415" s="2">
        <f t="shared" si="427"/>
        <v>1441.7475728155473</v>
      </c>
      <c r="J415" s="3">
        <v>0</v>
      </c>
      <c r="K415" s="3">
        <v>0</v>
      </c>
      <c r="L415" s="4">
        <f t="shared" ref="L415" si="434">SUM(K415+J415+I415)</f>
        <v>1441.7475728155473</v>
      </c>
    </row>
    <row r="416" spans="1:12">
      <c r="A416" s="5" t="s">
        <v>219</v>
      </c>
      <c r="B416" s="33" t="s">
        <v>217</v>
      </c>
      <c r="C416" s="3" t="s">
        <v>14</v>
      </c>
      <c r="D416" s="37">
        <f t="shared" si="433"/>
        <v>540.15124234785742</v>
      </c>
      <c r="E416" s="8">
        <v>277.7</v>
      </c>
      <c r="F416" s="3">
        <v>279.5</v>
      </c>
      <c r="G416" s="3">
        <v>0</v>
      </c>
      <c r="H416" s="3">
        <v>0</v>
      </c>
      <c r="I416" s="2">
        <f t="shared" si="427"/>
        <v>972.27223622614952</v>
      </c>
      <c r="J416" s="3">
        <v>0</v>
      </c>
      <c r="K416" s="3">
        <v>0</v>
      </c>
      <c r="L416" s="4">
        <f t="shared" ref="L416" si="435">SUM(K416+J416+I416)</f>
        <v>972.27223622614952</v>
      </c>
    </row>
    <row r="417" spans="1:12">
      <c r="A417" s="5" t="s">
        <v>219</v>
      </c>
      <c r="B417" s="33" t="s">
        <v>72</v>
      </c>
      <c r="C417" s="3" t="s">
        <v>14</v>
      </c>
      <c r="D417" s="37">
        <f t="shared" si="433"/>
        <v>714.28571428571433</v>
      </c>
      <c r="E417" s="8">
        <v>210</v>
      </c>
      <c r="F417" s="3">
        <v>207</v>
      </c>
      <c r="G417" s="3">
        <v>0</v>
      </c>
      <c r="H417" s="3">
        <v>0</v>
      </c>
      <c r="I417" s="2">
        <f t="shared" si="427"/>
        <v>-2142.8571428571431</v>
      </c>
      <c r="J417" s="3">
        <v>0</v>
      </c>
      <c r="K417" s="3">
        <v>0</v>
      </c>
      <c r="L417" s="4">
        <f t="shared" ref="L417" si="436">SUM(K417+J417+I417)</f>
        <v>-2142.8571428571431</v>
      </c>
    </row>
    <row r="418" spans="1:12">
      <c r="A418" s="5" t="s">
        <v>218</v>
      </c>
      <c r="B418" s="33" t="s">
        <v>112</v>
      </c>
      <c r="C418" s="3" t="s">
        <v>14</v>
      </c>
      <c r="D418" s="37">
        <f t="shared" si="433"/>
        <v>712.58907363420428</v>
      </c>
      <c r="E418" s="8">
        <v>210.5</v>
      </c>
      <c r="F418" s="3">
        <v>212</v>
      </c>
      <c r="G418" s="3">
        <v>0</v>
      </c>
      <c r="H418" s="3">
        <v>0</v>
      </c>
      <c r="I418" s="2">
        <f t="shared" si="427"/>
        <v>1068.8836104513064</v>
      </c>
      <c r="J418" s="3">
        <v>0</v>
      </c>
      <c r="K418" s="3">
        <f>SUM(H418-G418)*D418</f>
        <v>0</v>
      </c>
      <c r="L418" s="4">
        <f t="shared" ref="L418" si="437">SUM(K418+J418+I418)</f>
        <v>1068.8836104513064</v>
      </c>
    </row>
    <row r="419" spans="1:12">
      <c r="A419" s="5" t="s">
        <v>218</v>
      </c>
      <c r="B419" s="33" t="s">
        <v>62</v>
      </c>
      <c r="C419" s="3" t="s">
        <v>14</v>
      </c>
      <c r="D419" s="37">
        <f t="shared" si="433"/>
        <v>563.90977443609017</v>
      </c>
      <c r="E419" s="8">
        <v>266</v>
      </c>
      <c r="F419" s="3">
        <v>268</v>
      </c>
      <c r="G419" s="3">
        <v>270</v>
      </c>
      <c r="H419" s="3">
        <v>272</v>
      </c>
      <c r="I419" s="2">
        <f t="shared" si="427"/>
        <v>1127.8195488721803</v>
      </c>
      <c r="J419" s="3">
        <f>(IF(C419="SHORT",IF(G419="",0,F419-G419),IF(C419="LONG",IF(G419="",0,G419-F419))))*D419</f>
        <v>1127.8195488721803</v>
      </c>
      <c r="K419" s="3">
        <f>SUM(H419-G419)*D419</f>
        <v>1127.8195488721803</v>
      </c>
      <c r="L419" s="4">
        <f t="shared" ref="L419" si="438">SUM(K419+J419+I419)</f>
        <v>3383.458646616541</v>
      </c>
    </row>
    <row r="420" spans="1:12">
      <c r="A420" s="5" t="s">
        <v>218</v>
      </c>
      <c r="B420" s="33" t="s">
        <v>73</v>
      </c>
      <c r="C420" s="3" t="s">
        <v>14</v>
      </c>
      <c r="D420" s="37">
        <f t="shared" si="433"/>
        <v>161.29032258064515</v>
      </c>
      <c r="E420" s="8">
        <v>930</v>
      </c>
      <c r="F420" s="3">
        <v>940</v>
      </c>
      <c r="G420" s="3">
        <v>948</v>
      </c>
      <c r="H420" s="3">
        <v>0</v>
      </c>
      <c r="I420" s="2">
        <f t="shared" si="427"/>
        <v>1612.9032258064515</v>
      </c>
      <c r="J420" s="3">
        <f>(IF(C420="SHORT",IF(G420="",0,F420-G420),IF(C420="LONG",IF(G420="",0,G420-F420))))*D420</f>
        <v>1290.3225806451612</v>
      </c>
      <c r="K420" s="3">
        <v>0</v>
      </c>
      <c r="L420" s="4">
        <f t="shared" ref="L420" si="439">SUM(K420+J420+I420)</f>
        <v>2903.2258064516127</v>
      </c>
    </row>
    <row r="421" spans="1:12">
      <c r="A421" s="5" t="s">
        <v>218</v>
      </c>
      <c r="B421" s="33" t="s">
        <v>112</v>
      </c>
      <c r="C421" s="3" t="s">
        <v>14</v>
      </c>
      <c r="D421" s="37">
        <f t="shared" si="433"/>
        <v>647.94816414686829</v>
      </c>
      <c r="E421" s="8">
        <v>231.5</v>
      </c>
      <c r="F421" s="3">
        <v>227</v>
      </c>
      <c r="G421" s="3">
        <v>0</v>
      </c>
      <c r="H421" s="3">
        <v>0</v>
      </c>
      <c r="I421" s="2">
        <f t="shared" si="427"/>
        <v>-2915.7667386609073</v>
      </c>
      <c r="J421" s="3">
        <v>0</v>
      </c>
      <c r="K421" s="3">
        <v>0</v>
      </c>
      <c r="L421" s="4">
        <f t="shared" ref="L421" si="440">SUM(K421+J421+I421)</f>
        <v>-2915.7667386609073</v>
      </c>
    </row>
    <row r="422" spans="1:12">
      <c r="A422" s="5" t="s">
        <v>218</v>
      </c>
      <c r="B422" s="33" t="s">
        <v>34</v>
      </c>
      <c r="C422" s="3" t="s">
        <v>14</v>
      </c>
      <c r="D422" s="37">
        <f t="shared" si="433"/>
        <v>434.78260869565219</v>
      </c>
      <c r="E422" s="8">
        <v>345</v>
      </c>
      <c r="F422" s="3">
        <v>340.5</v>
      </c>
      <c r="G422" s="3">
        <v>0</v>
      </c>
      <c r="H422" s="3">
        <v>0</v>
      </c>
      <c r="I422" s="2">
        <f t="shared" si="427"/>
        <v>-1956.5217391304348</v>
      </c>
      <c r="J422" s="3">
        <v>0</v>
      </c>
      <c r="K422" s="3">
        <v>0</v>
      </c>
      <c r="L422" s="4">
        <f t="shared" ref="L422" si="441">SUM(K422+J422+I422)</f>
        <v>-1956.5217391304348</v>
      </c>
    </row>
    <row r="423" spans="1:12">
      <c r="A423" s="5" t="s">
        <v>216</v>
      </c>
      <c r="B423" s="33" t="s">
        <v>97</v>
      </c>
      <c r="C423" s="3" t="s">
        <v>14</v>
      </c>
      <c r="D423" s="37">
        <f t="shared" si="433"/>
        <v>357.99522673031026</v>
      </c>
      <c r="E423" s="8">
        <v>419</v>
      </c>
      <c r="F423" s="3">
        <v>423</v>
      </c>
      <c r="G423" s="3">
        <v>427</v>
      </c>
      <c r="H423" s="3">
        <v>432</v>
      </c>
      <c r="I423" s="2">
        <f t="shared" si="427"/>
        <v>1431.9809069212411</v>
      </c>
      <c r="J423" s="3">
        <f>(IF(C423="SHORT",IF(G423="",0,F423-G423),IF(C423="LONG",IF(G423="",0,G423-F423))))*D423</f>
        <v>1431.9809069212411</v>
      </c>
      <c r="K423" s="3">
        <f>SUM(H423-G423)*D423</f>
        <v>1789.9761336515512</v>
      </c>
      <c r="L423" s="4">
        <f t="shared" ref="L423" si="442">SUM(K423+J423+I423)</f>
        <v>4653.9379474940333</v>
      </c>
    </row>
    <row r="424" spans="1:12">
      <c r="A424" s="5" t="s">
        <v>216</v>
      </c>
      <c r="B424" s="33" t="s">
        <v>217</v>
      </c>
      <c r="C424" s="3" t="s">
        <v>14</v>
      </c>
      <c r="D424" s="37">
        <f t="shared" si="433"/>
        <v>552.4861878453039</v>
      </c>
      <c r="E424" s="8">
        <v>271.5</v>
      </c>
      <c r="F424" s="3">
        <v>273.5</v>
      </c>
      <c r="G424" s="3">
        <v>276</v>
      </c>
      <c r="H424" s="3">
        <v>279</v>
      </c>
      <c r="I424" s="2">
        <f t="shared" si="427"/>
        <v>1104.9723756906078</v>
      </c>
      <c r="J424" s="3">
        <f>(IF(C424="SHORT",IF(G424="",0,F424-G424),IF(C424="LONG",IF(G424="",0,G424-F424))))*D424</f>
        <v>1381.2154696132598</v>
      </c>
      <c r="K424" s="3">
        <f>SUM(H424-G424)*D424</f>
        <v>1657.4585635359117</v>
      </c>
      <c r="L424" s="4">
        <f t="shared" ref="L424" si="443">SUM(K424+J424+I424)</f>
        <v>4143.6464088397788</v>
      </c>
    </row>
    <row r="425" spans="1:12">
      <c r="A425" s="5" t="s">
        <v>216</v>
      </c>
      <c r="B425" s="33" t="s">
        <v>23</v>
      </c>
      <c r="C425" s="3" t="s">
        <v>14</v>
      </c>
      <c r="D425" s="37">
        <f t="shared" si="433"/>
        <v>336.32286995515693</v>
      </c>
      <c r="E425" s="8">
        <v>446</v>
      </c>
      <c r="F425" s="3">
        <v>449.5</v>
      </c>
      <c r="G425" s="3">
        <v>0</v>
      </c>
      <c r="H425" s="3">
        <v>0</v>
      </c>
      <c r="I425" s="2">
        <f t="shared" si="427"/>
        <v>1177.1300448430493</v>
      </c>
      <c r="J425" s="3">
        <v>0</v>
      </c>
      <c r="K425" s="3">
        <f>SUM(H425-G425)*D425</f>
        <v>0</v>
      </c>
      <c r="L425" s="4">
        <f t="shared" ref="L425" si="444">SUM(K425+J425+I425)</f>
        <v>1177.1300448430493</v>
      </c>
    </row>
    <row r="426" spans="1:12">
      <c r="A426" s="5" t="s">
        <v>216</v>
      </c>
      <c r="B426" s="33" t="s">
        <v>217</v>
      </c>
      <c r="C426" s="3" t="s">
        <v>14</v>
      </c>
      <c r="D426" s="37">
        <f t="shared" si="433"/>
        <v>532.85968028419188</v>
      </c>
      <c r="E426" s="8">
        <v>281.5</v>
      </c>
      <c r="F426" s="3">
        <v>284</v>
      </c>
      <c r="G426" s="3">
        <v>0</v>
      </c>
      <c r="H426" s="3">
        <v>0</v>
      </c>
      <c r="I426" s="2">
        <f t="shared" si="427"/>
        <v>1332.1492007104798</v>
      </c>
      <c r="J426" s="3">
        <v>0</v>
      </c>
      <c r="K426" s="3">
        <f>SUM(H426-G426)*D426</f>
        <v>0</v>
      </c>
      <c r="L426" s="4">
        <f t="shared" ref="L426" si="445">SUM(K426+J426+I426)</f>
        <v>1332.1492007104798</v>
      </c>
    </row>
    <row r="427" spans="1:12">
      <c r="A427" s="5" t="s">
        <v>215</v>
      </c>
      <c r="B427" s="33" t="s">
        <v>214</v>
      </c>
      <c r="C427" s="3" t="s">
        <v>14</v>
      </c>
      <c r="D427" s="37">
        <f t="shared" si="433"/>
        <v>117.64705882352941</v>
      </c>
      <c r="E427" s="8">
        <v>1275</v>
      </c>
      <c r="F427" s="3">
        <v>1288</v>
      </c>
      <c r="G427" s="3">
        <v>1298</v>
      </c>
      <c r="H427" s="3">
        <v>0</v>
      </c>
      <c r="I427" s="2">
        <f t="shared" si="427"/>
        <v>1529.4117647058822</v>
      </c>
      <c r="J427" s="3">
        <f>(IF(C427="SHORT",IF(G427="",0,F427-G427),IF(C427="LONG",IF(G427="",0,G427-F427))))*D427</f>
        <v>1176.4705882352941</v>
      </c>
      <c r="K427" s="3">
        <v>0</v>
      </c>
      <c r="L427" s="4">
        <f t="shared" ref="L427" si="446">SUM(K427+J427+I427)</f>
        <v>2705.8823529411766</v>
      </c>
    </row>
    <row r="428" spans="1:12">
      <c r="A428" s="5" t="s">
        <v>215</v>
      </c>
      <c r="B428" s="33" t="s">
        <v>91</v>
      </c>
      <c r="C428" s="3" t="s">
        <v>14</v>
      </c>
      <c r="D428" s="37">
        <f t="shared" si="433"/>
        <v>441.1764705882353</v>
      </c>
      <c r="E428" s="8">
        <v>340</v>
      </c>
      <c r="F428" s="3">
        <v>343</v>
      </c>
      <c r="G428" s="3">
        <v>346</v>
      </c>
      <c r="H428" s="3">
        <v>0</v>
      </c>
      <c r="I428" s="2">
        <f t="shared" si="427"/>
        <v>1323.5294117647059</v>
      </c>
      <c r="J428" s="3">
        <f>(IF(C428="SHORT",IF(G428="",0,F428-G428),IF(C428="LONG",IF(G428="",0,G428-F428))))*D428</f>
        <v>1323.5294117647059</v>
      </c>
      <c r="K428" s="3">
        <v>0</v>
      </c>
      <c r="L428" s="4">
        <f t="shared" ref="L428" si="447">SUM(K428+J428+I428)</f>
        <v>2647.0588235294117</v>
      </c>
    </row>
    <row r="429" spans="1:12">
      <c r="A429" s="5" t="s">
        <v>215</v>
      </c>
      <c r="B429" s="33" t="s">
        <v>160</v>
      </c>
      <c r="C429" s="3" t="s">
        <v>14</v>
      </c>
      <c r="D429" s="37">
        <f t="shared" si="433"/>
        <v>400</v>
      </c>
      <c r="E429" s="8">
        <v>375</v>
      </c>
      <c r="F429" s="3">
        <v>378</v>
      </c>
      <c r="G429" s="3">
        <v>382</v>
      </c>
      <c r="H429" s="3">
        <v>0</v>
      </c>
      <c r="I429" s="2">
        <f t="shared" si="427"/>
        <v>1200</v>
      </c>
      <c r="J429" s="3">
        <f>(IF(C429="SHORT",IF(G429="",0,F429-G429),IF(C429="LONG",IF(G429="",0,G429-F429))))*D429</f>
        <v>1600</v>
      </c>
      <c r="K429" s="3">
        <v>0</v>
      </c>
      <c r="L429" s="4">
        <f t="shared" ref="L429" si="448">SUM(K429+J429+I429)</f>
        <v>2800</v>
      </c>
    </row>
    <row r="430" spans="1:12">
      <c r="A430" s="5" t="s">
        <v>215</v>
      </c>
      <c r="B430" s="33" t="s">
        <v>23</v>
      </c>
      <c r="C430" s="3" t="s">
        <v>14</v>
      </c>
      <c r="D430" s="37">
        <f t="shared" si="433"/>
        <v>339.36651583710409</v>
      </c>
      <c r="E430" s="8">
        <v>442</v>
      </c>
      <c r="F430" s="3">
        <v>446</v>
      </c>
      <c r="G430" s="3">
        <v>450</v>
      </c>
      <c r="H430" s="3">
        <v>0</v>
      </c>
      <c r="I430" s="2">
        <f t="shared" si="427"/>
        <v>1357.4660633484164</v>
      </c>
      <c r="J430" s="3">
        <f>(IF(C430="SHORT",IF(G430="",0,F430-G430),IF(C430="LONG",IF(G430="",0,G430-F430))))*D430</f>
        <v>1357.4660633484164</v>
      </c>
      <c r="K430" s="3">
        <v>0</v>
      </c>
      <c r="L430" s="4">
        <f t="shared" ref="L430" si="449">SUM(K430+J430+I430)</f>
        <v>2714.9321266968327</v>
      </c>
    </row>
    <row r="431" spans="1:12">
      <c r="A431" s="5" t="s">
        <v>215</v>
      </c>
      <c r="B431" s="33" t="s">
        <v>40</v>
      </c>
      <c r="C431" s="3" t="s">
        <v>14</v>
      </c>
      <c r="D431" s="37">
        <f t="shared" si="433"/>
        <v>700.93457943925239</v>
      </c>
      <c r="E431" s="8">
        <v>214</v>
      </c>
      <c r="F431" s="3">
        <v>216</v>
      </c>
      <c r="G431" s="3">
        <v>0</v>
      </c>
      <c r="H431" s="3">
        <v>0</v>
      </c>
      <c r="I431" s="2">
        <f t="shared" si="427"/>
        <v>1401.8691588785048</v>
      </c>
      <c r="J431" s="3">
        <v>0</v>
      </c>
      <c r="K431" s="3">
        <v>0</v>
      </c>
      <c r="L431" s="4">
        <f t="shared" ref="L431" si="450">SUM(K431+J431+I431)</f>
        <v>1401.8691588785048</v>
      </c>
    </row>
    <row r="432" spans="1:12">
      <c r="A432" s="5" t="s">
        <v>213</v>
      </c>
      <c r="B432" s="33" t="s">
        <v>214</v>
      </c>
      <c r="C432" s="3" t="s">
        <v>14</v>
      </c>
      <c r="D432" s="37">
        <f t="shared" si="433"/>
        <v>131.00436681222706</v>
      </c>
      <c r="E432" s="8">
        <v>1145</v>
      </c>
      <c r="F432" s="3">
        <v>1155</v>
      </c>
      <c r="G432" s="3">
        <v>1165</v>
      </c>
      <c r="H432" s="3">
        <v>1175</v>
      </c>
      <c r="I432" s="2">
        <f t="shared" si="427"/>
        <v>1310.0436681222707</v>
      </c>
      <c r="J432" s="3">
        <f>(IF(C432="SHORT",IF(G432="",0,F432-G432),IF(C432="LONG",IF(G432="",0,G432-F432))))*D432</f>
        <v>1310.0436681222707</v>
      </c>
      <c r="K432" s="3">
        <f t="shared" ref="K432:K438" si="451">SUM(H432-G432)*D432</f>
        <v>1310.0436681222707</v>
      </c>
      <c r="L432" s="4">
        <f t="shared" ref="L432" si="452">SUM(K432+J432+I432)</f>
        <v>3930.1310043668118</v>
      </c>
    </row>
    <row r="433" spans="1:12">
      <c r="A433" s="5" t="s">
        <v>213</v>
      </c>
      <c r="B433" s="33" t="s">
        <v>160</v>
      </c>
      <c r="C433" s="3" t="s">
        <v>14</v>
      </c>
      <c r="D433" s="37">
        <f t="shared" si="433"/>
        <v>477.70700636942678</v>
      </c>
      <c r="E433" s="8">
        <v>314</v>
      </c>
      <c r="F433" s="3">
        <v>317</v>
      </c>
      <c r="G433" s="3">
        <v>321</v>
      </c>
      <c r="H433" s="3">
        <v>325</v>
      </c>
      <c r="I433" s="2">
        <f t="shared" si="427"/>
        <v>1433.1210191082803</v>
      </c>
      <c r="J433" s="3">
        <f>(IF(C433="SHORT",IF(G433="",0,F433-G433),IF(C433="LONG",IF(G433="",0,G433-F433))))*D433</f>
        <v>1910.8280254777071</v>
      </c>
      <c r="K433" s="3">
        <f t="shared" si="451"/>
        <v>1910.8280254777071</v>
      </c>
      <c r="L433" s="4">
        <f t="shared" ref="L433" si="453">SUM(K433+J433+I433)</f>
        <v>5254.7770700636947</v>
      </c>
    </row>
    <row r="434" spans="1:12">
      <c r="A434" s="5" t="s">
        <v>213</v>
      </c>
      <c r="B434" s="33" t="s">
        <v>91</v>
      </c>
      <c r="C434" s="3" t="s">
        <v>14</v>
      </c>
      <c r="D434" s="37">
        <f t="shared" si="433"/>
        <v>477.70700636942678</v>
      </c>
      <c r="E434" s="8">
        <v>314</v>
      </c>
      <c r="F434" s="3">
        <v>316.5</v>
      </c>
      <c r="G434" s="3">
        <v>319</v>
      </c>
      <c r="H434" s="3">
        <v>322</v>
      </c>
      <c r="I434" s="2">
        <f t="shared" si="427"/>
        <v>1194.2675159235669</v>
      </c>
      <c r="J434" s="3">
        <f>(IF(C434="SHORT",IF(G434="",0,F434-G434),IF(C434="LONG",IF(G434="",0,G434-F434))))*D434</f>
        <v>1194.2675159235669</v>
      </c>
      <c r="K434" s="3">
        <f t="shared" si="451"/>
        <v>1433.1210191082803</v>
      </c>
      <c r="L434" s="4">
        <f t="shared" ref="L434" si="454">SUM(K434+J434+I434)</f>
        <v>3821.6560509554138</v>
      </c>
    </row>
    <row r="435" spans="1:12">
      <c r="A435" s="5" t="s">
        <v>213</v>
      </c>
      <c r="B435" s="33" t="s">
        <v>110</v>
      </c>
      <c r="C435" s="3" t="s">
        <v>14</v>
      </c>
      <c r="D435" s="37">
        <f t="shared" si="433"/>
        <v>717.7033492822967</v>
      </c>
      <c r="E435" s="8">
        <v>209</v>
      </c>
      <c r="F435" s="3">
        <v>211</v>
      </c>
      <c r="G435" s="3">
        <v>0</v>
      </c>
      <c r="H435" s="3">
        <v>0</v>
      </c>
      <c r="I435" s="2">
        <f t="shared" si="427"/>
        <v>1435.4066985645934</v>
      </c>
      <c r="J435" s="3">
        <v>0</v>
      </c>
      <c r="K435" s="3">
        <f t="shared" si="451"/>
        <v>0</v>
      </c>
      <c r="L435" s="4">
        <f t="shared" ref="L435" si="455">SUM(K435+J435+I435)</f>
        <v>1435.4066985645934</v>
      </c>
    </row>
    <row r="436" spans="1:12">
      <c r="A436" s="5" t="s">
        <v>213</v>
      </c>
      <c r="B436" s="33" t="s">
        <v>45</v>
      </c>
      <c r="C436" s="3" t="s">
        <v>14</v>
      </c>
      <c r="D436" s="37">
        <f t="shared" si="433"/>
        <v>1229.5081967213114</v>
      </c>
      <c r="E436" s="8">
        <v>122</v>
      </c>
      <c r="F436" s="3">
        <v>120.5</v>
      </c>
      <c r="G436" s="3">
        <v>0</v>
      </c>
      <c r="H436" s="3">
        <v>0</v>
      </c>
      <c r="I436" s="2">
        <f t="shared" si="427"/>
        <v>-1844.2622950819671</v>
      </c>
      <c r="J436" s="3">
        <v>0</v>
      </c>
      <c r="K436" s="3">
        <f t="shared" si="451"/>
        <v>0</v>
      </c>
      <c r="L436" s="4">
        <f t="shared" ref="L436" si="456">SUM(K436+J436+I436)</f>
        <v>-1844.2622950819671</v>
      </c>
    </row>
    <row r="437" spans="1:12">
      <c r="A437" s="5" t="s">
        <v>213</v>
      </c>
      <c r="B437" s="33" t="s">
        <v>160</v>
      </c>
      <c r="C437" s="3" t="s">
        <v>14</v>
      </c>
      <c r="D437" s="37">
        <f t="shared" si="433"/>
        <v>471.69811320754718</v>
      </c>
      <c r="E437" s="8">
        <v>318</v>
      </c>
      <c r="F437" s="3">
        <v>313</v>
      </c>
      <c r="G437" s="3">
        <v>0</v>
      </c>
      <c r="H437" s="3">
        <v>0</v>
      </c>
      <c r="I437" s="2">
        <f t="shared" si="427"/>
        <v>-2358.4905660377358</v>
      </c>
      <c r="J437" s="3">
        <v>0</v>
      </c>
      <c r="K437" s="3">
        <f t="shared" si="451"/>
        <v>0</v>
      </c>
      <c r="L437" s="4">
        <f t="shared" ref="L437" si="457">SUM(K437+J437+I437)</f>
        <v>-2358.4905660377358</v>
      </c>
    </row>
    <row r="438" spans="1:12">
      <c r="A438" s="5" t="s">
        <v>212</v>
      </c>
      <c r="B438" s="33" t="s">
        <v>25</v>
      </c>
      <c r="C438" s="3" t="s">
        <v>14</v>
      </c>
      <c r="D438" s="37">
        <f t="shared" si="433"/>
        <v>379.74683544303798</v>
      </c>
      <c r="E438" s="8">
        <v>395</v>
      </c>
      <c r="F438" s="3">
        <v>398</v>
      </c>
      <c r="G438" s="3">
        <v>402</v>
      </c>
      <c r="H438" s="3">
        <v>406</v>
      </c>
      <c r="I438" s="2">
        <f t="shared" si="427"/>
        <v>1139.2405063291139</v>
      </c>
      <c r="J438" s="3">
        <f>(IF(C438="SHORT",IF(G438="",0,F438-G438),IF(C438="LONG",IF(G438="",0,G438-F438))))*D438</f>
        <v>1518.9873417721519</v>
      </c>
      <c r="K438" s="3">
        <f t="shared" si="451"/>
        <v>1518.9873417721519</v>
      </c>
      <c r="L438" s="4">
        <f t="shared" ref="L438" si="458">SUM(K438+J438+I438)</f>
        <v>4177.2151898734173</v>
      </c>
    </row>
    <row r="439" spans="1:12">
      <c r="A439" s="5" t="s">
        <v>212</v>
      </c>
      <c r="B439" s="33" t="s">
        <v>84</v>
      </c>
      <c r="C439" s="3" t="s">
        <v>14</v>
      </c>
      <c r="D439" s="37">
        <f t="shared" si="433"/>
        <v>360.57692307692309</v>
      </c>
      <c r="E439" s="8">
        <v>416</v>
      </c>
      <c r="F439" s="3">
        <v>420</v>
      </c>
      <c r="G439" s="3">
        <v>424</v>
      </c>
      <c r="H439" s="3">
        <v>0</v>
      </c>
      <c r="I439" s="2">
        <f t="shared" si="427"/>
        <v>1442.3076923076924</v>
      </c>
      <c r="J439" s="3">
        <f>(IF(C439="SHORT",IF(G439="",0,F439-G439),IF(C439="LONG",IF(G439="",0,G439-F439))))*D439</f>
        <v>1442.3076923076924</v>
      </c>
      <c r="K439" s="3">
        <v>0</v>
      </c>
      <c r="L439" s="4">
        <f t="shared" ref="L439" si="459">SUM(K439+J439+I439)</f>
        <v>2884.6153846153848</v>
      </c>
    </row>
    <row r="440" spans="1:12">
      <c r="A440" s="5" t="s">
        <v>212</v>
      </c>
      <c r="B440" s="33" t="s">
        <v>164</v>
      </c>
      <c r="C440" s="3" t="s">
        <v>14</v>
      </c>
      <c r="D440" s="37">
        <f t="shared" si="433"/>
        <v>204.91803278688525</v>
      </c>
      <c r="E440" s="8">
        <v>732</v>
      </c>
      <c r="F440" s="3">
        <v>738</v>
      </c>
      <c r="G440" s="3">
        <v>744</v>
      </c>
      <c r="H440" s="3">
        <v>0</v>
      </c>
      <c r="I440" s="2">
        <f t="shared" si="427"/>
        <v>1229.5081967213114</v>
      </c>
      <c r="J440" s="3">
        <f>(IF(C440="SHORT",IF(G440="",0,F440-G440),IF(C440="LONG",IF(G440="",0,G440-F440))))*D440</f>
        <v>1229.5081967213114</v>
      </c>
      <c r="K440" s="3">
        <v>0</v>
      </c>
      <c r="L440" s="4">
        <f t="shared" ref="L440" si="460">SUM(K440+J440+I440)</f>
        <v>2459.0163934426228</v>
      </c>
    </row>
    <row r="441" spans="1:12">
      <c r="A441" s="5" t="s">
        <v>211</v>
      </c>
      <c r="B441" s="33" t="s">
        <v>20</v>
      </c>
      <c r="C441" s="3" t="s">
        <v>14</v>
      </c>
      <c r="D441" s="37">
        <f t="shared" si="433"/>
        <v>82.101806239737272</v>
      </c>
      <c r="E441" s="8">
        <v>1827</v>
      </c>
      <c r="F441" s="3">
        <v>1837</v>
      </c>
      <c r="G441" s="3">
        <v>0</v>
      </c>
      <c r="H441" s="3">
        <v>0</v>
      </c>
      <c r="I441" s="2">
        <f t="shared" si="427"/>
        <v>821.01806239737266</v>
      </c>
      <c r="J441" s="3">
        <v>0</v>
      </c>
      <c r="K441" s="3">
        <f t="shared" ref="K441:K446" si="461">SUM(H441-G441)*D441</f>
        <v>0</v>
      </c>
      <c r="L441" s="4">
        <f t="shared" ref="L441" si="462">SUM(K441+J441+I441)</f>
        <v>821.01806239737266</v>
      </c>
    </row>
    <row r="442" spans="1:12">
      <c r="A442" s="5" t="s">
        <v>211</v>
      </c>
      <c r="B442" s="33" t="s">
        <v>63</v>
      </c>
      <c r="C442" s="3" t="s">
        <v>14</v>
      </c>
      <c r="D442" s="37">
        <f t="shared" si="433"/>
        <v>107.29613733905579</v>
      </c>
      <c r="E442" s="8">
        <v>1398</v>
      </c>
      <c r="F442" s="3">
        <v>1410</v>
      </c>
      <c r="G442" s="3">
        <v>0</v>
      </c>
      <c r="H442" s="3">
        <v>0</v>
      </c>
      <c r="I442" s="2">
        <f t="shared" si="427"/>
        <v>1287.5536480686694</v>
      </c>
      <c r="J442" s="3">
        <v>0</v>
      </c>
      <c r="K442" s="3">
        <f t="shared" si="461"/>
        <v>0</v>
      </c>
      <c r="L442" s="4">
        <f t="shared" ref="L442" si="463">SUM(K442+J442+I442)</f>
        <v>1287.5536480686694</v>
      </c>
    </row>
    <row r="443" spans="1:12">
      <c r="A443" s="5" t="s">
        <v>210</v>
      </c>
      <c r="B443" s="33" t="s">
        <v>89</v>
      </c>
      <c r="C443" s="3" t="s">
        <v>14</v>
      </c>
      <c r="D443" s="37">
        <f t="shared" si="433"/>
        <v>468.75</v>
      </c>
      <c r="E443" s="8">
        <v>320</v>
      </c>
      <c r="F443" s="3">
        <v>322.5</v>
      </c>
      <c r="G443" s="3">
        <v>325</v>
      </c>
      <c r="H443" s="3">
        <v>328</v>
      </c>
      <c r="I443" s="2">
        <f t="shared" si="427"/>
        <v>1171.875</v>
      </c>
      <c r="J443" s="3">
        <f>(IF(C443="SHORT",IF(G443="",0,F443-G443),IF(C443="LONG",IF(G443="",0,G443-F443))))*D443</f>
        <v>1171.875</v>
      </c>
      <c r="K443" s="3">
        <f t="shared" si="461"/>
        <v>1406.25</v>
      </c>
      <c r="L443" s="4">
        <f t="shared" ref="L443" si="464">SUM(K443+J443+I443)</f>
        <v>3750</v>
      </c>
    </row>
    <row r="444" spans="1:12">
      <c r="A444" s="5" t="s">
        <v>210</v>
      </c>
      <c r="B444" s="33" t="s">
        <v>71</v>
      </c>
      <c r="C444" s="3" t="s">
        <v>14</v>
      </c>
      <c r="D444" s="37">
        <f t="shared" si="433"/>
        <v>81.344902386117141</v>
      </c>
      <c r="E444" s="8">
        <v>1844</v>
      </c>
      <c r="F444" s="3">
        <v>1855</v>
      </c>
      <c r="G444" s="3">
        <v>0</v>
      </c>
      <c r="H444" s="3">
        <v>0</v>
      </c>
      <c r="I444" s="2">
        <f t="shared" si="427"/>
        <v>894.7939262472886</v>
      </c>
      <c r="J444" s="3">
        <v>0</v>
      </c>
      <c r="K444" s="3">
        <f t="shared" si="461"/>
        <v>0</v>
      </c>
      <c r="L444" s="4">
        <f t="shared" ref="L444" si="465">SUM(K444+J444+I444)</f>
        <v>894.7939262472886</v>
      </c>
    </row>
    <row r="445" spans="1:12">
      <c r="A445" s="5" t="s">
        <v>208</v>
      </c>
      <c r="B445" s="33" t="s">
        <v>70</v>
      </c>
      <c r="C445" s="3" t="s">
        <v>14</v>
      </c>
      <c r="D445" s="37">
        <f t="shared" si="433"/>
        <v>1190.4761904761904</v>
      </c>
      <c r="E445" s="8">
        <v>126</v>
      </c>
      <c r="F445" s="3">
        <v>127</v>
      </c>
      <c r="G445" s="3">
        <v>128</v>
      </c>
      <c r="H445" s="3">
        <v>129</v>
      </c>
      <c r="I445" s="2">
        <f t="shared" si="427"/>
        <v>1190.4761904761904</v>
      </c>
      <c r="J445" s="3">
        <f>(IF(C445="SHORT",IF(G445="",0,F445-G445),IF(C445="LONG",IF(G445="",0,G445-F445))))*D445</f>
        <v>1190.4761904761904</v>
      </c>
      <c r="K445" s="3">
        <f t="shared" si="461"/>
        <v>1190.4761904761904</v>
      </c>
      <c r="L445" s="4">
        <f t="shared" ref="L445" si="466">SUM(K445+J445+I445)</f>
        <v>3571.4285714285711</v>
      </c>
    </row>
    <row r="446" spans="1:12">
      <c r="A446" s="5" t="s">
        <v>208</v>
      </c>
      <c r="B446" s="33" t="s">
        <v>91</v>
      </c>
      <c r="C446" s="3" t="s">
        <v>14</v>
      </c>
      <c r="D446" s="37">
        <f t="shared" si="433"/>
        <v>491.80327868852459</v>
      </c>
      <c r="E446" s="8">
        <v>305</v>
      </c>
      <c r="F446" s="3">
        <v>307.5</v>
      </c>
      <c r="G446" s="3">
        <v>310</v>
      </c>
      <c r="H446" s="3">
        <v>313</v>
      </c>
      <c r="I446" s="2">
        <f t="shared" si="427"/>
        <v>1229.5081967213114</v>
      </c>
      <c r="J446" s="3">
        <f>(IF(C446="SHORT",IF(G446="",0,F446-G446),IF(C446="LONG",IF(G446="",0,G446-F446))))*D446</f>
        <v>1229.5081967213114</v>
      </c>
      <c r="K446" s="3">
        <f t="shared" si="461"/>
        <v>1475.4098360655737</v>
      </c>
      <c r="L446" s="4">
        <f t="shared" ref="L446" si="467">SUM(K446+J446+I446)</f>
        <v>3934.4262295081967</v>
      </c>
    </row>
    <row r="447" spans="1:12">
      <c r="A447" s="5" t="s">
        <v>208</v>
      </c>
      <c r="B447" s="33" t="s">
        <v>209</v>
      </c>
      <c r="C447" s="3" t="s">
        <v>14</v>
      </c>
      <c r="D447" s="37">
        <f t="shared" si="433"/>
        <v>833.33333333333337</v>
      </c>
      <c r="E447" s="8">
        <v>180</v>
      </c>
      <c r="F447" s="3">
        <v>181</v>
      </c>
      <c r="G447" s="3">
        <v>181.9</v>
      </c>
      <c r="H447" s="3">
        <v>0</v>
      </c>
      <c r="I447" s="2">
        <f t="shared" si="427"/>
        <v>833.33333333333337</v>
      </c>
      <c r="J447" s="3">
        <f>(IF(C447="SHORT",IF(G447="",0,F447-G447),IF(C447="LONG",IF(G447="",0,G447-F447))))*D447</f>
        <v>750.00000000000477</v>
      </c>
      <c r="K447" s="3">
        <v>0</v>
      </c>
      <c r="L447" s="4">
        <f t="shared" ref="L447" si="468">SUM(K447+J447+I447)</f>
        <v>1583.333333333338</v>
      </c>
    </row>
    <row r="448" spans="1:12">
      <c r="A448" s="5" t="s">
        <v>208</v>
      </c>
      <c r="B448" s="33" t="s">
        <v>83</v>
      </c>
      <c r="C448" s="3" t="s">
        <v>14</v>
      </c>
      <c r="D448" s="37">
        <f t="shared" si="433"/>
        <v>80.906148867313917</v>
      </c>
      <c r="E448" s="8">
        <v>1854</v>
      </c>
      <c r="F448" s="3">
        <v>1864</v>
      </c>
      <c r="G448" s="3">
        <v>0</v>
      </c>
      <c r="H448" s="3">
        <v>0</v>
      </c>
      <c r="I448" s="2">
        <f t="shared" si="427"/>
        <v>809.06148867313914</v>
      </c>
      <c r="J448" s="3">
        <v>0</v>
      </c>
      <c r="K448" s="3">
        <f>SUM(H448-G448)*D448</f>
        <v>0</v>
      </c>
      <c r="L448" s="4">
        <f t="shared" ref="L448" si="469">SUM(K448+J448+I448)</f>
        <v>809.06148867313914</v>
      </c>
    </row>
    <row r="449" spans="1:12">
      <c r="A449" s="5" t="s">
        <v>208</v>
      </c>
      <c r="B449" s="33" t="s">
        <v>24</v>
      </c>
      <c r="C449" s="3" t="s">
        <v>14</v>
      </c>
      <c r="D449" s="37">
        <f t="shared" si="433"/>
        <v>80.085424452749606</v>
      </c>
      <c r="E449" s="8">
        <v>1873</v>
      </c>
      <c r="F449" s="3">
        <v>1873</v>
      </c>
      <c r="G449" s="3">
        <v>0</v>
      </c>
      <c r="H449" s="3">
        <v>0</v>
      </c>
      <c r="I449" s="2">
        <f t="shared" si="427"/>
        <v>0</v>
      </c>
      <c r="J449" s="3">
        <v>0</v>
      </c>
      <c r="K449" s="3">
        <f>SUM(H449-G449)*D449</f>
        <v>0</v>
      </c>
      <c r="L449" s="4">
        <f t="shared" ref="L449" si="470">SUM(K449+J449+I449)</f>
        <v>0</v>
      </c>
    </row>
    <row r="450" spans="1:12">
      <c r="A450" s="5" t="s">
        <v>207</v>
      </c>
      <c r="B450" s="33" t="s">
        <v>41</v>
      </c>
      <c r="C450" s="3" t="s">
        <v>14</v>
      </c>
      <c r="D450" s="37">
        <f t="shared" si="433"/>
        <v>887.5739644970414</v>
      </c>
      <c r="E450" s="8">
        <v>169</v>
      </c>
      <c r="F450" s="3">
        <v>170.5</v>
      </c>
      <c r="G450" s="3">
        <v>172</v>
      </c>
      <c r="H450" s="3">
        <v>174</v>
      </c>
      <c r="I450" s="2">
        <f t="shared" si="427"/>
        <v>1331.3609467455622</v>
      </c>
      <c r="J450" s="3">
        <f>(IF(C450="SHORT",IF(G450="",0,F450-G450),IF(C450="LONG",IF(G450="",0,G450-F450))))*D450</f>
        <v>1331.3609467455622</v>
      </c>
      <c r="K450" s="3">
        <f>SUM(H450-G450)*D450</f>
        <v>1775.1479289940828</v>
      </c>
      <c r="L450" s="4">
        <f t="shared" ref="L450" si="471">SUM(K450+J450+I450)</f>
        <v>4437.8698224852069</v>
      </c>
    </row>
    <row r="451" spans="1:12">
      <c r="A451" s="5" t="s">
        <v>207</v>
      </c>
      <c r="B451" s="33" t="s">
        <v>36</v>
      </c>
      <c r="C451" s="3" t="s">
        <v>14</v>
      </c>
      <c r="D451" s="37">
        <f t="shared" si="433"/>
        <v>166.66666666666666</v>
      </c>
      <c r="E451" s="8">
        <v>900</v>
      </c>
      <c r="F451" s="3">
        <v>907.5</v>
      </c>
      <c r="G451" s="3">
        <v>917</v>
      </c>
      <c r="H451" s="3">
        <v>0</v>
      </c>
      <c r="I451" s="2">
        <f t="shared" si="427"/>
        <v>1250</v>
      </c>
      <c r="J451" s="3">
        <f>(IF(C451="SHORT",IF(G451="",0,F451-G451),IF(C451="LONG",IF(G451="",0,G451-F451))))*D451</f>
        <v>1583.3333333333333</v>
      </c>
      <c r="K451" s="3">
        <v>0</v>
      </c>
      <c r="L451" s="4">
        <f t="shared" ref="L451" si="472">SUM(K451+J451+I451)</f>
        <v>2833.333333333333</v>
      </c>
    </row>
    <row r="452" spans="1:12">
      <c r="A452" s="5" t="s">
        <v>207</v>
      </c>
      <c r="B452" s="33" t="s">
        <v>49</v>
      </c>
      <c r="C452" s="3" t="s">
        <v>14</v>
      </c>
      <c r="D452" s="37">
        <f t="shared" si="433"/>
        <v>77.922077922077918</v>
      </c>
      <c r="E452" s="8">
        <v>1925</v>
      </c>
      <c r="F452" s="3">
        <v>1933</v>
      </c>
      <c r="G452" s="3">
        <v>0</v>
      </c>
      <c r="H452" s="3">
        <v>0</v>
      </c>
      <c r="I452" s="2">
        <f t="shared" si="427"/>
        <v>623.37662337662334</v>
      </c>
      <c r="J452" s="3">
        <v>0</v>
      </c>
      <c r="K452" s="3">
        <v>0</v>
      </c>
      <c r="L452" s="4">
        <f t="shared" ref="L452" si="473">SUM(K452+J452+I452)</f>
        <v>623.37662337662334</v>
      </c>
    </row>
    <row r="453" spans="1:12">
      <c r="A453" s="5" t="s">
        <v>206</v>
      </c>
      <c r="B453" s="33" t="s">
        <v>53</v>
      </c>
      <c r="C453" s="3" t="s">
        <v>14</v>
      </c>
      <c r="D453" s="37">
        <f t="shared" si="433"/>
        <v>683.37129840546697</v>
      </c>
      <c r="E453" s="8">
        <v>219.5</v>
      </c>
      <c r="F453" s="3">
        <v>221</v>
      </c>
      <c r="G453" s="3">
        <v>0</v>
      </c>
      <c r="H453" s="3">
        <v>0</v>
      </c>
      <c r="I453" s="2">
        <f t="shared" si="427"/>
        <v>1025.0569476082005</v>
      </c>
      <c r="J453" s="3">
        <v>0</v>
      </c>
      <c r="K453" s="3">
        <f t="shared" ref="K453:K458" si="474">SUM(H453-G453)*D453</f>
        <v>0</v>
      </c>
      <c r="L453" s="4">
        <f t="shared" ref="L453" si="475">SUM(K453+J453+I453)</f>
        <v>1025.0569476082005</v>
      </c>
    </row>
    <row r="454" spans="1:12">
      <c r="A454" s="5" t="s">
        <v>206</v>
      </c>
      <c r="B454" s="33" t="s">
        <v>105</v>
      </c>
      <c r="C454" s="3" t="s">
        <v>14</v>
      </c>
      <c r="D454" s="37">
        <f t="shared" si="433"/>
        <v>108.85341074020319</v>
      </c>
      <c r="E454" s="8">
        <v>1378</v>
      </c>
      <c r="F454" s="3">
        <v>1380</v>
      </c>
      <c r="G454" s="3">
        <v>0</v>
      </c>
      <c r="H454" s="3">
        <v>0</v>
      </c>
      <c r="I454" s="2">
        <f t="shared" si="427"/>
        <v>217.70682148040638</v>
      </c>
      <c r="J454" s="3">
        <v>0</v>
      </c>
      <c r="K454" s="3">
        <f t="shared" si="474"/>
        <v>0</v>
      </c>
      <c r="L454" s="4">
        <f t="shared" ref="L454" si="476">SUM(K454+J454+I454)</f>
        <v>217.70682148040638</v>
      </c>
    </row>
    <row r="455" spans="1:12">
      <c r="A455" s="5" t="s">
        <v>206</v>
      </c>
      <c r="B455" s="33" t="s">
        <v>33</v>
      </c>
      <c r="C455" s="3" t="s">
        <v>14</v>
      </c>
      <c r="D455" s="37">
        <f t="shared" si="433"/>
        <v>86.058519793459553</v>
      </c>
      <c r="E455" s="8">
        <v>1743</v>
      </c>
      <c r="F455" s="3">
        <v>1743</v>
      </c>
      <c r="G455" s="3">
        <v>0</v>
      </c>
      <c r="H455" s="3">
        <v>0</v>
      </c>
      <c r="I455" s="2">
        <f t="shared" si="427"/>
        <v>0</v>
      </c>
      <c r="J455" s="3">
        <v>0</v>
      </c>
      <c r="K455" s="3">
        <f t="shared" si="474"/>
        <v>0</v>
      </c>
      <c r="L455" s="4">
        <f t="shared" ref="L455" si="477">SUM(K455+J455+I455)</f>
        <v>0</v>
      </c>
    </row>
    <row r="456" spans="1:12">
      <c r="A456" s="5" t="s">
        <v>206</v>
      </c>
      <c r="B456" s="33" t="s">
        <v>97</v>
      </c>
      <c r="C456" s="3" t="s">
        <v>14</v>
      </c>
      <c r="D456" s="37">
        <f t="shared" si="433"/>
        <v>365.85365853658539</v>
      </c>
      <c r="E456" s="8">
        <v>410</v>
      </c>
      <c r="F456" s="3">
        <v>410</v>
      </c>
      <c r="G456" s="3">
        <v>0</v>
      </c>
      <c r="H456" s="3">
        <v>0</v>
      </c>
      <c r="I456" s="2">
        <f t="shared" si="427"/>
        <v>0</v>
      </c>
      <c r="J456" s="3">
        <v>0</v>
      </c>
      <c r="K456" s="3">
        <f t="shared" si="474"/>
        <v>0</v>
      </c>
      <c r="L456" s="4">
        <f t="shared" ref="L456" si="478">SUM(K456+J456+I456)</f>
        <v>0</v>
      </c>
    </row>
    <row r="457" spans="1:12">
      <c r="A457" s="5" t="s">
        <v>204</v>
      </c>
      <c r="B457" s="33" t="s">
        <v>85</v>
      </c>
      <c r="C457" s="3" t="s">
        <v>14</v>
      </c>
      <c r="D457" s="37">
        <f t="shared" si="433"/>
        <v>441.82621502209133</v>
      </c>
      <c r="E457" s="8">
        <v>339.5</v>
      </c>
      <c r="F457" s="3">
        <v>341</v>
      </c>
      <c r="G457" s="3">
        <v>343</v>
      </c>
      <c r="H457" s="3">
        <v>345</v>
      </c>
      <c r="I457" s="2">
        <f t="shared" si="427"/>
        <v>662.73932253313706</v>
      </c>
      <c r="J457" s="3">
        <f>(IF(C457="SHORT",IF(G457="",0,F457-G457),IF(C457="LONG",IF(G457="",0,G457-F457))))*D457</f>
        <v>883.65243004418267</v>
      </c>
      <c r="K457" s="3">
        <f t="shared" si="474"/>
        <v>883.65243004418267</v>
      </c>
      <c r="L457" s="4">
        <f t="shared" ref="L457" si="479">SUM(K457+J457+I457)</f>
        <v>2430.0441826215024</v>
      </c>
    </row>
    <row r="458" spans="1:12">
      <c r="A458" s="5" t="s">
        <v>204</v>
      </c>
      <c r="B458" s="33" t="s">
        <v>105</v>
      </c>
      <c r="C458" s="3" t="s">
        <v>14</v>
      </c>
      <c r="D458" s="37">
        <f t="shared" si="433"/>
        <v>110.5379513633014</v>
      </c>
      <c r="E458" s="8">
        <v>1357</v>
      </c>
      <c r="F458" s="3">
        <v>1367</v>
      </c>
      <c r="G458" s="3">
        <v>1377</v>
      </c>
      <c r="H458" s="3">
        <v>1387</v>
      </c>
      <c r="I458" s="2">
        <f t="shared" si="427"/>
        <v>1105.3795136330141</v>
      </c>
      <c r="J458" s="3">
        <f>(IF(C458="SHORT",IF(G458="",0,F458-G458),IF(C458="LONG",IF(G458="",0,G458-F458))))*D458</f>
        <v>1105.3795136330141</v>
      </c>
      <c r="K458" s="3">
        <f t="shared" si="474"/>
        <v>1105.3795136330141</v>
      </c>
      <c r="L458" s="4">
        <f t="shared" ref="L458" si="480">SUM(K458+J458+I458)</f>
        <v>3316.1385408990423</v>
      </c>
    </row>
    <row r="459" spans="1:12">
      <c r="A459" s="5" t="s">
        <v>204</v>
      </c>
      <c r="B459" s="33" t="s">
        <v>133</v>
      </c>
      <c r="C459" s="3" t="s">
        <v>14</v>
      </c>
      <c r="D459" s="37">
        <f t="shared" si="433"/>
        <v>87.463556851311949</v>
      </c>
      <c r="E459" s="8">
        <v>1715</v>
      </c>
      <c r="F459" s="3">
        <v>1725</v>
      </c>
      <c r="G459" s="3">
        <v>1735</v>
      </c>
      <c r="H459" s="3">
        <v>0</v>
      </c>
      <c r="I459" s="2">
        <f t="shared" si="427"/>
        <v>874.63556851311955</v>
      </c>
      <c r="J459" s="3">
        <f>(IF(C459="SHORT",IF(G459="",0,F459-G459),IF(C459="LONG",IF(G459="",0,G459-F459))))*D459</f>
        <v>874.63556851311955</v>
      </c>
      <c r="K459" s="3">
        <v>0</v>
      </c>
      <c r="L459" s="4">
        <f t="shared" ref="L459" si="481">SUM(K459+J459+I459)</f>
        <v>1749.2711370262391</v>
      </c>
    </row>
    <row r="460" spans="1:12">
      <c r="A460" s="5" t="s">
        <v>204</v>
      </c>
      <c r="B460" s="33" t="s">
        <v>205</v>
      </c>
      <c r="C460" s="3" t="s">
        <v>14</v>
      </c>
      <c r="D460" s="37">
        <f t="shared" si="433"/>
        <v>1190.4761904761904</v>
      </c>
      <c r="E460" s="8">
        <v>126</v>
      </c>
      <c r="F460" s="3">
        <v>127</v>
      </c>
      <c r="G460" s="3">
        <v>0</v>
      </c>
      <c r="H460" s="3">
        <v>0</v>
      </c>
      <c r="I460" s="2">
        <f t="shared" si="427"/>
        <v>1190.4761904761904</v>
      </c>
      <c r="J460" s="3">
        <v>0</v>
      </c>
      <c r="K460" s="3">
        <v>0</v>
      </c>
      <c r="L460" s="4">
        <f t="shared" ref="L460" si="482">SUM(K460+J460+I460)</f>
        <v>1190.4761904761904</v>
      </c>
    </row>
    <row r="461" spans="1:12">
      <c r="A461" s="5" t="s">
        <v>202</v>
      </c>
      <c r="B461" s="33" t="s">
        <v>203</v>
      </c>
      <c r="C461" s="3" t="s">
        <v>14</v>
      </c>
      <c r="D461" s="37">
        <f t="shared" si="433"/>
        <v>528.16901408450701</v>
      </c>
      <c r="E461" s="8">
        <v>284</v>
      </c>
      <c r="F461" s="3">
        <v>286</v>
      </c>
      <c r="G461" s="3">
        <v>288</v>
      </c>
      <c r="H461" s="3">
        <v>290</v>
      </c>
      <c r="I461" s="2">
        <f t="shared" si="427"/>
        <v>1056.338028169014</v>
      </c>
      <c r="J461" s="3">
        <f>(IF(C461="SHORT",IF(G461="",0,F461-G461),IF(C461="LONG",IF(G461="",0,G461-F461))))*D461</f>
        <v>1056.338028169014</v>
      </c>
      <c r="K461" s="3">
        <f t="shared" ref="K461:K471" si="483">SUM(H461-G461)*D461</f>
        <v>1056.338028169014</v>
      </c>
      <c r="L461" s="4">
        <f t="shared" ref="L461" si="484">SUM(K461+J461+I461)</f>
        <v>3169.0140845070418</v>
      </c>
    </row>
    <row r="462" spans="1:12">
      <c r="A462" s="5" t="s">
        <v>202</v>
      </c>
      <c r="B462" s="33" t="s">
        <v>85</v>
      </c>
      <c r="C462" s="3" t="s">
        <v>14</v>
      </c>
      <c r="D462" s="37">
        <f t="shared" si="433"/>
        <v>464.39628482972137</v>
      </c>
      <c r="E462" s="8">
        <v>323</v>
      </c>
      <c r="F462" s="3">
        <v>326</v>
      </c>
      <c r="G462" s="3">
        <v>329</v>
      </c>
      <c r="H462" s="3">
        <v>333</v>
      </c>
      <c r="I462" s="2">
        <f t="shared" si="427"/>
        <v>1393.188854489164</v>
      </c>
      <c r="J462" s="3">
        <f>(IF(C462="SHORT",IF(G462="",0,F462-G462),IF(C462="LONG",IF(G462="",0,G462-F462))))*D462</f>
        <v>1393.188854489164</v>
      </c>
      <c r="K462" s="3">
        <f t="shared" si="483"/>
        <v>1857.5851393188855</v>
      </c>
      <c r="L462" s="4">
        <f t="shared" ref="L462" si="485">SUM(K462+J462+I462)</f>
        <v>4643.962848297213</v>
      </c>
    </row>
    <row r="463" spans="1:12">
      <c r="A463" s="5" t="s">
        <v>202</v>
      </c>
      <c r="B463" s="33" t="s">
        <v>163</v>
      </c>
      <c r="C463" s="3" t="s">
        <v>14</v>
      </c>
      <c r="D463" s="37">
        <f t="shared" si="433"/>
        <v>260.41666666666669</v>
      </c>
      <c r="E463" s="8">
        <v>576</v>
      </c>
      <c r="F463" s="3">
        <v>585</v>
      </c>
      <c r="G463" s="3">
        <v>0</v>
      </c>
      <c r="H463" s="3">
        <v>0</v>
      </c>
      <c r="I463" s="2">
        <f t="shared" si="427"/>
        <v>2343.75</v>
      </c>
      <c r="J463" s="3">
        <v>0</v>
      </c>
      <c r="K463" s="3">
        <f t="shared" si="483"/>
        <v>0</v>
      </c>
      <c r="L463" s="4">
        <f t="shared" ref="L463" si="486">SUM(K463+J463+I463)</f>
        <v>2343.75</v>
      </c>
    </row>
    <row r="464" spans="1:12">
      <c r="A464" s="5" t="s">
        <v>202</v>
      </c>
      <c r="B464" s="33" t="s">
        <v>23</v>
      </c>
      <c r="C464" s="3" t="s">
        <v>14</v>
      </c>
      <c r="D464" s="37">
        <f t="shared" si="433"/>
        <v>394.73684210526318</v>
      </c>
      <c r="E464" s="8">
        <v>380</v>
      </c>
      <c r="F464" s="3">
        <v>383</v>
      </c>
      <c r="G464" s="3">
        <v>0</v>
      </c>
      <c r="H464" s="3">
        <v>0</v>
      </c>
      <c r="I464" s="2">
        <f t="shared" si="427"/>
        <v>1184.2105263157896</v>
      </c>
      <c r="J464" s="3">
        <v>0</v>
      </c>
      <c r="K464" s="3">
        <f t="shared" si="483"/>
        <v>0</v>
      </c>
      <c r="L464" s="4">
        <f t="shared" ref="L464" si="487">SUM(K464+J464+I464)</f>
        <v>1184.2105263157896</v>
      </c>
    </row>
    <row r="465" spans="1:12">
      <c r="A465" s="5" t="s">
        <v>202</v>
      </c>
      <c r="B465" s="33" t="s">
        <v>29</v>
      </c>
      <c r="C465" s="3" t="s">
        <v>14</v>
      </c>
      <c r="D465" s="37">
        <f t="shared" si="433"/>
        <v>138.24884792626727</v>
      </c>
      <c r="E465" s="8">
        <v>1085</v>
      </c>
      <c r="F465" s="3">
        <v>1095</v>
      </c>
      <c r="G465" s="3">
        <v>0</v>
      </c>
      <c r="H465" s="3">
        <v>0</v>
      </c>
      <c r="I465" s="2">
        <f t="shared" si="427"/>
        <v>1382.4884792626726</v>
      </c>
      <c r="J465" s="3">
        <v>0</v>
      </c>
      <c r="K465" s="3">
        <f t="shared" si="483"/>
        <v>0</v>
      </c>
      <c r="L465" s="4">
        <f t="shared" ref="L465" si="488">SUM(K465+J465+I465)</f>
        <v>1382.4884792626726</v>
      </c>
    </row>
    <row r="466" spans="1:12">
      <c r="A466" s="5" t="s">
        <v>201</v>
      </c>
      <c r="B466" s="33" t="s">
        <v>20</v>
      </c>
      <c r="C466" s="3" t="s">
        <v>14</v>
      </c>
      <c r="D466" s="37">
        <f t="shared" si="433"/>
        <v>89.766606822262119</v>
      </c>
      <c r="E466" s="8">
        <v>1671</v>
      </c>
      <c r="F466" s="3">
        <v>1681</v>
      </c>
      <c r="G466" s="3">
        <v>1691</v>
      </c>
      <c r="H466" s="3">
        <v>1700</v>
      </c>
      <c r="I466" s="2">
        <f t="shared" si="427"/>
        <v>897.66606822262122</v>
      </c>
      <c r="J466" s="3">
        <f>(IF(C466="SHORT",IF(G466="",0,F466-G466),IF(C466="LONG",IF(G466="",0,G466-F466))))*D466</f>
        <v>897.66606822262122</v>
      </c>
      <c r="K466" s="3">
        <f t="shared" si="483"/>
        <v>807.89946140035909</v>
      </c>
      <c r="L466" s="4">
        <f t="shared" ref="L466" si="489">SUM(K466+J466+I466)</f>
        <v>2603.2315978456013</v>
      </c>
    </row>
    <row r="467" spans="1:12">
      <c r="A467" s="5" t="s">
        <v>201</v>
      </c>
      <c r="B467" s="33" t="s">
        <v>98</v>
      </c>
      <c r="C467" s="3" t="s">
        <v>14</v>
      </c>
      <c r="D467" s="37">
        <f t="shared" si="433"/>
        <v>1190.4761904761904</v>
      </c>
      <c r="E467" s="8">
        <v>126</v>
      </c>
      <c r="F467" s="3">
        <v>127</v>
      </c>
      <c r="G467" s="3">
        <v>128</v>
      </c>
      <c r="H467" s="3">
        <v>129</v>
      </c>
      <c r="I467" s="2">
        <f t="shared" si="427"/>
        <v>1190.4761904761904</v>
      </c>
      <c r="J467" s="3">
        <f>(IF(C467="SHORT",IF(G467="",0,F467-G467),IF(C467="LONG",IF(G467="",0,G467-F467))))*D467</f>
        <v>1190.4761904761904</v>
      </c>
      <c r="K467" s="3">
        <f t="shared" si="483"/>
        <v>1190.4761904761904</v>
      </c>
      <c r="L467" s="4">
        <f t="shared" ref="L467" si="490">SUM(K467+J467+I467)</f>
        <v>3571.4285714285711</v>
      </c>
    </row>
    <row r="468" spans="1:12">
      <c r="A468" s="5" t="s">
        <v>201</v>
      </c>
      <c r="B468" s="33" t="s">
        <v>63</v>
      </c>
      <c r="C468" s="3" t="s">
        <v>14</v>
      </c>
      <c r="D468" s="37">
        <f t="shared" si="433"/>
        <v>109.48905109489051</v>
      </c>
      <c r="E468" s="8">
        <v>1370</v>
      </c>
      <c r="F468" s="3">
        <v>1380</v>
      </c>
      <c r="G468" s="3">
        <v>0</v>
      </c>
      <c r="H468" s="3">
        <v>0</v>
      </c>
      <c r="I468" s="2">
        <f t="shared" si="427"/>
        <v>1094.8905109489051</v>
      </c>
      <c r="J468" s="3">
        <v>0</v>
      </c>
      <c r="K468" s="3">
        <f t="shared" si="483"/>
        <v>0</v>
      </c>
      <c r="L468" s="4">
        <f t="shared" ref="L468" si="491">SUM(K468+J468+I468)</f>
        <v>1094.8905109489051</v>
      </c>
    </row>
    <row r="469" spans="1:12">
      <c r="A469" s="5" t="s">
        <v>200</v>
      </c>
      <c r="B469" s="33" t="s">
        <v>98</v>
      </c>
      <c r="C469" s="3" t="s">
        <v>14</v>
      </c>
      <c r="D469" s="37">
        <f t="shared" si="433"/>
        <v>1250</v>
      </c>
      <c r="E469" s="8">
        <v>120</v>
      </c>
      <c r="F469" s="3">
        <v>121</v>
      </c>
      <c r="G469" s="3">
        <v>122</v>
      </c>
      <c r="H469" s="3">
        <v>123</v>
      </c>
      <c r="I469" s="2">
        <f t="shared" si="427"/>
        <v>1250</v>
      </c>
      <c r="J469" s="3">
        <f>(IF(C469="SHORT",IF(G469="",0,F469-G469),IF(C469="LONG",IF(G469="",0,G469-F469))))*D469</f>
        <v>1250</v>
      </c>
      <c r="K469" s="3">
        <f t="shared" si="483"/>
        <v>1250</v>
      </c>
      <c r="L469" s="4">
        <f t="shared" ref="L469" si="492">SUM(K469+J469+I469)</f>
        <v>3750</v>
      </c>
    </row>
    <row r="470" spans="1:12">
      <c r="A470" s="5" t="s">
        <v>200</v>
      </c>
      <c r="B470" s="33" t="s">
        <v>23</v>
      </c>
      <c r="C470" s="3" t="s">
        <v>14</v>
      </c>
      <c r="D470" s="37">
        <f t="shared" si="433"/>
        <v>388.60103626943004</v>
      </c>
      <c r="E470" s="8">
        <v>386</v>
      </c>
      <c r="F470" s="3">
        <v>389</v>
      </c>
      <c r="G470" s="3">
        <v>0</v>
      </c>
      <c r="H470" s="3">
        <v>0</v>
      </c>
      <c r="I470" s="2">
        <f t="shared" si="427"/>
        <v>1165.8031088082901</v>
      </c>
      <c r="J470" s="3">
        <v>0</v>
      </c>
      <c r="K470" s="3">
        <f t="shared" si="483"/>
        <v>0</v>
      </c>
      <c r="L470" s="4">
        <f t="shared" ref="L470" si="493">SUM(K470+J470+I470)</f>
        <v>1165.8031088082901</v>
      </c>
    </row>
    <row r="471" spans="1:12">
      <c r="A471" s="5" t="s">
        <v>200</v>
      </c>
      <c r="B471" s="33" t="s">
        <v>85</v>
      </c>
      <c r="C471" s="3" t="s">
        <v>14</v>
      </c>
      <c r="D471" s="37">
        <f t="shared" si="433"/>
        <v>478.46889952153111</v>
      </c>
      <c r="E471" s="8">
        <v>313.5</v>
      </c>
      <c r="F471" s="3">
        <v>315.5</v>
      </c>
      <c r="G471" s="3">
        <v>0</v>
      </c>
      <c r="H471" s="3">
        <v>0</v>
      </c>
      <c r="I471" s="2">
        <f t="shared" si="427"/>
        <v>956.93779904306223</v>
      </c>
      <c r="J471" s="3">
        <v>0</v>
      </c>
      <c r="K471" s="3">
        <f t="shared" si="483"/>
        <v>0</v>
      </c>
      <c r="L471" s="4">
        <f t="shared" ref="L471" si="494">SUM(K471+J471+I471)</f>
        <v>956.93779904306223</v>
      </c>
    </row>
    <row r="472" spans="1:12">
      <c r="A472" s="5" t="s">
        <v>199</v>
      </c>
      <c r="B472" s="33" t="s">
        <v>164</v>
      </c>
      <c r="C472" s="3" t="s">
        <v>14</v>
      </c>
      <c r="D472" s="37">
        <f t="shared" si="433"/>
        <v>222.22222222222223</v>
      </c>
      <c r="E472" s="8">
        <v>675</v>
      </c>
      <c r="F472" s="3">
        <v>680</v>
      </c>
      <c r="G472" s="3">
        <v>685</v>
      </c>
      <c r="H472" s="3">
        <v>0</v>
      </c>
      <c r="I472" s="2">
        <f t="shared" si="427"/>
        <v>1111.1111111111111</v>
      </c>
      <c r="J472" s="3">
        <f>(IF(C472="SHORT",IF(G472="",0,F472-G472),IF(C472="LONG",IF(G472="",0,G472-F472))))*D472</f>
        <v>1111.1111111111111</v>
      </c>
      <c r="K472" s="3">
        <v>0</v>
      </c>
      <c r="L472" s="4">
        <f t="shared" ref="L472" si="495">SUM(K472+J472+I472)</f>
        <v>2222.2222222222222</v>
      </c>
    </row>
    <row r="473" spans="1:12">
      <c r="A473" s="5" t="s">
        <v>199</v>
      </c>
      <c r="B473" s="33" t="s">
        <v>197</v>
      </c>
      <c r="C473" s="3" t="s">
        <v>14</v>
      </c>
      <c r="D473" s="37">
        <f t="shared" si="433"/>
        <v>214.59227467811158</v>
      </c>
      <c r="E473" s="8">
        <v>699</v>
      </c>
      <c r="F473" s="3">
        <v>705</v>
      </c>
      <c r="G473" s="3">
        <v>0</v>
      </c>
      <c r="H473" s="3">
        <v>0</v>
      </c>
      <c r="I473" s="2">
        <f t="shared" si="427"/>
        <v>1287.5536480686694</v>
      </c>
      <c r="J473" s="3">
        <v>0</v>
      </c>
      <c r="K473" s="3">
        <f>SUM(H473-G473)*D473</f>
        <v>0</v>
      </c>
      <c r="L473" s="4">
        <f t="shared" ref="L473" si="496">SUM(K473+J473+I473)</f>
        <v>1287.5536480686694</v>
      </c>
    </row>
    <row r="474" spans="1:12">
      <c r="A474" s="5" t="s">
        <v>199</v>
      </c>
      <c r="B474" s="33" t="s">
        <v>72</v>
      </c>
      <c r="C474" s="3" t="s">
        <v>14</v>
      </c>
      <c r="D474" s="37">
        <f t="shared" si="433"/>
        <v>769.23076923076928</v>
      </c>
      <c r="E474" s="8">
        <v>195</v>
      </c>
      <c r="F474" s="3">
        <v>195</v>
      </c>
      <c r="G474" s="3">
        <v>0</v>
      </c>
      <c r="H474" s="3">
        <v>0</v>
      </c>
      <c r="I474" s="2">
        <f t="shared" ref="I474:I537" si="497">(IF(C474="SHORT",E474-F474,IF(C474="LONG",F474-E474)))*D474</f>
        <v>0</v>
      </c>
      <c r="J474" s="3">
        <v>0</v>
      </c>
      <c r="K474" s="3">
        <f>SUM(H474-G474)*D474</f>
        <v>0</v>
      </c>
      <c r="L474" s="4">
        <f t="shared" ref="L474" si="498">SUM(K474+J474+I474)</f>
        <v>0</v>
      </c>
    </row>
    <row r="475" spans="1:12">
      <c r="A475" s="5" t="s">
        <v>199</v>
      </c>
      <c r="B475" s="33" t="s">
        <v>91</v>
      </c>
      <c r="C475" s="3" t="s">
        <v>14</v>
      </c>
      <c r="D475" s="37">
        <f t="shared" si="433"/>
        <v>568.18181818181813</v>
      </c>
      <c r="E475" s="8">
        <v>264</v>
      </c>
      <c r="F475" s="3">
        <v>260.89999999999998</v>
      </c>
      <c r="G475" s="3">
        <v>0</v>
      </c>
      <c r="H475" s="3">
        <v>0</v>
      </c>
      <c r="I475" s="2">
        <f t="shared" si="497"/>
        <v>-1761.3636363636492</v>
      </c>
      <c r="J475" s="3">
        <v>0</v>
      </c>
      <c r="K475" s="3">
        <f>SUM(H475-G475)*D475</f>
        <v>0</v>
      </c>
      <c r="L475" s="4">
        <f t="shared" ref="L475" si="499">SUM(K475+J475+I475)</f>
        <v>-1761.3636363636492</v>
      </c>
    </row>
    <row r="476" spans="1:12">
      <c r="A476" s="5" t="s">
        <v>198</v>
      </c>
      <c r="B476" s="33" t="s">
        <v>191</v>
      </c>
      <c r="C476" s="3" t="s">
        <v>14</v>
      </c>
      <c r="D476" s="37">
        <f t="shared" si="433"/>
        <v>365.85365853658539</v>
      </c>
      <c r="E476" s="8">
        <v>410</v>
      </c>
      <c r="F476" s="3">
        <v>413.5</v>
      </c>
      <c r="G476" s="3">
        <v>418</v>
      </c>
      <c r="H476" s="3">
        <v>422</v>
      </c>
      <c r="I476" s="2">
        <f t="shared" si="497"/>
        <v>1280.4878048780488</v>
      </c>
      <c r="J476" s="3">
        <f>(IF(C476="SHORT",IF(G476="",0,F476-G476),IF(C476="LONG",IF(G476="",0,G476-F476))))*D476</f>
        <v>1646.3414634146343</v>
      </c>
      <c r="K476" s="3">
        <f>SUM(H476-G476)*D476</f>
        <v>1463.4146341463415</v>
      </c>
      <c r="L476" s="4">
        <f t="shared" ref="L476" si="500">SUM(K476+J476+I476)</f>
        <v>4390.2439024390242</v>
      </c>
    </row>
    <row r="477" spans="1:12">
      <c r="A477" s="5" t="s">
        <v>198</v>
      </c>
      <c r="B477" s="33" t="s">
        <v>31</v>
      </c>
      <c r="C477" s="3" t="s">
        <v>14</v>
      </c>
      <c r="D477" s="37">
        <f t="shared" si="433"/>
        <v>491.80327868852459</v>
      </c>
      <c r="E477" s="8">
        <v>305</v>
      </c>
      <c r="F477" s="3">
        <v>307.5</v>
      </c>
      <c r="G477" s="3">
        <v>0</v>
      </c>
      <c r="H477" s="3">
        <v>0</v>
      </c>
      <c r="I477" s="2">
        <f t="shared" si="497"/>
        <v>1229.5081967213114</v>
      </c>
      <c r="J477" s="3">
        <v>0</v>
      </c>
      <c r="K477" s="3">
        <v>0</v>
      </c>
      <c r="L477" s="4">
        <f t="shared" ref="L477" si="501">SUM(K477+J477+I477)</f>
        <v>1229.5081967213114</v>
      </c>
    </row>
    <row r="478" spans="1:12">
      <c r="A478" s="5" t="s">
        <v>198</v>
      </c>
      <c r="B478" s="33" t="s">
        <v>16</v>
      </c>
      <c r="C478" s="3" t="s">
        <v>14</v>
      </c>
      <c r="D478" s="37">
        <f t="shared" si="433"/>
        <v>1060.0706713780919</v>
      </c>
      <c r="E478" s="8">
        <v>141.5</v>
      </c>
      <c r="F478" s="3">
        <v>140</v>
      </c>
      <c r="G478" s="3">
        <v>0</v>
      </c>
      <c r="H478" s="3">
        <v>0</v>
      </c>
      <c r="I478" s="2">
        <f t="shared" si="497"/>
        <v>-1590.1060070671379</v>
      </c>
      <c r="J478" s="3">
        <v>0</v>
      </c>
      <c r="K478" s="3">
        <v>0</v>
      </c>
      <c r="L478" s="4">
        <f t="shared" ref="L478" si="502">SUM(K478+J478+I478)</f>
        <v>-1590.1060070671379</v>
      </c>
    </row>
    <row r="479" spans="1:12">
      <c r="A479" s="5" t="s">
        <v>196</v>
      </c>
      <c r="B479" s="33" t="s">
        <v>197</v>
      </c>
      <c r="C479" s="3" t="s">
        <v>14</v>
      </c>
      <c r="D479" s="37">
        <f t="shared" ref="D479:D542" si="503">150000/E479</f>
        <v>240</v>
      </c>
      <c r="E479" s="8">
        <v>625</v>
      </c>
      <c r="F479" s="3">
        <v>630</v>
      </c>
      <c r="G479" s="3">
        <v>635</v>
      </c>
      <c r="H479" s="3">
        <v>0</v>
      </c>
      <c r="I479" s="2">
        <f t="shared" si="497"/>
        <v>1200</v>
      </c>
      <c r="J479" s="3">
        <f>(IF(C479="SHORT",IF(G479="",0,F479-G479),IF(C479="LONG",IF(G479="",0,G479-F479))))*D479</f>
        <v>1200</v>
      </c>
      <c r="K479" s="3">
        <v>0</v>
      </c>
      <c r="L479" s="4">
        <f t="shared" ref="L479" si="504">SUM(K479+J479+I479)</f>
        <v>2400</v>
      </c>
    </row>
    <row r="480" spans="1:12">
      <c r="A480" s="5" t="s">
        <v>196</v>
      </c>
      <c r="B480" s="33" t="s">
        <v>89</v>
      </c>
      <c r="C480" s="3" t="s">
        <v>14</v>
      </c>
      <c r="D480" s="37">
        <f t="shared" si="503"/>
        <v>483.87096774193549</v>
      </c>
      <c r="E480" s="8">
        <v>310</v>
      </c>
      <c r="F480" s="3">
        <v>312.5</v>
      </c>
      <c r="G480" s="3">
        <v>0</v>
      </c>
      <c r="H480" s="3">
        <v>0</v>
      </c>
      <c r="I480" s="2">
        <f t="shared" si="497"/>
        <v>1209.6774193548388</v>
      </c>
      <c r="J480" s="3">
        <v>0</v>
      </c>
      <c r="K480" s="3">
        <v>0</v>
      </c>
      <c r="L480" s="4">
        <f t="shared" ref="L480" si="505">SUM(K480+J480+I480)</f>
        <v>1209.6774193548388</v>
      </c>
    </row>
    <row r="481" spans="1:12">
      <c r="A481" s="5" t="s">
        <v>196</v>
      </c>
      <c r="B481" s="33" t="s">
        <v>164</v>
      </c>
      <c r="C481" s="3" t="s">
        <v>14</v>
      </c>
      <c r="D481" s="37">
        <f t="shared" si="503"/>
        <v>244.29967426710098</v>
      </c>
      <c r="E481" s="8">
        <v>614</v>
      </c>
      <c r="F481" s="3">
        <v>619</v>
      </c>
      <c r="G481" s="3">
        <v>0</v>
      </c>
      <c r="H481" s="3">
        <v>0</v>
      </c>
      <c r="I481" s="2">
        <f t="shared" si="497"/>
        <v>1221.498371335505</v>
      </c>
      <c r="J481" s="3">
        <v>0</v>
      </c>
      <c r="K481" s="3">
        <v>0</v>
      </c>
      <c r="L481" s="4">
        <f t="shared" ref="L481" si="506">SUM(K481+J481+I481)</f>
        <v>1221.498371335505</v>
      </c>
    </row>
    <row r="482" spans="1:12">
      <c r="A482" s="5" t="s">
        <v>196</v>
      </c>
      <c r="B482" s="33" t="s">
        <v>83</v>
      </c>
      <c r="C482" s="3" t="s">
        <v>14</v>
      </c>
      <c r="D482" s="37">
        <f t="shared" si="503"/>
        <v>86.306098964326807</v>
      </c>
      <c r="E482" s="8">
        <v>1738</v>
      </c>
      <c r="F482" s="3">
        <v>1725</v>
      </c>
      <c r="G482" s="3">
        <v>0</v>
      </c>
      <c r="H482" s="3">
        <v>0</v>
      </c>
      <c r="I482" s="2">
        <f t="shared" si="497"/>
        <v>-1121.9792865362485</v>
      </c>
      <c r="J482" s="3">
        <v>0</v>
      </c>
      <c r="K482" s="3">
        <v>0</v>
      </c>
      <c r="L482" s="4">
        <f t="shared" ref="L482" si="507">SUM(K482+J482+I482)</f>
        <v>-1121.9792865362485</v>
      </c>
    </row>
    <row r="483" spans="1:12">
      <c r="A483" s="5" t="s">
        <v>195</v>
      </c>
      <c r="B483" s="33" t="s">
        <v>164</v>
      </c>
      <c r="C483" s="3" t="s">
        <v>14</v>
      </c>
      <c r="D483" s="37">
        <f t="shared" si="503"/>
        <v>256.84931506849313</v>
      </c>
      <c r="E483" s="8">
        <v>584</v>
      </c>
      <c r="F483" s="3">
        <v>587.5</v>
      </c>
      <c r="G483" s="3">
        <v>0</v>
      </c>
      <c r="H483" s="3">
        <v>0</v>
      </c>
      <c r="I483" s="2">
        <f t="shared" si="497"/>
        <v>898.97260273972597</v>
      </c>
      <c r="J483" s="3">
        <v>0</v>
      </c>
      <c r="K483" s="3">
        <f t="shared" ref="K483:K489" si="508">SUM(H483-G483)*D483</f>
        <v>0</v>
      </c>
      <c r="L483" s="4">
        <f t="shared" ref="L483" si="509">SUM(K483+J483+I483)</f>
        <v>898.97260273972597</v>
      </c>
    </row>
    <row r="484" spans="1:12">
      <c r="A484" s="5" t="s">
        <v>195</v>
      </c>
      <c r="B484" s="33" t="s">
        <v>111</v>
      </c>
      <c r="C484" s="3" t="s">
        <v>14</v>
      </c>
      <c r="D484" s="37">
        <f t="shared" si="503"/>
        <v>877.19298245614038</v>
      </c>
      <c r="E484" s="8">
        <v>171</v>
      </c>
      <c r="F484" s="3">
        <v>172.25</v>
      </c>
      <c r="G484" s="3">
        <v>0</v>
      </c>
      <c r="H484" s="3">
        <v>0</v>
      </c>
      <c r="I484" s="2">
        <f t="shared" si="497"/>
        <v>1096.4912280701756</v>
      </c>
      <c r="J484" s="3">
        <v>0</v>
      </c>
      <c r="K484" s="3">
        <f t="shared" si="508"/>
        <v>0</v>
      </c>
      <c r="L484" s="4">
        <f t="shared" ref="L484" si="510">SUM(K484+J484+I484)</f>
        <v>1096.4912280701756</v>
      </c>
    </row>
    <row r="485" spans="1:12">
      <c r="A485" s="5" t="s">
        <v>195</v>
      </c>
      <c r="B485" s="33" t="s">
        <v>164</v>
      </c>
      <c r="C485" s="3" t="s">
        <v>14</v>
      </c>
      <c r="D485" s="37">
        <f t="shared" si="503"/>
        <v>255.10204081632654</v>
      </c>
      <c r="E485" s="8">
        <v>588</v>
      </c>
      <c r="F485" s="3">
        <v>580</v>
      </c>
      <c r="G485" s="3">
        <v>0</v>
      </c>
      <c r="H485" s="3">
        <v>0</v>
      </c>
      <c r="I485" s="2">
        <f t="shared" si="497"/>
        <v>-2040.8163265306123</v>
      </c>
      <c r="J485" s="3">
        <v>0</v>
      </c>
      <c r="K485" s="3">
        <f t="shared" si="508"/>
        <v>0</v>
      </c>
      <c r="L485" s="4">
        <f t="shared" ref="L485" si="511">SUM(K485+J485+I485)</f>
        <v>-2040.8163265306123</v>
      </c>
    </row>
    <row r="486" spans="1:12">
      <c r="A486" s="5" t="s">
        <v>194</v>
      </c>
      <c r="B486" s="33" t="s">
        <v>31</v>
      </c>
      <c r="C486" s="3" t="s">
        <v>14</v>
      </c>
      <c r="D486" s="37">
        <f t="shared" si="503"/>
        <v>526.31578947368416</v>
      </c>
      <c r="E486" s="8">
        <v>285</v>
      </c>
      <c r="F486" s="3">
        <v>287</v>
      </c>
      <c r="G486" s="3">
        <v>289</v>
      </c>
      <c r="H486" s="3">
        <v>291</v>
      </c>
      <c r="I486" s="2">
        <f t="shared" si="497"/>
        <v>1052.6315789473683</v>
      </c>
      <c r="J486" s="3">
        <f>(IF(C486="SHORT",IF(G486="",0,F486-G486),IF(C486="LONG",IF(G486="",0,G486-F486))))*D486</f>
        <v>1052.6315789473683</v>
      </c>
      <c r="K486" s="3">
        <f t="shared" si="508"/>
        <v>1052.6315789473683</v>
      </c>
      <c r="L486" s="4">
        <f t="shared" ref="L486" si="512">SUM(K486+J486+I486)</f>
        <v>3157.894736842105</v>
      </c>
    </row>
    <row r="487" spans="1:12">
      <c r="A487" s="5" t="s">
        <v>194</v>
      </c>
      <c r="B487" s="33" t="s">
        <v>90</v>
      </c>
      <c r="C487" s="3" t="s">
        <v>14</v>
      </c>
      <c r="D487" s="37">
        <f t="shared" si="503"/>
        <v>488.59934853420197</v>
      </c>
      <c r="E487" s="8">
        <v>307</v>
      </c>
      <c r="F487" s="3">
        <v>309.5</v>
      </c>
      <c r="G487" s="3">
        <v>312</v>
      </c>
      <c r="H487" s="3">
        <v>316</v>
      </c>
      <c r="I487" s="2">
        <f t="shared" si="497"/>
        <v>1221.498371335505</v>
      </c>
      <c r="J487" s="3">
        <f>(IF(C487="SHORT",IF(G487="",0,F487-G487),IF(C487="LONG",IF(G487="",0,G487-F487))))*D487</f>
        <v>1221.498371335505</v>
      </c>
      <c r="K487" s="3">
        <f t="shared" si="508"/>
        <v>1954.3973941368079</v>
      </c>
      <c r="L487" s="4">
        <f t="shared" ref="L487" si="513">SUM(K487+J487+I487)</f>
        <v>4397.3941368078176</v>
      </c>
    </row>
    <row r="488" spans="1:12">
      <c r="A488" s="5" t="s">
        <v>194</v>
      </c>
      <c r="B488" s="33" t="s">
        <v>107</v>
      </c>
      <c r="C488" s="3" t="s">
        <v>14</v>
      </c>
      <c r="D488" s="37">
        <f t="shared" si="503"/>
        <v>1250</v>
      </c>
      <c r="E488" s="8">
        <v>120</v>
      </c>
      <c r="F488" s="3">
        <v>120.8</v>
      </c>
      <c r="G488" s="3">
        <v>0</v>
      </c>
      <c r="H488" s="3">
        <v>0</v>
      </c>
      <c r="I488" s="2">
        <f t="shared" si="497"/>
        <v>999.99999999999648</v>
      </c>
      <c r="J488" s="3">
        <v>0</v>
      </c>
      <c r="K488" s="3">
        <f t="shared" si="508"/>
        <v>0</v>
      </c>
      <c r="L488" s="4">
        <f t="shared" ref="L488" si="514">SUM(K488+J488+I488)</f>
        <v>999.99999999999648</v>
      </c>
    </row>
    <row r="489" spans="1:12">
      <c r="A489" s="5" t="s">
        <v>194</v>
      </c>
      <c r="B489" s="33" t="s">
        <v>94</v>
      </c>
      <c r="C489" s="3" t="s">
        <v>14</v>
      </c>
      <c r="D489" s="37">
        <f t="shared" si="503"/>
        <v>704.22535211267609</v>
      </c>
      <c r="E489" s="8">
        <v>213</v>
      </c>
      <c r="F489" s="3">
        <v>215</v>
      </c>
      <c r="G489" s="3">
        <v>0</v>
      </c>
      <c r="H489" s="3">
        <v>0</v>
      </c>
      <c r="I489" s="2">
        <f t="shared" si="497"/>
        <v>1408.4507042253522</v>
      </c>
      <c r="J489" s="3">
        <v>0</v>
      </c>
      <c r="K489" s="3">
        <f t="shared" si="508"/>
        <v>0</v>
      </c>
      <c r="L489" s="4">
        <f t="shared" ref="L489" si="515">SUM(K489+J489+I489)</f>
        <v>1408.4507042253522</v>
      </c>
    </row>
    <row r="490" spans="1:12">
      <c r="A490" s="5" t="s">
        <v>192</v>
      </c>
      <c r="B490" s="33" t="s">
        <v>105</v>
      </c>
      <c r="C490" s="3" t="s">
        <v>14</v>
      </c>
      <c r="D490" s="37">
        <f t="shared" si="503"/>
        <v>119.04761904761905</v>
      </c>
      <c r="E490" s="8">
        <v>1260</v>
      </c>
      <c r="F490" s="3">
        <v>1265</v>
      </c>
      <c r="G490" s="3">
        <v>0</v>
      </c>
      <c r="H490" s="3">
        <v>0</v>
      </c>
      <c r="I490" s="2">
        <f t="shared" si="497"/>
        <v>595.2380952380953</v>
      </c>
      <c r="J490" s="3">
        <v>0</v>
      </c>
      <c r="K490" s="3">
        <v>0</v>
      </c>
      <c r="L490" s="4">
        <f t="shared" ref="L490" si="516">SUM(K490+J490+I490)</f>
        <v>595.2380952380953</v>
      </c>
    </row>
    <row r="491" spans="1:12">
      <c r="A491" s="5" t="s">
        <v>192</v>
      </c>
      <c r="B491" s="33" t="s">
        <v>163</v>
      </c>
      <c r="C491" s="3" t="s">
        <v>14</v>
      </c>
      <c r="D491" s="37">
        <f t="shared" si="503"/>
        <v>297.91459781529295</v>
      </c>
      <c r="E491" s="8">
        <v>503.5</v>
      </c>
      <c r="F491" s="3">
        <v>507.5</v>
      </c>
      <c r="G491" s="3">
        <v>512</v>
      </c>
      <c r="H491" s="3">
        <v>0</v>
      </c>
      <c r="I491" s="2">
        <f t="shared" si="497"/>
        <v>1191.6583912611718</v>
      </c>
      <c r="J491" s="3">
        <f>(IF(C491="SHORT",IF(G491="",0,F491-G491),IF(C491="LONG",IF(G491="",0,G491-F491))))*D491</f>
        <v>1340.6156901688182</v>
      </c>
      <c r="K491" s="3">
        <v>0</v>
      </c>
      <c r="L491" s="4">
        <f t="shared" ref="L491" si="517">SUM(K491+J491+I491)</f>
        <v>2532.27408142999</v>
      </c>
    </row>
    <row r="492" spans="1:12">
      <c r="A492" s="5" t="s">
        <v>192</v>
      </c>
      <c r="B492" s="33" t="s">
        <v>193</v>
      </c>
      <c r="C492" s="3" t="s">
        <v>14</v>
      </c>
      <c r="D492" s="37">
        <f t="shared" si="503"/>
        <v>665.1884700665189</v>
      </c>
      <c r="E492" s="8">
        <v>225.5</v>
      </c>
      <c r="F492" s="3">
        <v>223</v>
      </c>
      <c r="G492" s="3">
        <v>0</v>
      </c>
      <c r="H492" s="3">
        <v>0</v>
      </c>
      <c r="I492" s="2">
        <f t="shared" si="497"/>
        <v>-1662.9711751662971</v>
      </c>
      <c r="J492" s="3">
        <v>0</v>
      </c>
      <c r="K492" s="3">
        <v>0</v>
      </c>
      <c r="L492" s="4">
        <f t="shared" ref="L492" si="518">SUM(K492+J492+I492)</f>
        <v>-1662.9711751662971</v>
      </c>
    </row>
    <row r="493" spans="1:12">
      <c r="A493" s="5" t="s">
        <v>192</v>
      </c>
      <c r="B493" s="33" t="s">
        <v>90</v>
      </c>
      <c r="C493" s="3" t="s">
        <v>14</v>
      </c>
      <c r="D493" s="37">
        <f t="shared" si="503"/>
        <v>539.56834532374103</v>
      </c>
      <c r="E493" s="8">
        <v>278</v>
      </c>
      <c r="F493" s="3">
        <v>274.89999999999998</v>
      </c>
      <c r="G493" s="3">
        <v>0</v>
      </c>
      <c r="H493" s="3">
        <v>0</v>
      </c>
      <c r="I493" s="2">
        <f t="shared" si="497"/>
        <v>-1672.6618705036094</v>
      </c>
      <c r="J493" s="3">
        <v>0</v>
      </c>
      <c r="K493" s="3">
        <v>0</v>
      </c>
      <c r="L493" s="4">
        <f t="shared" ref="L493" si="519">SUM(K493+J493+I493)</f>
        <v>-1672.6618705036094</v>
      </c>
    </row>
    <row r="494" spans="1:12">
      <c r="A494" s="5" t="s">
        <v>190</v>
      </c>
      <c r="B494" s="33" t="s">
        <v>25</v>
      </c>
      <c r="C494" s="3" t="s">
        <v>14</v>
      </c>
      <c r="D494" s="37">
        <f t="shared" si="503"/>
        <v>361.88178528347407</v>
      </c>
      <c r="E494" s="8">
        <v>414.5</v>
      </c>
      <c r="F494" s="3">
        <v>418</v>
      </c>
      <c r="G494" s="3">
        <v>422</v>
      </c>
      <c r="H494" s="3">
        <v>424</v>
      </c>
      <c r="I494" s="2">
        <f t="shared" si="497"/>
        <v>1266.5862484921593</v>
      </c>
      <c r="J494" s="3">
        <f>(IF(C494="SHORT",IF(G494="",0,F494-G494),IF(C494="LONG",IF(G494="",0,G494-F494))))*D494</f>
        <v>1447.5271411338963</v>
      </c>
      <c r="K494" s="3">
        <f t="shared" ref="K494:K501" si="520">SUM(H494-G494)*D494</f>
        <v>723.76357056694815</v>
      </c>
      <c r="L494" s="4">
        <f t="shared" ref="L494" si="521">SUM(K494+J494+I494)</f>
        <v>3437.8769601930035</v>
      </c>
    </row>
    <row r="495" spans="1:12">
      <c r="A495" s="5" t="s">
        <v>190</v>
      </c>
      <c r="B495" s="33" t="s">
        <v>90</v>
      </c>
      <c r="C495" s="3" t="s">
        <v>14</v>
      </c>
      <c r="D495" s="37">
        <f t="shared" si="503"/>
        <v>627.61506276150624</v>
      </c>
      <c r="E495" s="8">
        <v>239</v>
      </c>
      <c r="F495" s="3">
        <v>241</v>
      </c>
      <c r="G495" s="3">
        <v>243</v>
      </c>
      <c r="H495" s="3">
        <v>245</v>
      </c>
      <c r="I495" s="2">
        <f t="shared" si="497"/>
        <v>1255.2301255230125</v>
      </c>
      <c r="J495" s="3">
        <f>(IF(C495="SHORT",IF(G495="",0,F495-G495),IF(C495="LONG",IF(G495="",0,G495-F495))))*D495</f>
        <v>1255.2301255230125</v>
      </c>
      <c r="K495" s="3">
        <f t="shared" si="520"/>
        <v>1255.2301255230125</v>
      </c>
      <c r="L495" s="4">
        <f t="shared" ref="L495" si="522">SUM(K495+J495+I495)</f>
        <v>3765.6903765690377</v>
      </c>
    </row>
    <row r="496" spans="1:12">
      <c r="A496" s="5" t="s">
        <v>190</v>
      </c>
      <c r="B496" s="33" t="s">
        <v>191</v>
      </c>
      <c r="C496" s="3" t="s">
        <v>14</v>
      </c>
      <c r="D496" s="37">
        <f t="shared" si="503"/>
        <v>405.40540540540542</v>
      </c>
      <c r="E496" s="8">
        <v>370</v>
      </c>
      <c r="F496" s="3">
        <v>373</v>
      </c>
      <c r="G496" s="3">
        <v>376</v>
      </c>
      <c r="H496" s="3">
        <v>380</v>
      </c>
      <c r="I496" s="2">
        <f t="shared" si="497"/>
        <v>1216.2162162162163</v>
      </c>
      <c r="J496" s="3">
        <f>(IF(C496="SHORT",IF(G496="",0,F496-G496),IF(C496="LONG",IF(G496="",0,G496-F496))))*D496</f>
        <v>1216.2162162162163</v>
      </c>
      <c r="K496" s="3">
        <f t="shared" si="520"/>
        <v>1621.6216216216217</v>
      </c>
      <c r="L496" s="4">
        <f t="shared" ref="L496" si="523">SUM(K496+J496+I496)</f>
        <v>4054.0540540540542</v>
      </c>
    </row>
    <row r="497" spans="1:12">
      <c r="A497" s="5" t="s">
        <v>189</v>
      </c>
      <c r="B497" s="33" t="s">
        <v>30</v>
      </c>
      <c r="C497" s="3" t="s">
        <v>14</v>
      </c>
      <c r="D497" s="37">
        <f t="shared" si="503"/>
        <v>386.59793814432987</v>
      </c>
      <c r="E497" s="8">
        <v>388</v>
      </c>
      <c r="F497" s="3">
        <v>389</v>
      </c>
      <c r="G497" s="3">
        <v>0</v>
      </c>
      <c r="H497" s="3">
        <v>0</v>
      </c>
      <c r="I497" s="2">
        <f t="shared" si="497"/>
        <v>386.59793814432987</v>
      </c>
      <c r="J497" s="3">
        <v>0</v>
      </c>
      <c r="K497" s="3">
        <f t="shared" si="520"/>
        <v>0</v>
      </c>
      <c r="L497" s="4">
        <f t="shared" ref="L497" si="524">SUM(K497+J497+I497)</f>
        <v>386.59793814432987</v>
      </c>
    </row>
    <row r="498" spans="1:12">
      <c r="A498" s="5" t="s">
        <v>189</v>
      </c>
      <c r="B498" s="33" t="s">
        <v>63</v>
      </c>
      <c r="C498" s="3" t="s">
        <v>14</v>
      </c>
      <c r="D498" s="37">
        <f t="shared" si="503"/>
        <v>106.76156583629893</v>
      </c>
      <c r="E498" s="8">
        <v>1405</v>
      </c>
      <c r="F498" s="3">
        <v>1418</v>
      </c>
      <c r="G498" s="3">
        <v>0</v>
      </c>
      <c r="H498" s="3">
        <v>0</v>
      </c>
      <c r="I498" s="2">
        <f t="shared" si="497"/>
        <v>1387.9003558718859</v>
      </c>
      <c r="J498" s="3">
        <v>0</v>
      </c>
      <c r="K498" s="3">
        <f t="shared" si="520"/>
        <v>0</v>
      </c>
      <c r="L498" s="4">
        <f t="shared" ref="L498" si="525">SUM(K498+J498+I498)</f>
        <v>1387.9003558718859</v>
      </c>
    </row>
    <row r="499" spans="1:12">
      <c r="A499" s="5" t="s">
        <v>189</v>
      </c>
      <c r="B499" s="33" t="s">
        <v>25</v>
      </c>
      <c r="C499" s="3" t="s">
        <v>14</v>
      </c>
      <c r="D499" s="37">
        <f t="shared" si="503"/>
        <v>372.20843672456573</v>
      </c>
      <c r="E499" s="8">
        <v>403</v>
      </c>
      <c r="F499" s="3">
        <v>407</v>
      </c>
      <c r="G499" s="3">
        <v>0</v>
      </c>
      <c r="H499" s="3">
        <v>0</v>
      </c>
      <c r="I499" s="2">
        <f t="shared" si="497"/>
        <v>1488.8337468982629</v>
      </c>
      <c r="J499" s="3">
        <v>0</v>
      </c>
      <c r="K499" s="3">
        <f t="shared" si="520"/>
        <v>0</v>
      </c>
      <c r="L499" s="4">
        <f t="shared" ref="L499" si="526">SUM(K499+J499+I499)</f>
        <v>1488.8337468982629</v>
      </c>
    </row>
    <row r="500" spans="1:12">
      <c r="A500" s="5" t="s">
        <v>187</v>
      </c>
      <c r="B500" s="33" t="s">
        <v>31</v>
      </c>
      <c r="C500" s="3" t="s">
        <v>14</v>
      </c>
      <c r="D500" s="37">
        <f t="shared" si="503"/>
        <v>522.64808362369342</v>
      </c>
      <c r="E500" s="8">
        <v>287</v>
      </c>
      <c r="F500" s="3">
        <v>289</v>
      </c>
      <c r="G500" s="3">
        <v>291</v>
      </c>
      <c r="H500" s="3">
        <v>293</v>
      </c>
      <c r="I500" s="2">
        <f t="shared" si="497"/>
        <v>1045.2961672473868</v>
      </c>
      <c r="J500" s="3">
        <f>(IF(C500="SHORT",IF(G500="",0,F500-G500),IF(C500="LONG",IF(G500="",0,G500-F500))))*D500</f>
        <v>1045.2961672473868</v>
      </c>
      <c r="K500" s="3">
        <f t="shared" si="520"/>
        <v>1045.2961672473868</v>
      </c>
      <c r="L500" s="4">
        <f t="shared" ref="L500" si="527">SUM(K500+J500+I500)</f>
        <v>3135.8885017421608</v>
      </c>
    </row>
    <row r="501" spans="1:12">
      <c r="A501" s="5" t="s">
        <v>187</v>
      </c>
      <c r="B501" s="33" t="s">
        <v>188</v>
      </c>
      <c r="C501" s="3" t="s">
        <v>14</v>
      </c>
      <c r="D501" s="37">
        <f t="shared" si="503"/>
        <v>1086.9565217391305</v>
      </c>
      <c r="E501" s="8">
        <v>138</v>
      </c>
      <c r="F501" s="3">
        <v>139</v>
      </c>
      <c r="G501" s="3">
        <v>140</v>
      </c>
      <c r="H501" s="3">
        <v>141</v>
      </c>
      <c r="I501" s="2">
        <f t="shared" si="497"/>
        <v>1086.9565217391305</v>
      </c>
      <c r="J501" s="3">
        <f>(IF(C501="SHORT",IF(G501="",0,F501-G501),IF(C501="LONG",IF(G501="",0,G501-F501))))*D501</f>
        <v>1086.9565217391305</v>
      </c>
      <c r="K501" s="3">
        <f t="shared" si="520"/>
        <v>1086.9565217391305</v>
      </c>
      <c r="L501" s="4">
        <f t="shared" ref="L501" si="528">SUM(K501+J501+I501)</f>
        <v>3260.8695652173915</v>
      </c>
    </row>
    <row r="502" spans="1:12">
      <c r="A502" s="5" t="s">
        <v>187</v>
      </c>
      <c r="B502" s="33" t="s">
        <v>52</v>
      </c>
      <c r="C502" s="3" t="s">
        <v>14</v>
      </c>
      <c r="D502" s="37">
        <f t="shared" si="503"/>
        <v>119.5219123505976</v>
      </c>
      <c r="E502" s="8">
        <v>1255</v>
      </c>
      <c r="F502" s="3">
        <v>1267</v>
      </c>
      <c r="G502" s="3">
        <v>1277</v>
      </c>
      <c r="H502" s="3">
        <v>0</v>
      </c>
      <c r="I502" s="2">
        <f t="shared" si="497"/>
        <v>1434.2629482071711</v>
      </c>
      <c r="J502" s="3">
        <f>(IF(C502="SHORT",IF(G502="",0,F502-G502),IF(C502="LONG",IF(G502="",0,G502-F502))))*D502</f>
        <v>1195.2191235059761</v>
      </c>
      <c r="K502" s="3">
        <v>0</v>
      </c>
      <c r="L502" s="4">
        <f t="shared" ref="L502" si="529">SUM(K502+J502+I502)</f>
        <v>2629.482071713147</v>
      </c>
    </row>
    <row r="503" spans="1:12">
      <c r="A503" s="5" t="s">
        <v>187</v>
      </c>
      <c r="B503" s="33" t="s">
        <v>63</v>
      </c>
      <c r="C503" s="3" t="s">
        <v>14</v>
      </c>
      <c r="D503" s="37">
        <f t="shared" si="503"/>
        <v>107.52688172043011</v>
      </c>
      <c r="E503" s="8">
        <v>1395</v>
      </c>
      <c r="F503" s="3">
        <v>1405</v>
      </c>
      <c r="G503" s="3">
        <v>0</v>
      </c>
      <c r="H503" s="3">
        <v>0</v>
      </c>
      <c r="I503" s="2">
        <f t="shared" si="497"/>
        <v>1075.2688172043011</v>
      </c>
      <c r="J503" s="3">
        <v>0</v>
      </c>
      <c r="K503" s="3">
        <v>0</v>
      </c>
      <c r="L503" s="4">
        <f t="shared" ref="L503" si="530">SUM(K503+J503+I503)</f>
        <v>1075.2688172043011</v>
      </c>
    </row>
    <row r="504" spans="1:12">
      <c r="A504" s="5" t="s">
        <v>186</v>
      </c>
      <c r="B504" s="33" t="s">
        <v>31</v>
      </c>
      <c r="C504" s="3" t="s">
        <v>14</v>
      </c>
      <c r="D504" s="37">
        <f t="shared" si="503"/>
        <v>527.70448548812669</v>
      </c>
      <c r="E504" s="8">
        <v>284.25</v>
      </c>
      <c r="F504" s="3">
        <v>286.5</v>
      </c>
      <c r="G504" s="3">
        <v>288</v>
      </c>
      <c r="H504" s="3">
        <v>290</v>
      </c>
      <c r="I504" s="2">
        <f t="shared" si="497"/>
        <v>1187.3350923482851</v>
      </c>
      <c r="J504" s="3">
        <f>(IF(C504="SHORT",IF(G504="",0,F504-G504),IF(C504="LONG",IF(G504="",0,G504-F504))))*D504</f>
        <v>791.55672823219004</v>
      </c>
      <c r="K504" s="3">
        <f>SUM(H504-G504)*D504</f>
        <v>1055.4089709762534</v>
      </c>
      <c r="L504" s="4">
        <f t="shared" ref="L504" si="531">SUM(K504+J504+I504)</f>
        <v>3034.3007915567287</v>
      </c>
    </row>
    <row r="505" spans="1:12">
      <c r="A505" s="5" t="s">
        <v>186</v>
      </c>
      <c r="B505" s="33" t="s">
        <v>163</v>
      </c>
      <c r="C505" s="3" t="s">
        <v>14</v>
      </c>
      <c r="D505" s="37">
        <f t="shared" si="503"/>
        <v>301.81086519114689</v>
      </c>
      <c r="E505" s="8">
        <v>497</v>
      </c>
      <c r="F505" s="3">
        <v>500</v>
      </c>
      <c r="G505" s="3">
        <v>503</v>
      </c>
      <c r="H505" s="3">
        <v>0</v>
      </c>
      <c r="I505" s="2">
        <f t="shared" si="497"/>
        <v>905.43259557344072</v>
      </c>
      <c r="J505" s="3">
        <f>(IF(C505="SHORT",IF(G505="",0,F505-G505),IF(C505="LONG",IF(G505="",0,G505-F505))))*D505</f>
        <v>905.43259557344072</v>
      </c>
      <c r="K505" s="3">
        <v>0</v>
      </c>
      <c r="L505" s="4">
        <f t="shared" ref="L505" si="532">SUM(K505+J505+I505)</f>
        <v>1810.8651911468814</v>
      </c>
    </row>
    <row r="506" spans="1:12">
      <c r="A506" s="5" t="s">
        <v>186</v>
      </c>
      <c r="B506" s="33" t="s">
        <v>105</v>
      </c>
      <c r="C506" s="3" t="s">
        <v>14</v>
      </c>
      <c r="D506" s="37">
        <f t="shared" si="503"/>
        <v>120</v>
      </c>
      <c r="E506" s="8">
        <v>1250</v>
      </c>
      <c r="F506" s="3">
        <v>1260</v>
      </c>
      <c r="G506" s="3">
        <v>0</v>
      </c>
      <c r="H506" s="3">
        <v>0</v>
      </c>
      <c r="I506" s="2">
        <f t="shared" si="497"/>
        <v>1200</v>
      </c>
      <c r="J506" s="3">
        <v>0</v>
      </c>
      <c r="K506" s="3">
        <f>SUM(H506-G506)*D506</f>
        <v>0</v>
      </c>
      <c r="L506" s="4">
        <f t="shared" ref="L506" si="533">SUM(K506+J506+I506)</f>
        <v>1200</v>
      </c>
    </row>
    <row r="507" spans="1:12">
      <c r="A507" s="5" t="s">
        <v>186</v>
      </c>
      <c r="B507" s="33" t="s">
        <v>63</v>
      </c>
      <c r="C507" s="3" t="s">
        <v>14</v>
      </c>
      <c r="D507" s="37">
        <f t="shared" si="503"/>
        <v>106.30758327427357</v>
      </c>
      <c r="E507" s="8">
        <v>1411</v>
      </c>
      <c r="F507" s="3">
        <v>1421</v>
      </c>
      <c r="G507" s="3">
        <v>0</v>
      </c>
      <c r="H507" s="3">
        <v>0</v>
      </c>
      <c r="I507" s="2">
        <f t="shared" si="497"/>
        <v>1063.0758327427357</v>
      </c>
      <c r="J507" s="3">
        <v>0</v>
      </c>
      <c r="K507" s="3">
        <f>SUM(H507-G507)*D507</f>
        <v>0</v>
      </c>
      <c r="L507" s="4">
        <f t="shared" ref="L507" si="534">SUM(K507+J507+I507)</f>
        <v>1063.0758327427357</v>
      </c>
    </row>
    <row r="508" spans="1:12">
      <c r="A508" s="5" t="s">
        <v>186</v>
      </c>
      <c r="B508" s="33" t="s">
        <v>65</v>
      </c>
      <c r="C508" s="3" t="s">
        <v>14</v>
      </c>
      <c r="D508" s="37">
        <f t="shared" si="503"/>
        <v>1034.4827586206898</v>
      </c>
      <c r="E508" s="8">
        <v>145</v>
      </c>
      <c r="F508" s="3">
        <v>145</v>
      </c>
      <c r="G508" s="3">
        <v>0</v>
      </c>
      <c r="H508" s="3">
        <v>0</v>
      </c>
      <c r="I508" s="2">
        <f t="shared" si="497"/>
        <v>0</v>
      </c>
      <c r="J508" s="3">
        <v>0</v>
      </c>
      <c r="K508" s="3">
        <f>SUM(H508-G508)*D508</f>
        <v>0</v>
      </c>
      <c r="L508" s="4">
        <f t="shared" ref="L508:L509" si="535">SUM(K508+J508+I508)</f>
        <v>0</v>
      </c>
    </row>
    <row r="509" spans="1:12">
      <c r="A509" s="5" t="s">
        <v>186</v>
      </c>
      <c r="B509" s="33" t="s">
        <v>38</v>
      </c>
      <c r="C509" s="3" t="s">
        <v>14</v>
      </c>
      <c r="D509" s="37">
        <f t="shared" si="503"/>
        <v>315.12605042016804</v>
      </c>
      <c r="E509" s="8">
        <v>476</v>
      </c>
      <c r="F509" s="3">
        <v>476</v>
      </c>
      <c r="G509" s="3">
        <v>0</v>
      </c>
      <c r="H509" s="3">
        <v>0</v>
      </c>
      <c r="I509" s="2">
        <f t="shared" si="497"/>
        <v>0</v>
      </c>
      <c r="J509" s="3">
        <v>0</v>
      </c>
      <c r="K509" s="3">
        <f>SUM(H509-G509)*D509</f>
        <v>0</v>
      </c>
      <c r="L509" s="4">
        <f t="shared" si="535"/>
        <v>0</v>
      </c>
    </row>
    <row r="510" spans="1:12">
      <c r="A510" s="5" t="s">
        <v>186</v>
      </c>
      <c r="B510" s="33" t="s">
        <v>76</v>
      </c>
      <c r="C510" s="3" t="s">
        <v>14</v>
      </c>
      <c r="D510" s="37">
        <f t="shared" si="503"/>
        <v>57.034220532319395</v>
      </c>
      <c r="E510" s="8">
        <v>2630</v>
      </c>
      <c r="F510" s="3">
        <v>2600</v>
      </c>
      <c r="G510" s="3">
        <v>0</v>
      </c>
      <c r="H510" s="3">
        <v>0</v>
      </c>
      <c r="I510" s="2">
        <f t="shared" si="497"/>
        <v>-1711.0266159695818</v>
      </c>
      <c r="J510" s="3">
        <v>0</v>
      </c>
      <c r="K510" s="3">
        <f>SUM(H510-G510)*D510</f>
        <v>0</v>
      </c>
      <c r="L510" s="4">
        <f t="shared" ref="L510" si="536">SUM(K510+J510+I510)</f>
        <v>-1711.0266159695818</v>
      </c>
    </row>
    <row r="511" spans="1:12">
      <c r="A511" s="5" t="s">
        <v>186</v>
      </c>
      <c r="B511" s="33" t="s">
        <v>31</v>
      </c>
      <c r="C511" s="3" t="s">
        <v>14</v>
      </c>
      <c r="D511" s="37">
        <f t="shared" si="503"/>
        <v>528.16901408450701</v>
      </c>
      <c r="E511" s="8">
        <v>284</v>
      </c>
      <c r="F511" s="3">
        <v>281</v>
      </c>
      <c r="G511" s="3">
        <v>0</v>
      </c>
      <c r="H511" s="3">
        <v>2</v>
      </c>
      <c r="I511" s="2">
        <f t="shared" si="497"/>
        <v>-1584.5070422535209</v>
      </c>
      <c r="J511" s="3">
        <v>0</v>
      </c>
      <c r="K511" s="3">
        <v>0</v>
      </c>
      <c r="L511" s="4">
        <f t="shared" ref="L511" si="537">SUM(K511+J511+I511)</f>
        <v>-1584.5070422535209</v>
      </c>
    </row>
    <row r="512" spans="1:12">
      <c r="A512" s="5" t="s">
        <v>185</v>
      </c>
      <c r="B512" s="33" t="s">
        <v>107</v>
      </c>
      <c r="C512" s="3" t="s">
        <v>14</v>
      </c>
      <c r="D512" s="37">
        <f t="shared" si="503"/>
        <v>1351.3513513513512</v>
      </c>
      <c r="E512" s="8">
        <v>111</v>
      </c>
      <c r="F512" s="3">
        <v>112</v>
      </c>
      <c r="G512" s="3">
        <v>113</v>
      </c>
      <c r="H512" s="3">
        <v>114</v>
      </c>
      <c r="I512" s="2">
        <f t="shared" si="497"/>
        <v>1351.3513513513512</v>
      </c>
      <c r="J512" s="3">
        <f>(IF(C512="SHORT",IF(G512="",0,F512-G512),IF(C512="LONG",IF(G512="",0,G512-F512))))*D512</f>
        <v>1351.3513513513512</v>
      </c>
      <c r="K512" s="3">
        <f>SUM(H512-G512)*D512</f>
        <v>1351.3513513513512</v>
      </c>
      <c r="L512" s="4">
        <f t="shared" ref="L512" si="538">SUM(K512+J512+I512)</f>
        <v>4054.0540540540537</v>
      </c>
    </row>
    <row r="513" spans="1:12">
      <c r="A513" s="5" t="s">
        <v>185</v>
      </c>
      <c r="B513" s="33" t="s">
        <v>163</v>
      </c>
      <c r="C513" s="3" t="s">
        <v>14</v>
      </c>
      <c r="D513" s="37">
        <f t="shared" si="503"/>
        <v>319.14893617021278</v>
      </c>
      <c r="E513" s="8">
        <v>470</v>
      </c>
      <c r="F513" s="3">
        <v>473</v>
      </c>
      <c r="G513" s="3">
        <v>476</v>
      </c>
      <c r="H513" s="3">
        <v>479</v>
      </c>
      <c r="I513" s="2">
        <f t="shared" si="497"/>
        <v>957.44680851063833</v>
      </c>
      <c r="J513" s="3">
        <f>(IF(C513="SHORT",IF(G513="",0,F513-G513),IF(C513="LONG",IF(G513="",0,G513-F513))))*D513</f>
        <v>957.44680851063833</v>
      </c>
      <c r="K513" s="3">
        <f>SUM(H513-G513)*D513</f>
        <v>957.44680851063833</v>
      </c>
      <c r="L513" s="4">
        <f t="shared" ref="L513" si="539">SUM(K513+J513+I513)</f>
        <v>2872.3404255319151</v>
      </c>
    </row>
    <row r="514" spans="1:12">
      <c r="A514" s="5" t="s">
        <v>185</v>
      </c>
      <c r="B514" s="33" t="s">
        <v>21</v>
      </c>
      <c r="C514" s="3" t="s">
        <v>14</v>
      </c>
      <c r="D514" s="37">
        <f t="shared" si="503"/>
        <v>223.88059701492537</v>
      </c>
      <c r="E514" s="8">
        <v>670</v>
      </c>
      <c r="F514" s="3">
        <v>675</v>
      </c>
      <c r="G514" s="3">
        <v>0</v>
      </c>
      <c r="H514" s="3">
        <v>0</v>
      </c>
      <c r="I514" s="2">
        <f t="shared" si="497"/>
        <v>1119.4029850746269</v>
      </c>
      <c r="J514" s="3">
        <v>0</v>
      </c>
      <c r="K514" s="3">
        <f>SUM(H514-G514)*D514</f>
        <v>0</v>
      </c>
      <c r="L514" s="4">
        <f t="shared" ref="L514:L515" si="540">SUM(K514+J514+I514)</f>
        <v>1119.4029850746269</v>
      </c>
    </row>
    <row r="515" spans="1:12">
      <c r="A515" s="5" t="s">
        <v>185</v>
      </c>
      <c r="B515" s="33" t="s">
        <v>48</v>
      </c>
      <c r="C515" s="3" t="s">
        <v>14</v>
      </c>
      <c r="D515" s="37">
        <f t="shared" si="503"/>
        <v>195.3125</v>
      </c>
      <c r="E515" s="8">
        <v>768</v>
      </c>
      <c r="F515" s="3">
        <v>778</v>
      </c>
      <c r="G515" s="3">
        <v>0</v>
      </c>
      <c r="H515" s="3">
        <v>0</v>
      </c>
      <c r="I515" s="2">
        <f t="shared" si="497"/>
        <v>1953.125</v>
      </c>
      <c r="J515" s="3">
        <v>0</v>
      </c>
      <c r="K515" s="3">
        <f>SUM(H515-G515)*D515</f>
        <v>0</v>
      </c>
      <c r="L515" s="4">
        <f t="shared" si="540"/>
        <v>1953.125</v>
      </c>
    </row>
    <row r="516" spans="1:12">
      <c r="A516" s="5" t="s">
        <v>184</v>
      </c>
      <c r="B516" s="33" t="s">
        <v>63</v>
      </c>
      <c r="C516" s="3" t="s">
        <v>14</v>
      </c>
      <c r="D516" s="37">
        <f t="shared" si="503"/>
        <v>110.86474501108647</v>
      </c>
      <c r="E516" s="8">
        <v>1353</v>
      </c>
      <c r="F516" s="3">
        <v>1365</v>
      </c>
      <c r="G516" s="3">
        <v>1375</v>
      </c>
      <c r="H516" s="3">
        <v>0</v>
      </c>
      <c r="I516" s="2">
        <f t="shared" si="497"/>
        <v>1330.3769401330376</v>
      </c>
      <c r="J516" s="3">
        <f>(IF(C516="SHORT",IF(G516="",0,F516-G516),IF(C516="LONG",IF(G516="",0,G516-F516))))*D516</f>
        <v>1108.6474501108646</v>
      </c>
      <c r="K516" s="3">
        <v>0</v>
      </c>
      <c r="L516" s="4">
        <f t="shared" ref="L516" si="541">SUM(K516+J516+I516)</f>
        <v>2439.0243902439024</v>
      </c>
    </row>
    <row r="517" spans="1:12">
      <c r="A517" s="5" t="s">
        <v>184</v>
      </c>
      <c r="B517" s="33" t="s">
        <v>31</v>
      </c>
      <c r="C517" s="3" t="s">
        <v>14</v>
      </c>
      <c r="D517" s="37">
        <f t="shared" si="503"/>
        <v>542.29934924078088</v>
      </c>
      <c r="E517" s="8">
        <v>276.60000000000002</v>
      </c>
      <c r="F517" s="3">
        <v>278</v>
      </c>
      <c r="G517" s="3">
        <v>0</v>
      </c>
      <c r="H517" s="3">
        <v>0</v>
      </c>
      <c r="I517" s="2">
        <f t="shared" si="497"/>
        <v>759.21908893708087</v>
      </c>
      <c r="J517" s="3">
        <v>0</v>
      </c>
      <c r="K517" s="3">
        <f>SUM(H517-G517)*D517</f>
        <v>0</v>
      </c>
      <c r="L517" s="4">
        <f t="shared" ref="L517" si="542">SUM(K517+J517+I517)</f>
        <v>759.21908893708087</v>
      </c>
    </row>
    <row r="518" spans="1:12">
      <c r="A518" s="5" t="s">
        <v>184</v>
      </c>
      <c r="B518" s="33" t="s">
        <v>90</v>
      </c>
      <c r="C518" s="3" t="s">
        <v>14</v>
      </c>
      <c r="D518" s="37">
        <f t="shared" si="503"/>
        <v>700.93457943925239</v>
      </c>
      <c r="E518" s="8">
        <v>214</v>
      </c>
      <c r="F518" s="3">
        <v>216</v>
      </c>
      <c r="G518" s="3">
        <v>0</v>
      </c>
      <c r="H518" s="3">
        <v>0</v>
      </c>
      <c r="I518" s="2">
        <f t="shared" si="497"/>
        <v>1401.8691588785048</v>
      </c>
      <c r="J518" s="3">
        <v>0</v>
      </c>
      <c r="K518" s="3">
        <f>SUM(H518-G518)*D518</f>
        <v>0</v>
      </c>
      <c r="L518" s="4">
        <f t="shared" ref="L518" si="543">SUM(K518+J518+I518)</f>
        <v>1401.8691588785048</v>
      </c>
    </row>
    <row r="519" spans="1:12">
      <c r="A519" s="5" t="s">
        <v>184</v>
      </c>
      <c r="B519" s="33" t="s">
        <v>68</v>
      </c>
      <c r="C519" s="3" t="s">
        <v>14</v>
      </c>
      <c r="D519" s="37">
        <f t="shared" si="503"/>
        <v>29.069767441860463</v>
      </c>
      <c r="E519" s="8">
        <v>5160</v>
      </c>
      <c r="F519" s="3">
        <v>5130</v>
      </c>
      <c r="G519" s="3">
        <v>0</v>
      </c>
      <c r="H519" s="3">
        <v>0</v>
      </c>
      <c r="I519" s="2">
        <f t="shared" si="497"/>
        <v>-872.09302325581393</v>
      </c>
      <c r="J519" s="3">
        <v>0</v>
      </c>
      <c r="K519" s="3">
        <f>SUM(H519-G519)*D519</f>
        <v>0</v>
      </c>
      <c r="L519" s="4">
        <f t="shared" ref="L519" si="544">SUM(K519+J519+I519)</f>
        <v>-872.09302325581393</v>
      </c>
    </row>
    <row r="520" spans="1:12">
      <c r="A520" s="5" t="s">
        <v>183</v>
      </c>
      <c r="B520" s="33" t="s">
        <v>44</v>
      </c>
      <c r="C520" s="3" t="s">
        <v>14</v>
      </c>
      <c r="D520" s="37">
        <f t="shared" si="503"/>
        <v>387.59689922480618</v>
      </c>
      <c r="E520" s="8">
        <v>387</v>
      </c>
      <c r="F520" s="3">
        <v>389.5</v>
      </c>
      <c r="G520" s="3">
        <v>392</v>
      </c>
      <c r="H520" s="3">
        <v>395</v>
      </c>
      <c r="I520" s="2">
        <f t="shared" si="497"/>
        <v>968.99224806201551</v>
      </c>
      <c r="J520" s="3">
        <f>(IF(C520="SHORT",IF(G520="",0,F520-G520),IF(C520="LONG",IF(G520="",0,G520-F520))))*D520</f>
        <v>968.99224806201551</v>
      </c>
      <c r="K520" s="3">
        <f>SUM(H520-G520)*D520</f>
        <v>1162.7906976744184</v>
      </c>
      <c r="L520" s="4">
        <f t="shared" ref="L520" si="545">SUM(K520+J520+I520)</f>
        <v>3100.7751937984494</v>
      </c>
    </row>
    <row r="521" spans="1:12">
      <c r="A521" s="5" t="s">
        <v>183</v>
      </c>
      <c r="B521" s="33" t="s">
        <v>31</v>
      </c>
      <c r="C521" s="3" t="s">
        <v>14</v>
      </c>
      <c r="D521" s="37">
        <f t="shared" si="503"/>
        <v>571.42857142857144</v>
      </c>
      <c r="E521" s="8">
        <v>262.5</v>
      </c>
      <c r="F521" s="3">
        <v>264.5</v>
      </c>
      <c r="G521" s="3">
        <v>266.5</v>
      </c>
      <c r="H521" s="3">
        <v>268</v>
      </c>
      <c r="I521" s="2">
        <f t="shared" si="497"/>
        <v>1142.8571428571429</v>
      </c>
      <c r="J521" s="3">
        <f>(IF(C521="SHORT",IF(G521="",0,F521-G521),IF(C521="LONG",IF(G521="",0,G521-F521))))*D521</f>
        <v>1142.8571428571429</v>
      </c>
      <c r="K521" s="3">
        <f>SUM(H521-G521)*D521</f>
        <v>857.14285714285711</v>
      </c>
      <c r="L521" s="4">
        <f t="shared" ref="L521" si="546">SUM(K521+J521+I521)</f>
        <v>3142.8571428571431</v>
      </c>
    </row>
    <row r="522" spans="1:12">
      <c r="A522" s="5" t="s">
        <v>183</v>
      </c>
      <c r="B522" s="33" t="s">
        <v>63</v>
      </c>
      <c r="C522" s="3" t="s">
        <v>14</v>
      </c>
      <c r="D522" s="37">
        <f t="shared" si="503"/>
        <v>114.85451761102604</v>
      </c>
      <c r="E522" s="8">
        <v>1306</v>
      </c>
      <c r="F522" s="3">
        <v>1316</v>
      </c>
      <c r="G522" s="3">
        <v>1326</v>
      </c>
      <c r="H522" s="3">
        <v>0</v>
      </c>
      <c r="I522" s="2">
        <f t="shared" si="497"/>
        <v>1148.5451761102604</v>
      </c>
      <c r="J522" s="3">
        <f>(IF(C522="SHORT",IF(G522="",0,F522-G522),IF(C522="LONG",IF(G522="",0,G522-F522))))*D522</f>
        <v>1148.5451761102604</v>
      </c>
      <c r="K522" s="3">
        <v>0</v>
      </c>
      <c r="L522" s="4">
        <f t="shared" ref="L522" si="547">SUM(K522+J522+I522)</f>
        <v>2297.0903522205208</v>
      </c>
    </row>
    <row r="523" spans="1:12">
      <c r="A523" s="5" t="s">
        <v>183</v>
      </c>
      <c r="B523" s="33" t="s">
        <v>133</v>
      </c>
      <c r="C523" s="3" t="s">
        <v>18</v>
      </c>
      <c r="D523" s="37">
        <f t="shared" si="503"/>
        <v>89.020771513353111</v>
      </c>
      <c r="E523" s="8">
        <v>1685</v>
      </c>
      <c r="F523" s="3">
        <v>1700</v>
      </c>
      <c r="G523" s="3">
        <v>0</v>
      </c>
      <c r="H523" s="3">
        <v>0</v>
      </c>
      <c r="I523" s="2">
        <f t="shared" si="497"/>
        <v>-1335.3115727002967</v>
      </c>
      <c r="J523" s="3">
        <v>0</v>
      </c>
      <c r="K523" s="3">
        <v>0</v>
      </c>
      <c r="L523" s="4">
        <f t="shared" ref="L523" si="548">SUM(K523+J523+I523)</f>
        <v>-1335.3115727002967</v>
      </c>
    </row>
    <row r="524" spans="1:12">
      <c r="A524" s="5" t="s">
        <v>182</v>
      </c>
      <c r="B524" s="33" t="s">
        <v>160</v>
      </c>
      <c r="C524" s="3" t="s">
        <v>14</v>
      </c>
      <c r="D524" s="37">
        <f t="shared" si="503"/>
        <v>630.25210084033608</v>
      </c>
      <c r="E524" s="8">
        <v>238</v>
      </c>
      <c r="F524" s="3">
        <v>240</v>
      </c>
      <c r="G524" s="3">
        <v>242</v>
      </c>
      <c r="H524" s="3">
        <v>244</v>
      </c>
      <c r="I524" s="2">
        <f t="shared" si="497"/>
        <v>1260.5042016806722</v>
      </c>
      <c r="J524" s="3">
        <f>(IF(C524="SHORT",IF(G524="",0,F524-G524),IF(C524="LONG",IF(G524="",0,G524-F524))))*D524</f>
        <v>1260.5042016806722</v>
      </c>
      <c r="K524" s="3">
        <f>SUM(H524-G524)*D524</f>
        <v>1260.5042016806722</v>
      </c>
      <c r="L524" s="4">
        <f t="shared" ref="L524" si="549">SUM(K524+J524+I524)</f>
        <v>3781.5126050420167</v>
      </c>
    </row>
    <row r="525" spans="1:12">
      <c r="A525" s="5" t="s">
        <v>182</v>
      </c>
      <c r="B525" s="33" t="s">
        <v>109</v>
      </c>
      <c r="C525" s="3" t="s">
        <v>14</v>
      </c>
      <c r="D525" s="37">
        <f t="shared" si="503"/>
        <v>570.34220532319387</v>
      </c>
      <c r="E525" s="8">
        <v>263</v>
      </c>
      <c r="F525" s="3">
        <v>265</v>
      </c>
      <c r="G525" s="3">
        <v>267</v>
      </c>
      <c r="H525" s="3">
        <v>269</v>
      </c>
      <c r="I525" s="2">
        <f t="shared" si="497"/>
        <v>1140.6844106463877</v>
      </c>
      <c r="J525" s="3">
        <f>(IF(C525="SHORT",IF(G525="",0,F525-G525),IF(C525="LONG",IF(G525="",0,G525-F525))))*D525</f>
        <v>1140.6844106463877</v>
      </c>
      <c r="K525" s="3">
        <f>SUM(H525-G525)*D525</f>
        <v>1140.6844106463877</v>
      </c>
      <c r="L525" s="4">
        <f t="shared" ref="L525" si="550">SUM(K525+J525+I525)</f>
        <v>3422.0532319391632</v>
      </c>
    </row>
    <row r="526" spans="1:12">
      <c r="A526" s="5" t="s">
        <v>182</v>
      </c>
      <c r="B526" s="33" t="s">
        <v>20</v>
      </c>
      <c r="C526" s="3" t="s">
        <v>18</v>
      </c>
      <c r="D526" s="37">
        <f t="shared" si="503"/>
        <v>91.1854103343465</v>
      </c>
      <c r="E526" s="8">
        <v>1645</v>
      </c>
      <c r="F526" s="3">
        <v>1635</v>
      </c>
      <c r="G526" s="3">
        <v>1625</v>
      </c>
      <c r="H526" s="3">
        <v>1615</v>
      </c>
      <c r="I526" s="2">
        <f t="shared" si="497"/>
        <v>911.854103343465</v>
      </c>
      <c r="J526" s="3">
        <f>(IF(C526="SHORT",IF(G526="",0,F526-G526),IF(C526="LONG",IF(G526="",0,G526-F526))))*D526</f>
        <v>911.854103343465</v>
      </c>
      <c r="K526" s="3">
        <f>SUM(G526-H526)*D526</f>
        <v>911.854103343465</v>
      </c>
      <c r="L526" s="4">
        <f t="shared" ref="L526" si="551">SUM(K526+J526+I526)</f>
        <v>2735.5623100303951</v>
      </c>
    </row>
    <row r="527" spans="1:12">
      <c r="A527" s="5" t="s">
        <v>181</v>
      </c>
      <c r="B527" s="33" t="s">
        <v>78</v>
      </c>
      <c r="C527" s="3" t="s">
        <v>14</v>
      </c>
      <c r="D527" s="37">
        <f t="shared" si="503"/>
        <v>600</v>
      </c>
      <c r="E527" s="8">
        <v>250</v>
      </c>
      <c r="F527" s="3">
        <v>252</v>
      </c>
      <c r="G527" s="3">
        <v>254</v>
      </c>
      <c r="H527" s="3">
        <v>0</v>
      </c>
      <c r="I527" s="2">
        <f t="shared" si="497"/>
        <v>1200</v>
      </c>
      <c r="J527" s="3">
        <f>(IF(C527="SHORT",IF(G527="",0,F527-G527),IF(C527="LONG",IF(G527="",0,G527-F527))))*D527</f>
        <v>1200</v>
      </c>
      <c r="K527" s="3">
        <v>0</v>
      </c>
      <c r="L527" s="4">
        <f t="shared" ref="L527" si="552">SUM(K527+J527+I527)</f>
        <v>2400</v>
      </c>
    </row>
    <row r="528" spans="1:12">
      <c r="A528" s="5" t="s">
        <v>181</v>
      </c>
      <c r="B528" s="33" t="s">
        <v>46</v>
      </c>
      <c r="C528" s="3" t="s">
        <v>14</v>
      </c>
      <c r="D528" s="37">
        <f t="shared" si="503"/>
        <v>920.24539877300617</v>
      </c>
      <c r="E528" s="8">
        <v>163</v>
      </c>
      <c r="F528" s="3">
        <v>164</v>
      </c>
      <c r="G528" s="3">
        <v>0</v>
      </c>
      <c r="H528" s="3">
        <v>0</v>
      </c>
      <c r="I528" s="2">
        <f t="shared" si="497"/>
        <v>920.24539877300617</v>
      </c>
      <c r="J528" s="3">
        <v>0</v>
      </c>
      <c r="K528" s="3">
        <v>0</v>
      </c>
      <c r="L528" s="4">
        <f t="shared" ref="L528" si="553">SUM(K528+J528+I528)</f>
        <v>920.24539877300617</v>
      </c>
    </row>
    <row r="529" spans="1:12">
      <c r="A529" s="5" t="s">
        <v>181</v>
      </c>
      <c r="B529" s="33" t="s">
        <v>94</v>
      </c>
      <c r="C529" s="3" t="s">
        <v>14</v>
      </c>
      <c r="D529" s="37">
        <f t="shared" si="503"/>
        <v>773.19587628865975</v>
      </c>
      <c r="E529" s="8">
        <v>194</v>
      </c>
      <c r="F529" s="3">
        <v>194</v>
      </c>
      <c r="G529" s="3">
        <v>0</v>
      </c>
      <c r="H529" s="3">
        <v>0</v>
      </c>
      <c r="I529" s="2">
        <f t="shared" si="497"/>
        <v>0</v>
      </c>
      <c r="J529" s="3">
        <v>0</v>
      </c>
      <c r="K529" s="3">
        <v>0</v>
      </c>
      <c r="L529" s="4">
        <f t="shared" ref="L529" si="554">SUM(K529+J529+I529)</f>
        <v>0</v>
      </c>
    </row>
    <row r="530" spans="1:12">
      <c r="A530" s="5" t="s">
        <v>181</v>
      </c>
      <c r="B530" s="33" t="s">
        <v>90</v>
      </c>
      <c r="C530" s="3" t="s">
        <v>14</v>
      </c>
      <c r="D530" s="37">
        <f t="shared" si="503"/>
        <v>669.64285714285711</v>
      </c>
      <c r="E530" s="8">
        <v>224</v>
      </c>
      <c r="F530" s="3">
        <v>221</v>
      </c>
      <c r="G530" s="3">
        <v>0</v>
      </c>
      <c r="H530" s="3">
        <v>0</v>
      </c>
      <c r="I530" s="2">
        <f t="shared" si="497"/>
        <v>-2008.9285714285713</v>
      </c>
      <c r="J530" s="3">
        <v>0</v>
      </c>
      <c r="K530" s="3">
        <v>0</v>
      </c>
      <c r="L530" s="4">
        <f t="shared" ref="L530" si="555">SUM(K530+J530+I530)</f>
        <v>-2008.9285714285713</v>
      </c>
    </row>
    <row r="531" spans="1:12">
      <c r="A531" s="5" t="s">
        <v>179</v>
      </c>
      <c r="B531" s="33" t="s">
        <v>63</v>
      </c>
      <c r="C531" s="3" t="s">
        <v>14</v>
      </c>
      <c r="D531" s="37">
        <f t="shared" si="503"/>
        <v>116.64074650077761</v>
      </c>
      <c r="E531" s="8">
        <v>1286</v>
      </c>
      <c r="F531" s="3">
        <v>1296</v>
      </c>
      <c r="G531" s="3">
        <v>1306</v>
      </c>
      <c r="H531" s="3">
        <v>1316</v>
      </c>
      <c r="I531" s="2">
        <f t="shared" si="497"/>
        <v>1166.4074650077762</v>
      </c>
      <c r="J531" s="3">
        <f>(IF(C531="SHORT",IF(G531="",0,F531-G531),IF(C531="LONG",IF(G531="",0,G531-F531))))*D531</f>
        <v>1166.4074650077762</v>
      </c>
      <c r="K531" s="3">
        <f>SUM(H531-G531)*D531</f>
        <v>1166.4074650077762</v>
      </c>
      <c r="L531" s="4">
        <f t="shared" ref="L531" si="556">SUM(K531+J531+I531)</f>
        <v>3499.2223950233283</v>
      </c>
    </row>
    <row r="532" spans="1:12">
      <c r="A532" s="5" t="s">
        <v>179</v>
      </c>
      <c r="B532" s="33" t="s">
        <v>78</v>
      </c>
      <c r="C532" s="3" t="s">
        <v>14</v>
      </c>
      <c r="D532" s="37">
        <f t="shared" si="503"/>
        <v>625</v>
      </c>
      <c r="E532" s="8">
        <v>240</v>
      </c>
      <c r="F532" s="3">
        <v>242</v>
      </c>
      <c r="G532" s="3">
        <v>244</v>
      </c>
      <c r="H532" s="3">
        <v>246</v>
      </c>
      <c r="I532" s="2">
        <f t="shared" si="497"/>
        <v>1250</v>
      </c>
      <c r="J532" s="3">
        <f>(IF(C532="SHORT",IF(G532="",0,F532-G532),IF(C532="LONG",IF(G532="",0,G532-F532))))*D532</f>
        <v>1250</v>
      </c>
      <c r="K532" s="3">
        <f>SUM(H532-G532)*D532</f>
        <v>1250</v>
      </c>
      <c r="L532" s="4">
        <f t="shared" ref="L532" si="557">SUM(K532+J532+I532)</f>
        <v>3750</v>
      </c>
    </row>
    <row r="533" spans="1:12">
      <c r="A533" s="5" t="s">
        <v>179</v>
      </c>
      <c r="B533" s="33" t="s">
        <v>180</v>
      </c>
      <c r="C533" s="3" t="s">
        <v>14</v>
      </c>
      <c r="D533" s="37">
        <f t="shared" si="503"/>
        <v>1006.7114093959732</v>
      </c>
      <c r="E533" s="8">
        <v>149</v>
      </c>
      <c r="F533" s="3">
        <v>150.5</v>
      </c>
      <c r="G533" s="3">
        <v>152</v>
      </c>
      <c r="H533" s="3">
        <v>0</v>
      </c>
      <c r="I533" s="2">
        <f t="shared" si="497"/>
        <v>1510.0671140939598</v>
      </c>
      <c r="J533" s="3">
        <f>(IF(C533="SHORT",IF(G533="",0,F533-G533),IF(C533="LONG",IF(G533="",0,G533-F533))))*D533</f>
        <v>1510.0671140939598</v>
      </c>
      <c r="K533" s="3">
        <v>0</v>
      </c>
      <c r="L533" s="4">
        <f t="shared" ref="L533" si="558">SUM(K533+J533+I533)</f>
        <v>3020.1342281879197</v>
      </c>
    </row>
    <row r="534" spans="1:12">
      <c r="A534" s="5" t="s">
        <v>179</v>
      </c>
      <c r="B534" s="33" t="s">
        <v>27</v>
      </c>
      <c r="C534" s="3" t="s">
        <v>14</v>
      </c>
      <c r="D534" s="37">
        <f t="shared" si="503"/>
        <v>132.74336283185841</v>
      </c>
      <c r="E534" s="8">
        <v>1130</v>
      </c>
      <c r="F534" s="3">
        <v>1115</v>
      </c>
      <c r="G534" s="3">
        <v>0</v>
      </c>
      <c r="H534" s="3">
        <v>0</v>
      </c>
      <c r="I534" s="2">
        <f t="shared" si="497"/>
        <v>-1991.1504424778761</v>
      </c>
      <c r="J534" s="3">
        <v>0</v>
      </c>
      <c r="K534" s="3">
        <v>0</v>
      </c>
      <c r="L534" s="4">
        <f t="shared" ref="L534" si="559">SUM(K534+J534+I534)</f>
        <v>-1991.1504424778761</v>
      </c>
    </row>
    <row r="535" spans="1:12">
      <c r="A535" s="5" t="s">
        <v>178</v>
      </c>
      <c r="B535" s="33" t="s">
        <v>41</v>
      </c>
      <c r="C535" s="3" t="s">
        <v>14</v>
      </c>
      <c r="D535" s="37">
        <f t="shared" si="503"/>
        <v>1003.3444816053511</v>
      </c>
      <c r="E535" s="8">
        <v>149.5</v>
      </c>
      <c r="F535" s="3">
        <v>150.5</v>
      </c>
      <c r="G535" s="3">
        <v>0</v>
      </c>
      <c r="H535" s="3">
        <v>0</v>
      </c>
      <c r="I535" s="2">
        <f t="shared" si="497"/>
        <v>1003.3444816053511</v>
      </c>
      <c r="J535" s="3">
        <v>0</v>
      </c>
      <c r="K535" s="3">
        <f>SUM(H535-G535)*D535</f>
        <v>0</v>
      </c>
      <c r="L535" s="4">
        <f t="shared" ref="L535" si="560">SUM(K535+J535+I535)</f>
        <v>1003.3444816053511</v>
      </c>
    </row>
    <row r="536" spans="1:12">
      <c r="A536" s="5" t="s">
        <v>178</v>
      </c>
      <c r="B536" s="33" t="s">
        <v>94</v>
      </c>
      <c r="C536" s="3" t="s">
        <v>14</v>
      </c>
      <c r="D536" s="37">
        <f t="shared" si="503"/>
        <v>765.30612244897964</v>
      </c>
      <c r="E536" s="8">
        <v>196</v>
      </c>
      <c r="F536" s="3">
        <v>197.5</v>
      </c>
      <c r="G536" s="3">
        <v>199</v>
      </c>
      <c r="H536" s="3">
        <v>0</v>
      </c>
      <c r="I536" s="2">
        <f t="shared" si="497"/>
        <v>1147.9591836734694</v>
      </c>
      <c r="J536" s="3">
        <f>(IF(C536="SHORT",IF(G536="",0,F536-G536),IF(C536="LONG",IF(G536="",0,G536-F536))))*D536</f>
        <v>1147.9591836734694</v>
      </c>
      <c r="K536" s="3">
        <v>0</v>
      </c>
      <c r="L536" s="4">
        <f t="shared" ref="L536" si="561">SUM(K536+J536+I536)</f>
        <v>2295.9183673469388</v>
      </c>
    </row>
    <row r="537" spans="1:12">
      <c r="A537" s="5" t="s">
        <v>177</v>
      </c>
      <c r="B537" s="33" t="s">
        <v>160</v>
      </c>
      <c r="C537" s="3" t="s">
        <v>14</v>
      </c>
      <c r="D537" s="37">
        <f t="shared" si="503"/>
        <v>710.90047393364932</v>
      </c>
      <c r="E537" s="8">
        <v>211</v>
      </c>
      <c r="F537" s="3">
        <v>213</v>
      </c>
      <c r="G537" s="3">
        <v>215</v>
      </c>
      <c r="H537" s="3">
        <v>217</v>
      </c>
      <c r="I537" s="2">
        <f t="shared" si="497"/>
        <v>1421.8009478672986</v>
      </c>
      <c r="J537" s="3">
        <f>(IF(C537="SHORT",IF(G537="",0,F537-G537),IF(C537="LONG",IF(G537="",0,G537-F537))))*D537</f>
        <v>1421.8009478672986</v>
      </c>
      <c r="K537" s="3">
        <f>SUM(H537-G537)*D537</f>
        <v>1421.8009478672986</v>
      </c>
      <c r="L537" s="4">
        <f t="shared" ref="L537" si="562">SUM(K537+J537+I537)</f>
        <v>4265.4028436018962</v>
      </c>
    </row>
    <row r="538" spans="1:12">
      <c r="A538" s="5" t="s">
        <v>177</v>
      </c>
      <c r="B538" s="33" t="s">
        <v>68</v>
      </c>
      <c r="C538" s="3" t="s">
        <v>14</v>
      </c>
      <c r="D538" s="37">
        <f t="shared" si="503"/>
        <v>28.957528957528957</v>
      </c>
      <c r="E538" s="8">
        <v>5180</v>
      </c>
      <c r="F538" s="3">
        <v>5200</v>
      </c>
      <c r="G538" s="3">
        <v>5220</v>
      </c>
      <c r="H538" s="3">
        <v>5240</v>
      </c>
      <c r="I538" s="2">
        <f t="shared" ref="I538:I601" si="563">(IF(C538="SHORT",E538-F538,IF(C538="LONG",F538-E538)))*D538</f>
        <v>579.15057915057912</v>
      </c>
      <c r="J538" s="3">
        <f>(IF(C538="SHORT",IF(G538="",0,F538-G538),IF(C538="LONG",IF(G538="",0,G538-F538))))*D538</f>
        <v>579.15057915057912</v>
      </c>
      <c r="K538" s="3">
        <f>SUM(H538-G538)*D538</f>
        <v>579.15057915057912</v>
      </c>
      <c r="L538" s="4">
        <f t="shared" ref="L538" si="564">SUM(K538+J538+I538)</f>
        <v>1737.4517374517372</v>
      </c>
    </row>
    <row r="539" spans="1:12">
      <c r="A539" s="5" t="s">
        <v>177</v>
      </c>
      <c r="B539" s="33" t="s">
        <v>74</v>
      </c>
      <c r="C539" s="3" t="s">
        <v>14</v>
      </c>
      <c r="D539" s="37">
        <f t="shared" si="503"/>
        <v>106.76156583629893</v>
      </c>
      <c r="E539" s="8">
        <v>1405</v>
      </c>
      <c r="F539" s="3">
        <v>1405</v>
      </c>
      <c r="G539" s="3">
        <v>0</v>
      </c>
      <c r="H539" s="3">
        <v>0</v>
      </c>
      <c r="I539" s="2">
        <f t="shared" si="563"/>
        <v>0</v>
      </c>
      <c r="J539" s="3">
        <v>0</v>
      </c>
      <c r="K539" s="3">
        <f>SUM(H539-G539)*D539</f>
        <v>0</v>
      </c>
      <c r="L539" s="4">
        <f t="shared" ref="L539" si="565">SUM(K539+J539+I539)</f>
        <v>0</v>
      </c>
    </row>
    <row r="540" spans="1:12">
      <c r="A540" s="5" t="s">
        <v>177</v>
      </c>
      <c r="B540" s="33" t="s">
        <v>71</v>
      </c>
      <c r="C540" s="3" t="s">
        <v>14</v>
      </c>
      <c r="D540" s="37">
        <f t="shared" si="503"/>
        <v>81.833060556464815</v>
      </c>
      <c r="E540" s="8">
        <v>1833</v>
      </c>
      <c r="F540" s="3">
        <v>1818</v>
      </c>
      <c r="G540" s="3">
        <v>0</v>
      </c>
      <c r="H540" s="3">
        <v>0</v>
      </c>
      <c r="I540" s="2">
        <f t="shared" si="563"/>
        <v>-1227.4959083469723</v>
      </c>
      <c r="J540" s="3">
        <v>0</v>
      </c>
      <c r="K540" s="3">
        <f>SUM(H540-G540)*D540</f>
        <v>0</v>
      </c>
      <c r="L540" s="4">
        <f t="shared" ref="L540" si="566">SUM(K540+J540+I540)</f>
        <v>-1227.4959083469723</v>
      </c>
    </row>
    <row r="541" spans="1:12">
      <c r="A541" s="5" t="s">
        <v>176</v>
      </c>
      <c r="B541" s="33" t="s">
        <v>71</v>
      </c>
      <c r="C541" s="3" t="s">
        <v>14</v>
      </c>
      <c r="D541" s="37">
        <f t="shared" si="503"/>
        <v>83.333333333333329</v>
      </c>
      <c r="E541" s="8">
        <v>1800</v>
      </c>
      <c r="F541" s="3">
        <v>1810</v>
      </c>
      <c r="G541" s="3">
        <v>1817</v>
      </c>
      <c r="H541" s="3">
        <v>0</v>
      </c>
      <c r="I541" s="2">
        <f t="shared" si="563"/>
        <v>833.33333333333326</v>
      </c>
      <c r="J541" s="3">
        <f>(IF(C541="SHORT",IF(G541="",0,F541-G541),IF(C541="LONG",IF(G541="",0,G541-F541))))*D541</f>
        <v>583.33333333333326</v>
      </c>
      <c r="K541" s="3">
        <v>0</v>
      </c>
      <c r="L541" s="4">
        <f t="shared" ref="L541" si="567">SUM(K541+J541+I541)</f>
        <v>1416.6666666666665</v>
      </c>
    </row>
    <row r="542" spans="1:12">
      <c r="A542" s="5" t="s">
        <v>176</v>
      </c>
      <c r="B542" s="33" t="s">
        <v>105</v>
      </c>
      <c r="C542" s="3" t="s">
        <v>14</v>
      </c>
      <c r="D542" s="37">
        <f t="shared" si="503"/>
        <v>125</v>
      </c>
      <c r="E542" s="8">
        <v>1200</v>
      </c>
      <c r="F542" s="3">
        <v>1210</v>
      </c>
      <c r="G542" s="3">
        <v>0</v>
      </c>
      <c r="H542" s="3">
        <v>0</v>
      </c>
      <c r="I542" s="2">
        <f t="shared" si="563"/>
        <v>1250</v>
      </c>
      <c r="J542" s="3">
        <v>0</v>
      </c>
      <c r="K542" s="3">
        <v>0</v>
      </c>
      <c r="L542" s="4">
        <f t="shared" ref="L542" si="568">SUM(K542+J542+I542)</f>
        <v>1250</v>
      </c>
    </row>
    <row r="543" spans="1:12">
      <c r="A543" s="5" t="s">
        <v>176</v>
      </c>
      <c r="B543" s="33" t="s">
        <v>110</v>
      </c>
      <c r="C543" s="3" t="s">
        <v>14</v>
      </c>
      <c r="D543" s="37">
        <f t="shared" ref="D543:D606" si="569">150000/E543</f>
        <v>854.70085470085473</v>
      </c>
      <c r="E543" s="8">
        <v>175.5</v>
      </c>
      <c r="F543" s="3">
        <v>177</v>
      </c>
      <c r="G543" s="3">
        <v>0</v>
      </c>
      <c r="H543" s="3">
        <v>0</v>
      </c>
      <c r="I543" s="2">
        <f t="shared" si="563"/>
        <v>1282.0512820512822</v>
      </c>
      <c r="J543" s="3">
        <v>0</v>
      </c>
      <c r="K543" s="3">
        <v>0</v>
      </c>
      <c r="L543" s="4">
        <f t="shared" ref="L543" si="570">SUM(K543+J543+I543)</f>
        <v>1282.0512820512822</v>
      </c>
    </row>
    <row r="544" spans="1:12">
      <c r="A544" s="5" t="s">
        <v>176</v>
      </c>
      <c r="B544" s="33" t="s">
        <v>15</v>
      </c>
      <c r="C544" s="3" t="s">
        <v>14</v>
      </c>
      <c r="D544" s="37">
        <f t="shared" si="569"/>
        <v>686.18481244281793</v>
      </c>
      <c r="E544" s="8">
        <v>218.6</v>
      </c>
      <c r="F544" s="3">
        <v>218.6</v>
      </c>
      <c r="G544" s="3">
        <v>0</v>
      </c>
      <c r="H544" s="3">
        <v>0</v>
      </c>
      <c r="I544" s="2">
        <f t="shared" si="563"/>
        <v>0</v>
      </c>
      <c r="J544" s="3">
        <v>0</v>
      </c>
      <c r="K544" s="3">
        <v>0</v>
      </c>
      <c r="L544" s="4">
        <f t="shared" ref="L544" si="571">SUM(K544+J544+I544)</f>
        <v>0</v>
      </c>
    </row>
    <row r="545" spans="1:12">
      <c r="A545" s="5" t="s">
        <v>176</v>
      </c>
      <c r="B545" s="33" t="s">
        <v>76</v>
      </c>
      <c r="C545" s="3" t="s">
        <v>14</v>
      </c>
      <c r="D545" s="37">
        <f t="shared" si="569"/>
        <v>56.60377358490566</v>
      </c>
      <c r="E545" s="8">
        <v>2650</v>
      </c>
      <c r="F545" s="3">
        <v>2620</v>
      </c>
      <c r="G545" s="3">
        <v>0</v>
      </c>
      <c r="H545" s="3">
        <v>0</v>
      </c>
      <c r="I545" s="2">
        <f t="shared" si="563"/>
        <v>-1698.1132075471698</v>
      </c>
      <c r="J545" s="3">
        <v>0</v>
      </c>
      <c r="K545" s="3">
        <v>0</v>
      </c>
      <c r="L545" s="4">
        <f t="shared" ref="L545" si="572">SUM(K545+J545+I545)</f>
        <v>-1698.1132075471698</v>
      </c>
    </row>
    <row r="546" spans="1:12">
      <c r="A546" s="5" t="s">
        <v>174</v>
      </c>
      <c r="B546" s="33" t="s">
        <v>175</v>
      </c>
      <c r="C546" s="3" t="s">
        <v>14</v>
      </c>
      <c r="D546" s="37">
        <f t="shared" si="569"/>
        <v>406.5040650406504</v>
      </c>
      <c r="E546" s="8">
        <v>369</v>
      </c>
      <c r="F546" s="3">
        <v>372</v>
      </c>
      <c r="G546" s="3">
        <v>375</v>
      </c>
      <c r="H546" s="3">
        <v>378</v>
      </c>
      <c r="I546" s="2">
        <f t="shared" si="563"/>
        <v>1219.5121951219512</v>
      </c>
      <c r="J546" s="3">
        <f>(IF(C546="SHORT",IF(G546="",0,F546-G546),IF(C546="LONG",IF(G546="",0,G546-F546))))*D546</f>
        <v>1219.5121951219512</v>
      </c>
      <c r="K546" s="3">
        <f>SUM(H546-G546)*D546</f>
        <v>1219.5121951219512</v>
      </c>
      <c r="L546" s="4">
        <f t="shared" ref="L546" si="573">SUM(K546+J546+I546)</f>
        <v>3658.5365853658536</v>
      </c>
    </row>
    <row r="547" spans="1:12">
      <c r="A547" s="5" t="s">
        <v>174</v>
      </c>
      <c r="B547" s="33" t="s">
        <v>62</v>
      </c>
      <c r="C547" s="3" t="s">
        <v>14</v>
      </c>
      <c r="D547" s="37">
        <f t="shared" si="569"/>
        <v>607.28744939271257</v>
      </c>
      <c r="E547" s="8">
        <v>247</v>
      </c>
      <c r="F547" s="3">
        <v>249</v>
      </c>
      <c r="G547" s="3">
        <v>251</v>
      </c>
      <c r="H547" s="3">
        <v>253</v>
      </c>
      <c r="I547" s="2">
        <f t="shared" si="563"/>
        <v>1214.5748987854251</v>
      </c>
      <c r="J547" s="3">
        <f>(IF(C547="SHORT",IF(G547="",0,F547-G547),IF(C547="LONG",IF(G547="",0,G547-F547))))*D547</f>
        <v>1214.5748987854251</v>
      </c>
      <c r="K547" s="3">
        <f>SUM(H547-G547)*D547</f>
        <v>1214.5748987854251</v>
      </c>
      <c r="L547" s="4">
        <f t="shared" ref="L547" si="574">SUM(K547+J547+I547)</f>
        <v>3643.7246963562757</v>
      </c>
    </row>
    <row r="548" spans="1:12">
      <c r="A548" s="5" t="s">
        <v>173</v>
      </c>
      <c r="B548" s="33" t="s">
        <v>160</v>
      </c>
      <c r="C548" s="3" t="s">
        <v>14</v>
      </c>
      <c r="D548" s="37">
        <f t="shared" si="569"/>
        <v>719.42446043165467</v>
      </c>
      <c r="E548" s="8">
        <v>208.5</v>
      </c>
      <c r="F548" s="3">
        <v>210</v>
      </c>
      <c r="G548" s="3">
        <v>212</v>
      </c>
      <c r="H548" s="3">
        <v>0</v>
      </c>
      <c r="I548" s="2">
        <f t="shared" si="563"/>
        <v>1079.1366906474821</v>
      </c>
      <c r="J548" s="3">
        <f>(IF(C548="SHORT",IF(G548="",0,F548-G548),IF(C548="LONG",IF(G548="",0,G548-F548))))*D548</f>
        <v>1438.8489208633093</v>
      </c>
      <c r="K548" s="3">
        <v>0</v>
      </c>
      <c r="L548" s="4">
        <f t="shared" ref="L548" si="575">SUM(K548+J548+I548)</f>
        <v>2517.9856115107914</v>
      </c>
    </row>
    <row r="549" spans="1:12">
      <c r="A549" s="5" t="s">
        <v>173</v>
      </c>
      <c r="B549" s="33" t="s">
        <v>76</v>
      </c>
      <c r="C549" s="3" t="s">
        <v>14</v>
      </c>
      <c r="D549" s="37">
        <f t="shared" si="569"/>
        <v>57.361376673040155</v>
      </c>
      <c r="E549" s="8">
        <v>2615</v>
      </c>
      <c r="F549" s="3">
        <v>2630</v>
      </c>
      <c r="G549" s="3">
        <v>2645</v>
      </c>
      <c r="H549" s="3">
        <v>0</v>
      </c>
      <c r="I549" s="2">
        <f t="shared" si="563"/>
        <v>860.42065009560235</v>
      </c>
      <c r="J549" s="3">
        <f>(IF(C549="SHORT",IF(G549="",0,F549-G549),IF(C549="LONG",IF(G549="",0,G549-F549))))*D549</f>
        <v>860.42065009560235</v>
      </c>
      <c r="K549" s="3">
        <v>0</v>
      </c>
      <c r="L549" s="4">
        <f t="shared" ref="L549" si="576">SUM(K549+J549+I549)</f>
        <v>1720.8413001912047</v>
      </c>
    </row>
    <row r="550" spans="1:12">
      <c r="A550" s="5" t="s">
        <v>173</v>
      </c>
      <c r="B550" s="33" t="s">
        <v>83</v>
      </c>
      <c r="C550" s="3" t="s">
        <v>14</v>
      </c>
      <c r="D550" s="37">
        <f t="shared" si="569"/>
        <v>81.967213114754102</v>
      </c>
      <c r="E550" s="8">
        <v>1830</v>
      </c>
      <c r="F550" s="3">
        <v>1830</v>
      </c>
      <c r="G550" s="3">
        <v>0</v>
      </c>
      <c r="H550" s="3">
        <v>0</v>
      </c>
      <c r="I550" s="2">
        <f t="shared" si="563"/>
        <v>0</v>
      </c>
      <c r="J550" s="3">
        <v>0</v>
      </c>
      <c r="K550" s="3">
        <v>0</v>
      </c>
      <c r="L550" s="4">
        <f t="shared" ref="L550" si="577">SUM(K550+J550+I550)</f>
        <v>0</v>
      </c>
    </row>
    <row r="551" spans="1:12">
      <c r="A551" s="5" t="s">
        <v>172</v>
      </c>
      <c r="B551" s="33" t="s">
        <v>41</v>
      </c>
      <c r="C551" s="3" t="s">
        <v>14</v>
      </c>
      <c r="D551" s="37">
        <f t="shared" si="569"/>
        <v>1063.8297872340424</v>
      </c>
      <c r="E551" s="8">
        <v>141</v>
      </c>
      <c r="F551" s="3">
        <v>142</v>
      </c>
      <c r="G551" s="3">
        <v>143</v>
      </c>
      <c r="H551" s="3">
        <v>144</v>
      </c>
      <c r="I551" s="2">
        <f t="shared" si="563"/>
        <v>1063.8297872340424</v>
      </c>
      <c r="J551" s="3">
        <f>(IF(C551="SHORT",IF(G551="",0,F551-G551),IF(C551="LONG",IF(G551="",0,G551-F551))))*D551</f>
        <v>1063.8297872340424</v>
      </c>
      <c r="K551" s="3">
        <f>SUM(H551-G551)*D551</f>
        <v>1063.8297872340424</v>
      </c>
      <c r="L551" s="4">
        <f t="shared" ref="L551" si="578">SUM(K551+J551+I551)</f>
        <v>3191.4893617021271</v>
      </c>
    </row>
    <row r="552" spans="1:12">
      <c r="A552" s="5" t="s">
        <v>172</v>
      </c>
      <c r="B552" s="33" t="s">
        <v>164</v>
      </c>
      <c r="C552" s="3" t="s">
        <v>14</v>
      </c>
      <c r="D552" s="37">
        <f t="shared" si="569"/>
        <v>306.12244897959181</v>
      </c>
      <c r="E552" s="8">
        <v>490</v>
      </c>
      <c r="F552" s="3">
        <v>493</v>
      </c>
      <c r="G552" s="3">
        <v>496</v>
      </c>
      <c r="H552" s="3">
        <v>0</v>
      </c>
      <c r="I552" s="2">
        <f t="shared" si="563"/>
        <v>918.36734693877543</v>
      </c>
      <c r="J552" s="3">
        <f>(IF(C552="SHORT",IF(G552="",0,F552-G552),IF(C552="LONG",IF(G552="",0,G552-F552))))*D552</f>
        <v>918.36734693877543</v>
      </c>
      <c r="K552" s="3">
        <v>0</v>
      </c>
      <c r="L552" s="4">
        <f t="shared" ref="L552" si="579">SUM(K552+J552+I552)</f>
        <v>1836.7346938775509</v>
      </c>
    </row>
    <row r="553" spans="1:12">
      <c r="A553" s="5" t="s">
        <v>172</v>
      </c>
      <c r="B553" s="33" t="s">
        <v>41</v>
      </c>
      <c r="C553" s="3" t="s">
        <v>14</v>
      </c>
      <c r="D553" s="37">
        <f t="shared" si="569"/>
        <v>1048.951048951049</v>
      </c>
      <c r="E553" s="8">
        <v>143</v>
      </c>
      <c r="F553" s="3">
        <v>144</v>
      </c>
      <c r="G553" s="3">
        <v>0</v>
      </c>
      <c r="H553" s="3">
        <v>0</v>
      </c>
      <c r="I553" s="2">
        <f t="shared" si="563"/>
        <v>1048.951048951049</v>
      </c>
      <c r="J553" s="3">
        <v>0</v>
      </c>
      <c r="K553" s="3">
        <f>SUM(H553-G553)*D553</f>
        <v>0</v>
      </c>
      <c r="L553" s="4">
        <f t="shared" ref="L553" si="580">SUM(K553+J553+I553)</f>
        <v>1048.951048951049</v>
      </c>
    </row>
    <row r="554" spans="1:12">
      <c r="A554" s="5" t="s">
        <v>170</v>
      </c>
      <c r="B554" s="33" t="s">
        <v>67</v>
      </c>
      <c r="C554" s="3" t="s">
        <v>14</v>
      </c>
      <c r="D554" s="37">
        <f t="shared" si="569"/>
        <v>84.985835694050991</v>
      </c>
      <c r="E554" s="8">
        <v>1765</v>
      </c>
      <c r="F554" s="3">
        <v>1776</v>
      </c>
      <c r="G554" s="3">
        <v>1786</v>
      </c>
      <c r="H554" s="3">
        <v>0</v>
      </c>
      <c r="I554" s="2">
        <f t="shared" si="563"/>
        <v>934.84419263456084</v>
      </c>
      <c r="J554" s="3">
        <f>(IF(C554="SHORT",IF(G554="",0,F554-G554),IF(C554="LONG",IF(G554="",0,G554-F554))))*D554</f>
        <v>849.85835694050991</v>
      </c>
      <c r="K554" s="3">
        <v>0</v>
      </c>
      <c r="L554" s="4">
        <f t="shared" ref="L554" si="581">SUM(K554+J554+I554)</f>
        <v>1784.7025495750709</v>
      </c>
    </row>
    <row r="555" spans="1:12">
      <c r="A555" s="5" t="s">
        <v>170</v>
      </c>
      <c r="B555" s="33" t="s">
        <v>171</v>
      </c>
      <c r="C555" s="3" t="s">
        <v>14</v>
      </c>
      <c r="D555" s="37">
        <f t="shared" si="569"/>
        <v>84.650112866817153</v>
      </c>
      <c r="E555" s="8">
        <v>1772</v>
      </c>
      <c r="F555" s="3">
        <v>1782</v>
      </c>
      <c r="G555" s="3">
        <v>0</v>
      </c>
      <c r="H555" s="3">
        <v>0</v>
      </c>
      <c r="I555" s="2">
        <f t="shared" si="563"/>
        <v>846.50112866817153</v>
      </c>
      <c r="J555" s="3">
        <v>0</v>
      </c>
      <c r="K555" s="3">
        <v>0</v>
      </c>
      <c r="L555" s="4">
        <f t="shared" ref="L555" si="582">SUM(K555+J555+I555)</f>
        <v>846.50112866817153</v>
      </c>
    </row>
    <row r="556" spans="1:12">
      <c r="A556" s="5" t="s">
        <v>170</v>
      </c>
      <c r="B556" s="33" t="s">
        <v>63</v>
      </c>
      <c r="C556" s="3" t="s">
        <v>14</v>
      </c>
      <c r="D556" s="37">
        <f t="shared" si="569"/>
        <v>114.28571428571429</v>
      </c>
      <c r="E556" s="8">
        <v>1312.5</v>
      </c>
      <c r="F556" s="3">
        <v>1318</v>
      </c>
      <c r="G556" s="3">
        <v>0</v>
      </c>
      <c r="H556" s="3">
        <v>0</v>
      </c>
      <c r="I556" s="2">
        <f t="shared" si="563"/>
        <v>628.57142857142856</v>
      </c>
      <c r="J556" s="3">
        <v>0</v>
      </c>
      <c r="K556" s="3">
        <v>0</v>
      </c>
      <c r="L556" s="4">
        <f t="shared" ref="L556" si="583">SUM(K556+J556+I556)</f>
        <v>628.57142857142856</v>
      </c>
    </row>
    <row r="557" spans="1:12">
      <c r="A557" s="5" t="s">
        <v>170</v>
      </c>
      <c r="B557" s="33" t="s">
        <v>72</v>
      </c>
      <c r="C557" s="3" t="s">
        <v>14</v>
      </c>
      <c r="D557" s="37">
        <f t="shared" si="569"/>
        <v>892.85714285714289</v>
      </c>
      <c r="E557" s="8">
        <v>168</v>
      </c>
      <c r="F557" s="3">
        <v>165.5</v>
      </c>
      <c r="G557" s="3">
        <v>0</v>
      </c>
      <c r="H557" s="3">
        <v>0</v>
      </c>
      <c r="I557" s="2">
        <f t="shared" si="563"/>
        <v>-2232.1428571428573</v>
      </c>
      <c r="J557" s="3">
        <v>0</v>
      </c>
      <c r="K557" s="3">
        <v>0</v>
      </c>
      <c r="L557" s="4">
        <f t="shared" ref="L557" si="584">SUM(K557+J557+I557)</f>
        <v>-2232.1428571428573</v>
      </c>
    </row>
    <row r="558" spans="1:12">
      <c r="A558" s="5" t="s">
        <v>170</v>
      </c>
      <c r="B558" s="33" t="s">
        <v>20</v>
      </c>
      <c r="C558" s="3" t="s">
        <v>14</v>
      </c>
      <c r="D558" s="37">
        <f t="shared" si="569"/>
        <v>84.745762711864401</v>
      </c>
      <c r="E558" s="8">
        <v>1770</v>
      </c>
      <c r="F558" s="3">
        <v>1755</v>
      </c>
      <c r="G558" s="3">
        <v>0</v>
      </c>
      <c r="H558" s="3">
        <v>0</v>
      </c>
      <c r="I558" s="2">
        <f t="shared" si="563"/>
        <v>-1271.1864406779659</v>
      </c>
      <c r="J558" s="3">
        <v>0</v>
      </c>
      <c r="K558" s="3">
        <v>0</v>
      </c>
      <c r="L558" s="4">
        <f t="shared" ref="L558" si="585">SUM(K558+J558+I558)</f>
        <v>-1271.1864406779659</v>
      </c>
    </row>
    <row r="559" spans="1:12">
      <c r="A559" s="5" t="s">
        <v>168</v>
      </c>
      <c r="B559" s="33" t="s">
        <v>96</v>
      </c>
      <c r="C559" s="3" t="s">
        <v>14</v>
      </c>
      <c r="D559" s="37">
        <f t="shared" si="569"/>
        <v>233.28149300155522</v>
      </c>
      <c r="E559" s="8">
        <v>643</v>
      </c>
      <c r="F559" s="3">
        <v>648</v>
      </c>
      <c r="G559" s="3">
        <v>658</v>
      </c>
      <c r="H559" s="3">
        <v>668</v>
      </c>
      <c r="I559" s="2">
        <f t="shared" si="563"/>
        <v>1166.4074650077762</v>
      </c>
      <c r="J559" s="3">
        <f>(IF(C559="SHORT",IF(G559="",0,F559-G559),IF(C559="LONG",IF(G559="",0,G559-F559))))*D559</f>
        <v>2332.8149300155524</v>
      </c>
      <c r="K559" s="3">
        <f t="shared" ref="K559:K572" si="586">SUM(H559-G559)*D559</f>
        <v>2332.8149300155524</v>
      </c>
      <c r="L559" s="4">
        <f t="shared" ref="L559" si="587">SUM(K559+J559+I559)</f>
        <v>5832.0373250388811</v>
      </c>
    </row>
    <row r="560" spans="1:12">
      <c r="A560" s="5" t="s">
        <v>168</v>
      </c>
      <c r="B560" s="33" t="s">
        <v>32</v>
      </c>
      <c r="C560" s="3" t="s">
        <v>14</v>
      </c>
      <c r="D560" s="37">
        <f t="shared" si="569"/>
        <v>892.85714285714289</v>
      </c>
      <c r="E560" s="8">
        <v>168</v>
      </c>
      <c r="F560" s="3">
        <v>170</v>
      </c>
      <c r="G560" s="3">
        <v>172</v>
      </c>
      <c r="H560" s="3">
        <v>174</v>
      </c>
      <c r="I560" s="2">
        <f t="shared" si="563"/>
        <v>1785.7142857142858</v>
      </c>
      <c r="J560" s="3">
        <f>(IF(C560="SHORT",IF(G560="",0,F560-G560),IF(C560="LONG",IF(G560="",0,G560-F560))))*D560</f>
        <v>1785.7142857142858</v>
      </c>
      <c r="K560" s="3">
        <f t="shared" si="586"/>
        <v>1785.7142857142858</v>
      </c>
      <c r="L560" s="4">
        <f t="shared" ref="L560" si="588">SUM(K560+J560+I560)</f>
        <v>5357.1428571428569</v>
      </c>
    </row>
    <row r="561" spans="1:12">
      <c r="A561" s="5" t="s">
        <v>168</v>
      </c>
      <c r="B561" s="33" t="s">
        <v>83</v>
      </c>
      <c r="C561" s="3" t="s">
        <v>14</v>
      </c>
      <c r="D561" s="37">
        <f t="shared" si="569"/>
        <v>84.151472650771382</v>
      </c>
      <c r="E561" s="8">
        <v>1782.5</v>
      </c>
      <c r="F561" s="3">
        <v>1792</v>
      </c>
      <c r="G561" s="3">
        <v>0</v>
      </c>
      <c r="H561" s="3">
        <v>0</v>
      </c>
      <c r="I561" s="2">
        <f t="shared" si="563"/>
        <v>799.4389901823281</v>
      </c>
      <c r="J561" s="3">
        <v>0</v>
      </c>
      <c r="K561" s="3">
        <f t="shared" si="586"/>
        <v>0</v>
      </c>
      <c r="L561" s="4">
        <f t="shared" ref="L561" si="589">SUM(K561+J561+I561)</f>
        <v>799.4389901823281</v>
      </c>
    </row>
    <row r="562" spans="1:12">
      <c r="A562" s="5" t="s">
        <v>168</v>
      </c>
      <c r="B562" s="33" t="s">
        <v>20</v>
      </c>
      <c r="C562" s="3" t="s">
        <v>14</v>
      </c>
      <c r="D562" s="37">
        <f t="shared" si="569"/>
        <v>88.495575221238937</v>
      </c>
      <c r="E562" s="8">
        <v>1695</v>
      </c>
      <c r="F562" s="3">
        <v>1705</v>
      </c>
      <c r="G562" s="3">
        <v>0</v>
      </c>
      <c r="H562" s="3">
        <v>0</v>
      </c>
      <c r="I562" s="2">
        <f t="shared" si="563"/>
        <v>884.95575221238937</v>
      </c>
      <c r="J562" s="3">
        <v>0</v>
      </c>
      <c r="K562" s="3">
        <f t="shared" si="586"/>
        <v>0</v>
      </c>
      <c r="L562" s="4">
        <f t="shared" ref="L562" si="590">SUM(K562+J562+I562)</f>
        <v>884.95575221238937</v>
      </c>
    </row>
    <row r="563" spans="1:12">
      <c r="A563" s="5" t="s">
        <v>169</v>
      </c>
      <c r="B563" s="33" t="s">
        <v>155</v>
      </c>
      <c r="C563" s="3" t="s">
        <v>14</v>
      </c>
      <c r="D563" s="37">
        <f t="shared" si="569"/>
        <v>337.07865168539325</v>
      </c>
      <c r="E563" s="8">
        <v>445</v>
      </c>
      <c r="F563" s="3">
        <v>449</v>
      </c>
      <c r="G563" s="3">
        <v>453</v>
      </c>
      <c r="H563" s="3">
        <v>458</v>
      </c>
      <c r="I563" s="2">
        <f t="shared" si="563"/>
        <v>1348.314606741573</v>
      </c>
      <c r="J563" s="3">
        <f>(IF(C563="SHORT",IF(G563="",0,F563-G563),IF(C563="LONG",IF(G563="",0,G563-F563))))*D563</f>
        <v>1348.314606741573</v>
      </c>
      <c r="K563" s="3">
        <f t="shared" si="586"/>
        <v>1685.3932584269662</v>
      </c>
      <c r="L563" s="4">
        <f t="shared" ref="L563" si="591">SUM(K563+J563+I563)</f>
        <v>4382.0224719101125</v>
      </c>
    </row>
    <row r="564" spans="1:12">
      <c r="A564" s="5" t="s">
        <v>169</v>
      </c>
      <c r="B564" s="33" t="s">
        <v>155</v>
      </c>
      <c r="C564" s="3" t="s">
        <v>14</v>
      </c>
      <c r="D564" s="37">
        <f t="shared" si="569"/>
        <v>344.82758620689657</v>
      </c>
      <c r="E564" s="8">
        <v>435</v>
      </c>
      <c r="F564" s="3">
        <v>438</v>
      </c>
      <c r="G564" s="3">
        <v>442</v>
      </c>
      <c r="H564" s="3">
        <v>448</v>
      </c>
      <c r="I564" s="2">
        <f t="shared" si="563"/>
        <v>1034.4827586206898</v>
      </c>
      <c r="J564" s="3">
        <f>(IF(C564="SHORT",IF(G564="",0,F564-G564),IF(C564="LONG",IF(G564="",0,G564-F564))))*D564</f>
        <v>1379.3103448275863</v>
      </c>
      <c r="K564" s="3">
        <f t="shared" si="586"/>
        <v>2068.9655172413795</v>
      </c>
      <c r="L564" s="4">
        <f t="shared" ref="L564" si="592">SUM(K564+J564+I564)</f>
        <v>4482.7586206896558</v>
      </c>
    </row>
    <row r="565" spans="1:12">
      <c r="A565" s="5" t="s">
        <v>169</v>
      </c>
      <c r="B565" s="33" t="s">
        <v>17</v>
      </c>
      <c r="C565" s="3" t="s">
        <v>14</v>
      </c>
      <c r="D565" s="37">
        <f t="shared" si="569"/>
        <v>208.62308762169681</v>
      </c>
      <c r="E565" s="8">
        <v>719</v>
      </c>
      <c r="F565" s="3">
        <v>725</v>
      </c>
      <c r="G565" s="3">
        <v>0</v>
      </c>
      <c r="H565" s="3">
        <v>0</v>
      </c>
      <c r="I565" s="2">
        <f t="shared" si="563"/>
        <v>1251.7385257301808</v>
      </c>
      <c r="J565" s="3">
        <v>0</v>
      </c>
      <c r="K565" s="3">
        <f t="shared" si="586"/>
        <v>0</v>
      </c>
      <c r="L565" s="4">
        <f t="shared" ref="L565" si="593">SUM(K565+J565+I565)</f>
        <v>1251.7385257301808</v>
      </c>
    </row>
    <row r="566" spans="1:12">
      <c r="A566" s="5" t="s">
        <v>167</v>
      </c>
      <c r="B566" s="33" t="s">
        <v>155</v>
      </c>
      <c r="C566" s="3" t="s">
        <v>14</v>
      </c>
      <c r="D566" s="37">
        <f t="shared" si="569"/>
        <v>353.77358490566036</v>
      </c>
      <c r="E566" s="8">
        <v>424</v>
      </c>
      <c r="F566" s="3">
        <v>427</v>
      </c>
      <c r="G566" s="3">
        <v>431</v>
      </c>
      <c r="H566" s="3">
        <v>434</v>
      </c>
      <c r="I566" s="2">
        <f t="shared" si="563"/>
        <v>1061.3207547169811</v>
      </c>
      <c r="J566" s="3">
        <f>(IF(C566="SHORT",IF(G566="",0,F566-G566),IF(C566="LONG",IF(G566="",0,G566-F566))))*D566</f>
        <v>1415.0943396226414</v>
      </c>
      <c r="K566" s="3">
        <f t="shared" si="586"/>
        <v>1061.3207547169811</v>
      </c>
      <c r="L566" s="4">
        <f t="shared" ref="L566" si="594">SUM(K566+J566+I566)</f>
        <v>3537.7358490566039</v>
      </c>
    </row>
    <row r="567" spans="1:12">
      <c r="A567" s="5" t="s">
        <v>167</v>
      </c>
      <c r="B567" s="33" t="s">
        <v>63</v>
      </c>
      <c r="C567" s="3" t="s">
        <v>14</v>
      </c>
      <c r="D567" s="37">
        <f t="shared" si="569"/>
        <v>117.64705882352941</v>
      </c>
      <c r="E567" s="8">
        <v>1275</v>
      </c>
      <c r="F567" s="3">
        <v>1288</v>
      </c>
      <c r="G567" s="3">
        <v>1298</v>
      </c>
      <c r="H567" s="3">
        <v>1308</v>
      </c>
      <c r="I567" s="2">
        <f t="shared" si="563"/>
        <v>1529.4117647058822</v>
      </c>
      <c r="J567" s="3">
        <f>(IF(C567="SHORT",IF(G567="",0,F567-G567),IF(C567="LONG",IF(G567="",0,G567-F567))))*D567</f>
        <v>1176.4705882352941</v>
      </c>
      <c r="K567" s="3">
        <f t="shared" si="586"/>
        <v>1176.4705882352941</v>
      </c>
      <c r="L567" s="4">
        <f t="shared" ref="L567" si="595">SUM(K567+J567+I567)</f>
        <v>3882.3529411764703</v>
      </c>
    </row>
    <row r="568" spans="1:12">
      <c r="A568" s="5" t="s">
        <v>167</v>
      </c>
      <c r="B568" s="33" t="s">
        <v>37</v>
      </c>
      <c r="C568" s="3" t="s">
        <v>14</v>
      </c>
      <c r="D568" s="37">
        <f t="shared" si="569"/>
        <v>335.57046979865771</v>
      </c>
      <c r="E568" s="8">
        <v>447</v>
      </c>
      <c r="F568" s="3">
        <v>451</v>
      </c>
      <c r="G568" s="3">
        <v>0</v>
      </c>
      <c r="H568" s="3">
        <v>0</v>
      </c>
      <c r="I568" s="2">
        <f t="shared" si="563"/>
        <v>1342.2818791946308</v>
      </c>
      <c r="J568" s="3">
        <v>0</v>
      </c>
      <c r="K568" s="3">
        <f t="shared" si="586"/>
        <v>0</v>
      </c>
      <c r="L568" s="4">
        <f t="shared" ref="L568" si="596">SUM(K568+J568+I568)</f>
        <v>1342.2818791946308</v>
      </c>
    </row>
    <row r="569" spans="1:12">
      <c r="A569" s="5" t="s">
        <v>167</v>
      </c>
      <c r="B569" s="33" t="s">
        <v>19</v>
      </c>
      <c r="C569" s="3" t="s">
        <v>14</v>
      </c>
      <c r="D569" s="37">
        <f t="shared" si="569"/>
        <v>1048.951048951049</v>
      </c>
      <c r="E569" s="8">
        <v>143</v>
      </c>
      <c r="F569" s="3">
        <v>144</v>
      </c>
      <c r="G569" s="3">
        <v>0</v>
      </c>
      <c r="H569" s="3">
        <v>0</v>
      </c>
      <c r="I569" s="2">
        <f t="shared" si="563"/>
        <v>1048.951048951049</v>
      </c>
      <c r="J569" s="3">
        <v>0</v>
      </c>
      <c r="K569" s="3">
        <f t="shared" si="586"/>
        <v>0</v>
      </c>
      <c r="L569" s="4">
        <f t="shared" ref="L569" si="597">SUM(K569+J569+I569)</f>
        <v>1048.951048951049</v>
      </c>
    </row>
    <row r="570" spans="1:12">
      <c r="A570" s="5" t="s">
        <v>167</v>
      </c>
      <c r="B570" s="33" t="s">
        <v>88</v>
      </c>
      <c r="C570" s="3" t="s">
        <v>14</v>
      </c>
      <c r="D570" s="37">
        <f t="shared" si="569"/>
        <v>69.60556844547564</v>
      </c>
      <c r="E570" s="8">
        <v>2155</v>
      </c>
      <c r="F570" s="3">
        <v>2125</v>
      </c>
      <c r="G570" s="3">
        <v>0</v>
      </c>
      <c r="H570" s="3">
        <v>0</v>
      </c>
      <c r="I570" s="2">
        <f t="shared" si="563"/>
        <v>-2088.1670533642691</v>
      </c>
      <c r="J570" s="3">
        <v>0</v>
      </c>
      <c r="K570" s="3">
        <f t="shared" si="586"/>
        <v>0</v>
      </c>
      <c r="L570" s="4">
        <f t="shared" ref="L570" si="598">SUM(K570+J570+I570)</f>
        <v>-2088.1670533642691</v>
      </c>
    </row>
    <row r="571" spans="1:12">
      <c r="A571" s="5" t="s">
        <v>167</v>
      </c>
      <c r="B571" s="33" t="s">
        <v>85</v>
      </c>
      <c r="C571" s="3" t="s">
        <v>14</v>
      </c>
      <c r="D571" s="37">
        <f t="shared" si="569"/>
        <v>480.76923076923077</v>
      </c>
      <c r="E571" s="8">
        <v>312</v>
      </c>
      <c r="F571" s="3">
        <v>307.5</v>
      </c>
      <c r="G571" s="3">
        <v>0</v>
      </c>
      <c r="H571" s="3">
        <v>0</v>
      </c>
      <c r="I571" s="2">
        <f t="shared" si="563"/>
        <v>-2163.4615384615386</v>
      </c>
      <c r="J571" s="3">
        <v>0</v>
      </c>
      <c r="K571" s="3">
        <f t="shared" si="586"/>
        <v>0</v>
      </c>
      <c r="L571" s="4">
        <f t="shared" ref="L571" si="599">SUM(K571+J571+I571)</f>
        <v>-2163.4615384615386</v>
      </c>
    </row>
    <row r="572" spans="1:12">
      <c r="A572" s="5" t="s">
        <v>166</v>
      </c>
      <c r="B572" s="33" t="s">
        <v>80</v>
      </c>
      <c r="C572" s="3" t="s">
        <v>14</v>
      </c>
      <c r="D572" s="37">
        <f t="shared" si="569"/>
        <v>842.69662921348311</v>
      </c>
      <c r="E572" s="8">
        <v>178</v>
      </c>
      <c r="F572" s="3">
        <v>179.5</v>
      </c>
      <c r="G572" s="3">
        <v>182</v>
      </c>
      <c r="H572" s="3">
        <v>184</v>
      </c>
      <c r="I572" s="2">
        <f t="shared" si="563"/>
        <v>1264.0449438202247</v>
      </c>
      <c r="J572" s="3">
        <f>(IF(C572="SHORT",IF(G572="",0,F572-G572),IF(C572="LONG",IF(G572="",0,G572-F572))))*D572</f>
        <v>2106.7415730337079</v>
      </c>
      <c r="K572" s="3">
        <f t="shared" si="586"/>
        <v>1685.3932584269662</v>
      </c>
      <c r="L572" s="4">
        <f t="shared" ref="L572" si="600">SUM(K572+J572+I572)</f>
        <v>5056.1797752808989</v>
      </c>
    </row>
    <row r="573" spans="1:12">
      <c r="A573" s="5" t="s">
        <v>166</v>
      </c>
      <c r="B573" s="33" t="s">
        <v>24</v>
      </c>
      <c r="C573" s="3" t="s">
        <v>14</v>
      </c>
      <c r="D573" s="37">
        <f t="shared" si="569"/>
        <v>91.074681238615668</v>
      </c>
      <c r="E573" s="8">
        <v>1647</v>
      </c>
      <c r="F573" s="3">
        <v>1658</v>
      </c>
      <c r="G573" s="3">
        <v>1665</v>
      </c>
      <c r="H573" s="3">
        <v>0</v>
      </c>
      <c r="I573" s="2">
        <f t="shared" si="563"/>
        <v>1001.8214936247723</v>
      </c>
      <c r="J573" s="3">
        <f>(IF(C573="SHORT",IF(G573="",0,F573-G573),IF(C573="LONG",IF(G573="",0,G573-F573))))*D573</f>
        <v>637.52276867030969</v>
      </c>
      <c r="K573" s="3">
        <v>0</v>
      </c>
      <c r="L573" s="4">
        <f t="shared" ref="L573" si="601">SUM(K573+J573+I573)</f>
        <v>1639.344262295082</v>
      </c>
    </row>
    <row r="574" spans="1:12">
      <c r="A574" s="5" t="s">
        <v>166</v>
      </c>
      <c r="B574" s="33" t="s">
        <v>62</v>
      </c>
      <c r="C574" s="3" t="s">
        <v>14</v>
      </c>
      <c r="D574" s="37">
        <f t="shared" si="569"/>
        <v>643.77682403433471</v>
      </c>
      <c r="E574" s="8">
        <v>233</v>
      </c>
      <c r="F574" s="3">
        <v>229.5</v>
      </c>
      <c r="G574" s="3">
        <v>0</v>
      </c>
      <c r="H574" s="3">
        <v>0</v>
      </c>
      <c r="I574" s="2">
        <f t="shared" si="563"/>
        <v>-2253.2188841201714</v>
      </c>
      <c r="J574" s="3">
        <v>0</v>
      </c>
      <c r="K574" s="3">
        <v>0</v>
      </c>
      <c r="L574" s="4">
        <f t="shared" ref="L574" si="602">SUM(K574+J574+I574)</f>
        <v>-2253.2188841201714</v>
      </c>
    </row>
    <row r="575" spans="1:12">
      <c r="A575" s="5" t="s">
        <v>166</v>
      </c>
      <c r="B575" s="33" t="s">
        <v>72</v>
      </c>
      <c r="C575" s="3" t="s">
        <v>14</v>
      </c>
      <c r="D575" s="37">
        <f t="shared" si="569"/>
        <v>857.14285714285711</v>
      </c>
      <c r="E575" s="8">
        <v>175</v>
      </c>
      <c r="F575" s="3">
        <v>173</v>
      </c>
      <c r="G575" s="3">
        <v>0</v>
      </c>
      <c r="H575" s="3">
        <v>0</v>
      </c>
      <c r="I575" s="2">
        <f t="shared" si="563"/>
        <v>-1714.2857142857142</v>
      </c>
      <c r="J575" s="3">
        <v>0</v>
      </c>
      <c r="K575" s="3">
        <v>0</v>
      </c>
      <c r="L575" s="4">
        <f t="shared" ref="L575" si="603">SUM(K575+J575+I575)</f>
        <v>-1714.2857142857142</v>
      </c>
    </row>
    <row r="576" spans="1:12">
      <c r="A576" s="5" t="s">
        <v>162</v>
      </c>
      <c r="B576" s="33" t="s">
        <v>161</v>
      </c>
      <c r="C576" s="3" t="s">
        <v>14</v>
      </c>
      <c r="D576" s="37">
        <f t="shared" si="569"/>
        <v>702.57611241217796</v>
      </c>
      <c r="E576" s="8">
        <v>213.5</v>
      </c>
      <c r="F576" s="3">
        <v>215.5</v>
      </c>
      <c r="G576" s="3">
        <v>217.5</v>
      </c>
      <c r="H576" s="3">
        <v>219.5</v>
      </c>
      <c r="I576" s="2">
        <f t="shared" si="563"/>
        <v>1405.1522248243559</v>
      </c>
      <c r="J576" s="3">
        <f>(IF(C576="SHORT",IF(G576="",0,F576-G576),IF(C576="LONG",IF(G576="",0,G576-F576))))*D576</f>
        <v>1405.1522248243559</v>
      </c>
      <c r="K576" s="3">
        <f>SUM(H576-G576)*D576</f>
        <v>1405.1522248243559</v>
      </c>
      <c r="L576" s="4">
        <f t="shared" ref="L576" si="604">SUM(K576+J576+I576)</f>
        <v>4215.4566744730673</v>
      </c>
    </row>
    <row r="577" spans="1:12">
      <c r="A577" s="5" t="s">
        <v>162</v>
      </c>
      <c r="B577" s="33" t="s">
        <v>163</v>
      </c>
      <c r="C577" s="3" t="s">
        <v>14</v>
      </c>
      <c r="D577" s="37">
        <f t="shared" si="569"/>
        <v>344.82758620689657</v>
      </c>
      <c r="E577" s="8">
        <v>435</v>
      </c>
      <c r="F577" s="3">
        <v>438</v>
      </c>
      <c r="G577" s="3">
        <v>442</v>
      </c>
      <c r="H577" s="3">
        <v>0</v>
      </c>
      <c r="I577" s="2">
        <f t="shared" si="563"/>
        <v>1034.4827586206898</v>
      </c>
      <c r="J577" s="3">
        <f>(IF(C577="SHORT",IF(G577="",0,F577-G577),IF(C577="LONG",IF(G577="",0,G577-F577))))*D577</f>
        <v>1379.3103448275863</v>
      </c>
      <c r="K577" s="3">
        <v>0</v>
      </c>
      <c r="L577" s="4">
        <f t="shared" ref="L577" si="605">SUM(K577+J577+I577)</f>
        <v>2413.7931034482763</v>
      </c>
    </row>
    <row r="578" spans="1:12">
      <c r="A578" s="5" t="s">
        <v>162</v>
      </c>
      <c r="B578" s="33" t="s">
        <v>164</v>
      </c>
      <c r="C578" s="3" t="s">
        <v>14</v>
      </c>
      <c r="D578" s="37">
        <f t="shared" si="569"/>
        <v>303.951367781155</v>
      </c>
      <c r="E578" s="8">
        <v>493.5</v>
      </c>
      <c r="F578" s="3">
        <v>497.5</v>
      </c>
      <c r="G578" s="3">
        <v>0</v>
      </c>
      <c r="H578" s="3">
        <v>0</v>
      </c>
      <c r="I578" s="2">
        <f t="shared" si="563"/>
        <v>1215.80547112462</v>
      </c>
      <c r="J578" s="3">
        <v>0</v>
      </c>
      <c r="K578" s="3">
        <v>0</v>
      </c>
      <c r="L578" s="4">
        <f t="shared" ref="L578" si="606">SUM(K578+J578+I578)</f>
        <v>1215.80547112462</v>
      </c>
    </row>
    <row r="579" spans="1:12">
      <c r="A579" s="5" t="s">
        <v>162</v>
      </c>
      <c r="B579" s="33" t="s">
        <v>165</v>
      </c>
      <c r="C579" s="3" t="s">
        <v>14</v>
      </c>
      <c r="D579" s="37">
        <f t="shared" si="569"/>
        <v>1428.5714285714287</v>
      </c>
      <c r="E579" s="8">
        <v>105</v>
      </c>
      <c r="F579" s="3">
        <v>106</v>
      </c>
      <c r="G579" s="3">
        <v>0</v>
      </c>
      <c r="H579" s="3">
        <v>0</v>
      </c>
      <c r="I579" s="2">
        <f t="shared" si="563"/>
        <v>1428.5714285714287</v>
      </c>
      <c r="J579" s="3">
        <v>0</v>
      </c>
      <c r="K579" s="3">
        <v>0</v>
      </c>
      <c r="L579" s="4">
        <f t="shared" ref="L579" si="607">SUM(K579+J579+I579)</f>
        <v>1428.5714285714287</v>
      </c>
    </row>
    <row r="580" spans="1:12">
      <c r="A580" s="5" t="s">
        <v>159</v>
      </c>
      <c r="B580" s="33" t="s">
        <v>31</v>
      </c>
      <c r="C580" s="3" t="s">
        <v>14</v>
      </c>
      <c r="D580" s="37">
        <f t="shared" si="569"/>
        <v>392.67015706806285</v>
      </c>
      <c r="E580" s="8">
        <v>382</v>
      </c>
      <c r="F580" s="3">
        <v>385</v>
      </c>
      <c r="G580" s="3">
        <v>388</v>
      </c>
      <c r="H580" s="3">
        <v>392</v>
      </c>
      <c r="I580" s="2">
        <f t="shared" si="563"/>
        <v>1178.0104712041884</v>
      </c>
      <c r="J580" s="3">
        <f>(IF(C580="SHORT",IF(G580="",0,F580-G580),IF(C580="LONG",IF(G580="",0,G580-F580))))*D580</f>
        <v>1178.0104712041884</v>
      </c>
      <c r="K580" s="3">
        <f>SUM(H580-G580)*D580</f>
        <v>1570.6806282722514</v>
      </c>
      <c r="L580" s="4">
        <f t="shared" ref="L580" si="608">SUM(K580+J580+I580)</f>
        <v>3926.7015706806283</v>
      </c>
    </row>
    <row r="581" spans="1:12">
      <c r="A581" s="5" t="s">
        <v>159</v>
      </c>
      <c r="B581" s="33" t="s">
        <v>31</v>
      </c>
      <c r="C581" s="3" t="s">
        <v>14</v>
      </c>
      <c r="D581" s="37">
        <f t="shared" si="569"/>
        <v>388.60103626943004</v>
      </c>
      <c r="E581" s="8">
        <v>386</v>
      </c>
      <c r="F581" s="3">
        <v>389</v>
      </c>
      <c r="G581" s="3">
        <v>392</v>
      </c>
      <c r="H581" s="3">
        <v>396</v>
      </c>
      <c r="I581" s="2">
        <f t="shared" si="563"/>
        <v>1165.8031088082901</v>
      </c>
      <c r="J581" s="3">
        <f>(IF(C581="SHORT",IF(G581="",0,F581-G581),IF(C581="LONG",IF(G581="",0,G581-F581))))*D581</f>
        <v>1165.8031088082901</v>
      </c>
      <c r="K581" s="3">
        <f>SUM(H581-G581)*D581</f>
        <v>1554.4041450777202</v>
      </c>
      <c r="L581" s="4">
        <f t="shared" ref="L581" si="609">SUM(K581+J581+I581)</f>
        <v>3886.0103626943001</v>
      </c>
    </row>
    <row r="582" spans="1:12">
      <c r="A582" s="5" t="s">
        <v>159</v>
      </c>
      <c r="B582" s="33" t="s">
        <v>28</v>
      </c>
      <c r="C582" s="3" t="s">
        <v>14</v>
      </c>
      <c r="D582" s="37">
        <f t="shared" si="569"/>
        <v>202.70270270270271</v>
      </c>
      <c r="E582" s="8">
        <v>740</v>
      </c>
      <c r="F582" s="3">
        <v>746</v>
      </c>
      <c r="G582" s="3">
        <v>754</v>
      </c>
      <c r="H582" s="3">
        <v>766</v>
      </c>
      <c r="I582" s="2">
        <f t="shared" si="563"/>
        <v>1216.2162162162163</v>
      </c>
      <c r="J582" s="3">
        <f>(IF(C582="SHORT",IF(G582="",0,F582-G582),IF(C582="LONG",IF(G582="",0,G582-F582))))*D582</f>
        <v>1621.6216216216217</v>
      </c>
      <c r="K582" s="3">
        <f>SUM(H582-G582)*D582</f>
        <v>2432.4324324324325</v>
      </c>
      <c r="L582" s="4">
        <f t="shared" ref="L582" si="610">SUM(K582+J582+I582)</f>
        <v>5270.27027027027</v>
      </c>
    </row>
    <row r="583" spans="1:12">
      <c r="A583" s="5" t="s">
        <v>159</v>
      </c>
      <c r="B583" s="33" t="s">
        <v>38</v>
      </c>
      <c r="C583" s="3" t="s">
        <v>14</v>
      </c>
      <c r="D583" s="37">
        <f t="shared" si="569"/>
        <v>316.45569620253167</v>
      </c>
      <c r="E583" s="8">
        <v>474</v>
      </c>
      <c r="F583" s="3">
        <v>478</v>
      </c>
      <c r="G583" s="3">
        <v>482</v>
      </c>
      <c r="H583" s="3">
        <v>485</v>
      </c>
      <c r="I583" s="2">
        <f t="shared" si="563"/>
        <v>1265.8227848101267</v>
      </c>
      <c r="J583" s="3">
        <f>(IF(C583="SHORT",IF(G583="",0,F583-G583),IF(C583="LONG",IF(G583="",0,G583-F583))))*D583</f>
        <v>1265.8227848101267</v>
      </c>
      <c r="K583" s="3">
        <f>SUM(H583-G583)*D583</f>
        <v>949.36708860759495</v>
      </c>
      <c r="L583" s="4">
        <f t="shared" ref="L583" si="611">SUM(K583+J583+I583)</f>
        <v>3481.0126582278481</v>
      </c>
    </row>
    <row r="584" spans="1:12">
      <c r="A584" s="5" t="s">
        <v>159</v>
      </c>
      <c r="B584" s="33" t="s">
        <v>160</v>
      </c>
      <c r="C584" s="3" t="s">
        <v>14</v>
      </c>
      <c r="D584" s="37">
        <f t="shared" si="569"/>
        <v>746.26865671641792</v>
      </c>
      <c r="E584" s="8">
        <v>201</v>
      </c>
      <c r="F584" s="3">
        <v>203</v>
      </c>
      <c r="G584" s="3">
        <v>204.9</v>
      </c>
      <c r="H584" s="3">
        <v>0</v>
      </c>
      <c r="I584" s="2">
        <f t="shared" si="563"/>
        <v>1492.5373134328358</v>
      </c>
      <c r="J584" s="3">
        <f>(IF(C584="SHORT",IF(G584="",0,F584-G584),IF(C584="LONG",IF(G584="",0,G584-F584))))*D584</f>
        <v>1417.9104477611984</v>
      </c>
      <c r="K584" s="3">
        <v>0</v>
      </c>
      <c r="L584" s="4">
        <f t="shared" ref="L584" si="612">SUM(K584+J584+I584)</f>
        <v>2910.4477611940342</v>
      </c>
    </row>
    <row r="585" spans="1:12">
      <c r="A585" s="5" t="s">
        <v>159</v>
      </c>
      <c r="B585" s="33" t="s">
        <v>111</v>
      </c>
      <c r="C585" s="3" t="s">
        <v>14</v>
      </c>
      <c r="D585" s="37">
        <f t="shared" si="569"/>
        <v>769.23076923076928</v>
      </c>
      <c r="E585" s="8">
        <v>195</v>
      </c>
      <c r="F585" s="3">
        <v>196.5</v>
      </c>
      <c r="G585" s="3">
        <v>0</v>
      </c>
      <c r="H585" s="3">
        <v>0</v>
      </c>
      <c r="I585" s="2">
        <f t="shared" si="563"/>
        <v>1153.8461538461538</v>
      </c>
      <c r="J585" s="3">
        <v>0</v>
      </c>
      <c r="K585" s="3">
        <v>0</v>
      </c>
      <c r="L585" s="4">
        <f t="shared" ref="L585" si="613">SUM(K585+J585+I585)</f>
        <v>1153.8461538461538</v>
      </c>
    </row>
    <row r="586" spans="1:12">
      <c r="A586" s="5" t="s">
        <v>159</v>
      </c>
      <c r="B586" s="33" t="s">
        <v>161</v>
      </c>
      <c r="C586" s="3" t="s">
        <v>14</v>
      </c>
      <c r="D586" s="37">
        <f t="shared" si="569"/>
        <v>765.30612244897964</v>
      </c>
      <c r="E586" s="8">
        <v>196</v>
      </c>
      <c r="F586" s="3">
        <v>193</v>
      </c>
      <c r="G586" s="3">
        <v>0</v>
      </c>
      <c r="H586" s="3">
        <v>0</v>
      </c>
      <c r="I586" s="2">
        <f t="shared" si="563"/>
        <v>-2295.9183673469388</v>
      </c>
      <c r="J586" s="3">
        <v>0</v>
      </c>
      <c r="K586" s="3">
        <v>0</v>
      </c>
      <c r="L586" s="4">
        <f t="shared" ref="L586" si="614">SUM(K586+J586+I586)</f>
        <v>-2295.9183673469388</v>
      </c>
    </row>
    <row r="587" spans="1:12">
      <c r="A587" s="5" t="s">
        <v>158</v>
      </c>
      <c r="B587" s="33" t="s">
        <v>31</v>
      </c>
      <c r="C587" s="3" t="s">
        <v>14</v>
      </c>
      <c r="D587" s="37">
        <f t="shared" si="569"/>
        <v>483.09178743961354</v>
      </c>
      <c r="E587" s="8">
        <v>310.5</v>
      </c>
      <c r="F587" s="3">
        <v>313</v>
      </c>
      <c r="G587" s="3">
        <v>316</v>
      </c>
      <c r="H587" s="3">
        <v>320</v>
      </c>
      <c r="I587" s="2">
        <f t="shared" si="563"/>
        <v>1207.7294685990339</v>
      </c>
      <c r="J587" s="3">
        <f>(IF(C587="SHORT",IF(G587="",0,F587-G587),IF(C587="LONG",IF(G587="",0,G587-F587))))*D587</f>
        <v>1449.2753623188405</v>
      </c>
      <c r="K587" s="3">
        <f t="shared" ref="K587:K596" si="615">SUM(H587-G587)*D587</f>
        <v>1932.3671497584542</v>
      </c>
      <c r="L587" s="4">
        <f t="shared" ref="L587" si="616">SUM(K587+J587+I587)</f>
        <v>4589.3719806763283</v>
      </c>
    </row>
    <row r="588" spans="1:12">
      <c r="A588" s="5" t="s">
        <v>158</v>
      </c>
      <c r="B588" s="33" t="s">
        <v>89</v>
      </c>
      <c r="C588" s="3" t="s">
        <v>14</v>
      </c>
      <c r="D588" s="37">
        <f t="shared" si="569"/>
        <v>488.59934853420197</v>
      </c>
      <c r="E588" s="8">
        <v>307</v>
      </c>
      <c r="F588" s="3">
        <v>309.5</v>
      </c>
      <c r="G588" s="3">
        <v>312</v>
      </c>
      <c r="H588" s="3">
        <v>315</v>
      </c>
      <c r="I588" s="2">
        <f t="shared" si="563"/>
        <v>1221.498371335505</v>
      </c>
      <c r="J588" s="3">
        <f>(IF(C588="SHORT",IF(G588="",0,F588-G588),IF(C588="LONG",IF(G588="",0,G588-F588))))*D588</f>
        <v>1221.498371335505</v>
      </c>
      <c r="K588" s="3">
        <f t="shared" si="615"/>
        <v>1465.798045602606</v>
      </c>
      <c r="L588" s="4">
        <f t="shared" ref="L588" si="617">SUM(K588+J588+I588)</f>
        <v>3908.7947882736162</v>
      </c>
    </row>
    <row r="589" spans="1:12">
      <c r="A589" s="5" t="s">
        <v>158</v>
      </c>
      <c r="B589" s="33" t="s">
        <v>64</v>
      </c>
      <c r="C589" s="3" t="s">
        <v>14</v>
      </c>
      <c r="D589" s="37">
        <f t="shared" si="569"/>
        <v>39.787798408488065</v>
      </c>
      <c r="E589" s="8">
        <v>3770</v>
      </c>
      <c r="F589" s="3">
        <v>3800</v>
      </c>
      <c r="G589" s="3">
        <v>3820</v>
      </c>
      <c r="H589" s="3">
        <v>3839</v>
      </c>
      <c r="I589" s="2">
        <f t="shared" si="563"/>
        <v>1193.6339522546421</v>
      </c>
      <c r="J589" s="3">
        <f>(IF(C589="SHORT",IF(G589="",0,F589-G589),IF(C589="LONG",IF(G589="",0,G589-F589))))*D589</f>
        <v>795.75596816976133</v>
      </c>
      <c r="K589" s="3">
        <f t="shared" si="615"/>
        <v>755.9681697612732</v>
      </c>
      <c r="L589" s="4">
        <f t="shared" ref="L589" si="618">SUM(K589+J589+I589)</f>
        <v>2745.3580901856767</v>
      </c>
    </row>
    <row r="590" spans="1:12">
      <c r="A590" s="5" t="s">
        <v>158</v>
      </c>
      <c r="B590" s="33" t="s">
        <v>83</v>
      </c>
      <c r="C590" s="3" t="s">
        <v>14</v>
      </c>
      <c r="D590" s="37">
        <f t="shared" si="569"/>
        <v>95.785440613026822</v>
      </c>
      <c r="E590" s="8">
        <v>1566</v>
      </c>
      <c r="F590" s="3">
        <v>1566</v>
      </c>
      <c r="G590" s="3">
        <v>0</v>
      </c>
      <c r="H590" s="3">
        <v>0</v>
      </c>
      <c r="I590" s="2">
        <f t="shared" si="563"/>
        <v>0</v>
      </c>
      <c r="J590" s="3">
        <v>0</v>
      </c>
      <c r="K590" s="3">
        <f t="shared" si="615"/>
        <v>0</v>
      </c>
      <c r="L590" s="4">
        <f t="shared" ref="L590" si="619">SUM(K590+J590+I590)</f>
        <v>0</v>
      </c>
    </row>
    <row r="591" spans="1:12">
      <c r="A591" s="5" t="s">
        <v>156</v>
      </c>
      <c r="B591" s="33" t="s">
        <v>63</v>
      </c>
      <c r="C591" s="3" t="s">
        <v>14</v>
      </c>
      <c r="D591" s="37">
        <f t="shared" si="569"/>
        <v>116.64074650077761</v>
      </c>
      <c r="E591" s="8">
        <v>1286</v>
      </c>
      <c r="F591" s="3">
        <v>1296</v>
      </c>
      <c r="G591" s="3">
        <v>1306</v>
      </c>
      <c r="H591" s="3">
        <v>1316</v>
      </c>
      <c r="I591" s="2">
        <f t="shared" si="563"/>
        <v>1166.4074650077762</v>
      </c>
      <c r="J591" s="3">
        <f>(IF(C591="SHORT",IF(G591="",0,F591-G591),IF(C591="LONG",IF(G591="",0,G591-F591))))*D591</f>
        <v>1166.4074650077762</v>
      </c>
      <c r="K591" s="3">
        <f t="shared" si="615"/>
        <v>1166.4074650077762</v>
      </c>
      <c r="L591" s="4">
        <f t="shared" ref="L591" si="620">SUM(K591+J591+I591)</f>
        <v>3499.2223950233283</v>
      </c>
    </row>
    <row r="592" spans="1:12">
      <c r="A592" s="5" t="s">
        <v>156</v>
      </c>
      <c r="B592" s="33" t="s">
        <v>157</v>
      </c>
      <c r="C592" s="3" t="s">
        <v>14</v>
      </c>
      <c r="D592" s="37">
        <f t="shared" si="569"/>
        <v>775.19379844961236</v>
      </c>
      <c r="E592" s="8">
        <v>193.5</v>
      </c>
      <c r="F592" s="3">
        <v>195</v>
      </c>
      <c r="G592" s="3">
        <v>197</v>
      </c>
      <c r="H592" s="3">
        <v>199</v>
      </c>
      <c r="I592" s="2">
        <f t="shared" si="563"/>
        <v>1162.7906976744184</v>
      </c>
      <c r="J592" s="3">
        <f>(IF(C592="SHORT",IF(G592="",0,F592-G592),IF(C592="LONG",IF(G592="",0,G592-F592))))*D592</f>
        <v>1550.3875968992247</v>
      </c>
      <c r="K592" s="3">
        <f t="shared" si="615"/>
        <v>1550.3875968992247</v>
      </c>
      <c r="L592" s="4">
        <f t="shared" ref="L592" si="621">SUM(K592+J592+I592)</f>
        <v>4263.5658914728683</v>
      </c>
    </row>
    <row r="593" spans="1:12">
      <c r="A593" s="5" t="s">
        <v>156</v>
      </c>
      <c r="B593" s="33" t="s">
        <v>28</v>
      </c>
      <c r="C593" s="3" t="s">
        <v>14</v>
      </c>
      <c r="D593" s="37">
        <f t="shared" si="569"/>
        <v>205.47945205479451</v>
      </c>
      <c r="E593" s="8">
        <v>730</v>
      </c>
      <c r="F593" s="3">
        <v>736</v>
      </c>
      <c r="G593" s="3">
        <v>0</v>
      </c>
      <c r="H593" s="3">
        <v>0</v>
      </c>
      <c r="I593" s="2">
        <f t="shared" si="563"/>
        <v>1232.8767123287671</v>
      </c>
      <c r="J593" s="3">
        <v>0</v>
      </c>
      <c r="K593" s="3">
        <f t="shared" si="615"/>
        <v>0</v>
      </c>
      <c r="L593" s="4">
        <f t="shared" ref="L593" si="622">SUM(K593+J593+I593)</f>
        <v>1232.8767123287671</v>
      </c>
    </row>
    <row r="594" spans="1:12">
      <c r="A594" s="5" t="s">
        <v>156</v>
      </c>
      <c r="B594" s="33" t="s">
        <v>38</v>
      </c>
      <c r="C594" s="3" t="s">
        <v>14</v>
      </c>
      <c r="D594" s="37">
        <f t="shared" si="569"/>
        <v>331.85840707964604</v>
      </c>
      <c r="E594" s="8">
        <v>452</v>
      </c>
      <c r="F594" s="3">
        <v>445</v>
      </c>
      <c r="G594" s="3">
        <v>0</v>
      </c>
      <c r="H594" s="3">
        <v>0</v>
      </c>
      <c r="I594" s="2">
        <f t="shared" si="563"/>
        <v>-2323.0088495575224</v>
      </c>
      <c r="J594" s="3">
        <v>0</v>
      </c>
      <c r="K594" s="3">
        <f t="shared" si="615"/>
        <v>0</v>
      </c>
      <c r="L594" s="4">
        <f t="shared" ref="L594" si="623">SUM(K594+J594+I594)</f>
        <v>-2323.0088495575224</v>
      </c>
    </row>
    <row r="595" spans="1:12">
      <c r="A595" s="5" t="s">
        <v>154</v>
      </c>
      <c r="B595" s="33" t="s">
        <v>40</v>
      </c>
      <c r="C595" s="3" t="s">
        <v>14</v>
      </c>
      <c r="D595" s="37">
        <f t="shared" si="569"/>
        <v>688.0733944954128</v>
      </c>
      <c r="E595" s="8">
        <v>218</v>
      </c>
      <c r="F595" s="3">
        <v>220</v>
      </c>
      <c r="G595" s="3">
        <v>222</v>
      </c>
      <c r="H595" s="3">
        <v>224</v>
      </c>
      <c r="I595" s="2">
        <f t="shared" si="563"/>
        <v>1376.1467889908256</v>
      </c>
      <c r="J595" s="3">
        <f>(IF(C595="SHORT",IF(G595="",0,F595-G595),IF(C595="LONG",IF(G595="",0,G595-F595))))*D595</f>
        <v>1376.1467889908256</v>
      </c>
      <c r="K595" s="3">
        <f t="shared" si="615"/>
        <v>1376.1467889908256</v>
      </c>
      <c r="L595" s="4">
        <f t="shared" ref="L595" si="624">SUM(K595+J595+I595)</f>
        <v>4128.440366972477</v>
      </c>
    </row>
    <row r="596" spans="1:12">
      <c r="A596" s="5" t="s">
        <v>154</v>
      </c>
      <c r="B596" s="33" t="s">
        <v>155</v>
      </c>
      <c r="C596" s="3" t="s">
        <v>14</v>
      </c>
      <c r="D596" s="37">
        <f t="shared" si="569"/>
        <v>384.61538461538464</v>
      </c>
      <c r="E596" s="8">
        <v>390</v>
      </c>
      <c r="F596" s="3">
        <v>393</v>
      </c>
      <c r="G596" s="3">
        <v>396</v>
      </c>
      <c r="H596" s="3">
        <v>400</v>
      </c>
      <c r="I596" s="2">
        <f t="shared" si="563"/>
        <v>1153.8461538461538</v>
      </c>
      <c r="J596" s="3">
        <f>(IF(C596="SHORT",IF(G596="",0,F596-G596),IF(C596="LONG",IF(G596="",0,G596-F596))))*D596</f>
        <v>1153.8461538461538</v>
      </c>
      <c r="K596" s="3">
        <f t="shared" si="615"/>
        <v>1538.4615384615386</v>
      </c>
      <c r="L596" s="4">
        <f t="shared" ref="L596" si="625">SUM(K596+J596+I596)</f>
        <v>3846.1538461538462</v>
      </c>
    </row>
    <row r="597" spans="1:12">
      <c r="A597" s="5" t="s">
        <v>154</v>
      </c>
      <c r="B597" s="33" t="s">
        <v>76</v>
      </c>
      <c r="C597" s="3" t="s">
        <v>14</v>
      </c>
      <c r="D597" s="37">
        <f t="shared" si="569"/>
        <v>54.945054945054942</v>
      </c>
      <c r="E597" s="8">
        <v>2730</v>
      </c>
      <c r="F597" s="3">
        <v>2750</v>
      </c>
      <c r="G597" s="3">
        <v>2770</v>
      </c>
      <c r="H597" s="3">
        <v>0</v>
      </c>
      <c r="I597" s="2">
        <f t="shared" si="563"/>
        <v>1098.9010989010987</v>
      </c>
      <c r="J597" s="3">
        <f>(IF(C597="SHORT",IF(G597="",0,F597-G597),IF(C597="LONG",IF(G597="",0,G597-F597))))*D597</f>
        <v>1098.9010989010987</v>
      </c>
      <c r="K597" s="3">
        <v>0</v>
      </c>
      <c r="L597" s="4">
        <f t="shared" ref="L597" si="626">SUM(K597+J597+I597)</f>
        <v>2197.8021978021975</v>
      </c>
    </row>
    <row r="598" spans="1:12">
      <c r="A598" s="5" t="s">
        <v>154</v>
      </c>
      <c r="B598" s="33" t="s">
        <v>42</v>
      </c>
      <c r="C598" s="3" t="s">
        <v>14</v>
      </c>
      <c r="D598" s="37">
        <f t="shared" si="569"/>
        <v>142.85714285714286</v>
      </c>
      <c r="E598" s="8">
        <v>1050</v>
      </c>
      <c r="F598" s="3">
        <v>1062</v>
      </c>
      <c r="G598" s="3">
        <v>0</v>
      </c>
      <c r="H598" s="3">
        <v>0</v>
      </c>
      <c r="I598" s="2">
        <f t="shared" si="563"/>
        <v>1714.2857142857142</v>
      </c>
      <c r="J598" s="3">
        <v>0</v>
      </c>
      <c r="K598" s="3">
        <v>0</v>
      </c>
      <c r="L598" s="4">
        <f t="shared" ref="L598" si="627">SUM(K598+J598+I598)</f>
        <v>1714.2857142857142</v>
      </c>
    </row>
    <row r="599" spans="1:12">
      <c r="A599" s="5" t="s">
        <v>154</v>
      </c>
      <c r="B599" s="33" t="s">
        <v>111</v>
      </c>
      <c r="C599" s="3" t="s">
        <v>14</v>
      </c>
      <c r="D599" s="37">
        <f t="shared" si="569"/>
        <v>833.33333333333337</v>
      </c>
      <c r="E599" s="8">
        <v>180</v>
      </c>
      <c r="F599" s="3">
        <v>181</v>
      </c>
      <c r="G599" s="3">
        <v>0</v>
      </c>
      <c r="H599" s="3">
        <v>0</v>
      </c>
      <c r="I599" s="2">
        <f t="shared" si="563"/>
        <v>833.33333333333337</v>
      </c>
      <c r="J599" s="3">
        <v>0</v>
      </c>
      <c r="K599" s="3">
        <v>0</v>
      </c>
      <c r="L599" s="4">
        <f t="shared" ref="L599" si="628">SUM(K599+J599+I599)</f>
        <v>833.33333333333337</v>
      </c>
    </row>
    <row r="600" spans="1:12">
      <c r="A600" s="5" t="s">
        <v>153</v>
      </c>
      <c r="B600" s="33" t="s">
        <v>111</v>
      </c>
      <c r="C600" s="3" t="s">
        <v>14</v>
      </c>
      <c r="D600" s="37">
        <f t="shared" si="569"/>
        <v>892.85714285714289</v>
      </c>
      <c r="E600" s="8">
        <v>168</v>
      </c>
      <c r="F600" s="3">
        <v>169</v>
      </c>
      <c r="G600" s="3">
        <v>170</v>
      </c>
      <c r="H600" s="3">
        <v>171</v>
      </c>
      <c r="I600" s="2">
        <f t="shared" si="563"/>
        <v>892.85714285714289</v>
      </c>
      <c r="J600" s="3">
        <f>(IF(C600="SHORT",IF(G600="",0,F600-G600),IF(C600="LONG",IF(G600="",0,G600-F600))))*D600</f>
        <v>892.85714285714289</v>
      </c>
      <c r="K600" s="3">
        <f t="shared" ref="K600:K606" si="629">SUM(H600-G600)*D600</f>
        <v>892.85714285714289</v>
      </c>
      <c r="L600" s="4">
        <f t="shared" ref="L600" si="630">SUM(K600+J600+I600)</f>
        <v>2678.5714285714284</v>
      </c>
    </row>
    <row r="601" spans="1:12">
      <c r="A601" s="5" t="s">
        <v>153</v>
      </c>
      <c r="B601" s="33" t="s">
        <v>92</v>
      </c>
      <c r="C601" s="3" t="s">
        <v>14</v>
      </c>
      <c r="D601" s="37">
        <f t="shared" si="569"/>
        <v>241.93548387096774</v>
      </c>
      <c r="E601" s="8">
        <v>620</v>
      </c>
      <c r="F601" s="3" t="s">
        <v>66</v>
      </c>
      <c r="G601" s="3">
        <v>0</v>
      </c>
      <c r="H601" s="3">
        <v>0</v>
      </c>
      <c r="I601" s="2" t="e">
        <f t="shared" si="563"/>
        <v>#VALUE!</v>
      </c>
      <c r="J601" s="3">
        <v>0</v>
      </c>
      <c r="K601" s="3">
        <f t="shared" si="629"/>
        <v>0</v>
      </c>
      <c r="L601" s="3" t="s">
        <v>66</v>
      </c>
    </row>
    <row r="602" spans="1:12">
      <c r="A602" s="5" t="s">
        <v>150</v>
      </c>
      <c r="B602" s="33" t="s">
        <v>151</v>
      </c>
      <c r="C602" s="3" t="s">
        <v>14</v>
      </c>
      <c r="D602" s="37">
        <f t="shared" si="569"/>
        <v>228.31050228310502</v>
      </c>
      <c r="E602" s="8">
        <v>657</v>
      </c>
      <c r="F602" s="3">
        <v>665</v>
      </c>
      <c r="G602" s="3">
        <v>676</v>
      </c>
      <c r="H602" s="3">
        <v>686</v>
      </c>
      <c r="I602" s="2">
        <f t="shared" ref="I602:I665" si="631">(IF(C602="SHORT",E602-F602,IF(C602="LONG",F602-E602)))*D602</f>
        <v>1826.4840182648402</v>
      </c>
      <c r="J602" s="3">
        <f t="shared" ref="J602:J607" si="632">(IF(C602="SHORT",IF(G602="",0,F602-G602),IF(C602="LONG",IF(G602="",0,G602-F602))))*D602</f>
        <v>2511.4155251141551</v>
      </c>
      <c r="K602" s="3">
        <f t="shared" si="629"/>
        <v>2283.1050228310501</v>
      </c>
      <c r="L602" s="4">
        <f t="shared" ref="L602" si="633">SUM(K602+J602+I602)</f>
        <v>6621.0045662100456</v>
      </c>
    </row>
    <row r="603" spans="1:12">
      <c r="A603" s="5" t="s">
        <v>150</v>
      </c>
      <c r="B603" s="33" t="s">
        <v>89</v>
      </c>
      <c r="C603" s="3" t="s">
        <v>14</v>
      </c>
      <c r="D603" s="37">
        <f t="shared" si="569"/>
        <v>524.47552447552448</v>
      </c>
      <c r="E603" s="8">
        <v>286</v>
      </c>
      <c r="F603" s="3">
        <v>288</v>
      </c>
      <c r="G603" s="3">
        <v>290</v>
      </c>
      <c r="H603" s="3">
        <v>292</v>
      </c>
      <c r="I603" s="2">
        <f t="shared" si="631"/>
        <v>1048.951048951049</v>
      </c>
      <c r="J603" s="3">
        <f t="shared" si="632"/>
        <v>1048.951048951049</v>
      </c>
      <c r="K603" s="3">
        <f t="shared" si="629"/>
        <v>1048.951048951049</v>
      </c>
      <c r="L603" s="4">
        <f t="shared" ref="L603" si="634">SUM(K603+J603+I603)</f>
        <v>3146.8531468531469</v>
      </c>
    </row>
    <row r="604" spans="1:12">
      <c r="A604" s="5" t="s">
        <v>150</v>
      </c>
      <c r="B604" s="33" t="s">
        <v>152</v>
      </c>
      <c r="C604" s="3" t="s">
        <v>14</v>
      </c>
      <c r="D604" s="37">
        <f t="shared" si="569"/>
        <v>1056.338028169014</v>
      </c>
      <c r="E604" s="8">
        <v>142</v>
      </c>
      <c r="F604" s="3">
        <v>143</v>
      </c>
      <c r="G604" s="3">
        <v>144</v>
      </c>
      <c r="H604" s="3">
        <v>145</v>
      </c>
      <c r="I604" s="2">
        <f t="shared" si="631"/>
        <v>1056.338028169014</v>
      </c>
      <c r="J604" s="3">
        <f t="shared" si="632"/>
        <v>1056.338028169014</v>
      </c>
      <c r="K604" s="3">
        <f t="shared" si="629"/>
        <v>1056.338028169014</v>
      </c>
      <c r="L604" s="4">
        <f t="shared" ref="L604" si="635">SUM(K604+J604+I604)</f>
        <v>3169.0140845070418</v>
      </c>
    </row>
    <row r="605" spans="1:12">
      <c r="A605" s="5" t="s">
        <v>150</v>
      </c>
      <c r="B605" s="33" t="s">
        <v>111</v>
      </c>
      <c r="C605" s="3" t="s">
        <v>14</v>
      </c>
      <c r="D605" s="37">
        <f t="shared" si="569"/>
        <v>914.63414634146341</v>
      </c>
      <c r="E605" s="8">
        <v>164</v>
      </c>
      <c r="F605" s="3">
        <v>165</v>
      </c>
      <c r="G605" s="3">
        <v>166</v>
      </c>
      <c r="H605" s="3">
        <v>167</v>
      </c>
      <c r="I605" s="2">
        <f t="shared" si="631"/>
        <v>914.63414634146341</v>
      </c>
      <c r="J605" s="3">
        <f t="shared" si="632"/>
        <v>914.63414634146341</v>
      </c>
      <c r="K605" s="3">
        <f t="shared" si="629"/>
        <v>914.63414634146341</v>
      </c>
      <c r="L605" s="4">
        <f t="shared" ref="L605" si="636">SUM(K605+J605+I605)</f>
        <v>2743.9024390243903</v>
      </c>
    </row>
    <row r="606" spans="1:12">
      <c r="A606" s="5" t="s">
        <v>150</v>
      </c>
      <c r="B606" s="33" t="s">
        <v>44</v>
      </c>
      <c r="C606" s="3" t="s">
        <v>14</v>
      </c>
      <c r="D606" s="37">
        <f t="shared" si="569"/>
        <v>344.82758620689657</v>
      </c>
      <c r="E606" s="8">
        <v>435</v>
      </c>
      <c r="F606" s="3">
        <v>438</v>
      </c>
      <c r="G606" s="3">
        <v>442</v>
      </c>
      <c r="H606" s="3">
        <v>446</v>
      </c>
      <c r="I606" s="2">
        <f t="shared" si="631"/>
        <v>1034.4827586206898</v>
      </c>
      <c r="J606" s="3">
        <f t="shared" si="632"/>
        <v>1379.3103448275863</v>
      </c>
      <c r="K606" s="3">
        <f t="shared" si="629"/>
        <v>1379.3103448275863</v>
      </c>
      <c r="L606" s="4">
        <f t="shared" ref="L606" si="637">SUM(K606+J606+I606)</f>
        <v>3793.1034482758623</v>
      </c>
    </row>
    <row r="607" spans="1:12">
      <c r="A607" s="5" t="s">
        <v>150</v>
      </c>
      <c r="B607" s="33" t="s">
        <v>52</v>
      </c>
      <c r="C607" s="3" t="s">
        <v>14</v>
      </c>
      <c r="D607" s="37">
        <f t="shared" ref="D607:D670" si="638">150000/E607</f>
        <v>118.11023622047244</v>
      </c>
      <c r="E607" s="8">
        <v>1270</v>
      </c>
      <c r="F607" s="3">
        <v>1282</v>
      </c>
      <c r="G607" s="3">
        <v>1292</v>
      </c>
      <c r="H607" s="3">
        <v>0</v>
      </c>
      <c r="I607" s="2">
        <f t="shared" si="631"/>
        <v>1417.3228346456694</v>
      </c>
      <c r="J607" s="3">
        <f t="shared" si="632"/>
        <v>1181.1023622047244</v>
      </c>
      <c r="K607" s="3">
        <v>0</v>
      </c>
      <c r="L607" s="4">
        <f t="shared" ref="L607" si="639">SUM(K607+J607+I607)</f>
        <v>2598.4251968503941</v>
      </c>
    </row>
    <row r="608" spans="1:12">
      <c r="A608" s="5" t="s">
        <v>150</v>
      </c>
      <c r="B608" s="33" t="s">
        <v>102</v>
      </c>
      <c r="C608" s="3" t="s">
        <v>14</v>
      </c>
      <c r="D608" s="37">
        <f t="shared" si="638"/>
        <v>394.73684210526318</v>
      </c>
      <c r="E608" s="8">
        <v>380</v>
      </c>
      <c r="F608" s="3">
        <v>383</v>
      </c>
      <c r="G608" s="3">
        <v>0</v>
      </c>
      <c r="H608" s="3">
        <v>0</v>
      </c>
      <c r="I608" s="2">
        <f t="shared" si="631"/>
        <v>1184.2105263157896</v>
      </c>
      <c r="J608" s="3">
        <v>0</v>
      </c>
      <c r="K608" s="3">
        <f>SUM(H608-G608)*D608</f>
        <v>0</v>
      </c>
      <c r="L608" s="4">
        <f t="shared" ref="L608" si="640">SUM(K608+J608+I608)</f>
        <v>1184.2105263157896</v>
      </c>
    </row>
    <row r="609" spans="1:12">
      <c r="A609" s="5" t="s">
        <v>150</v>
      </c>
      <c r="B609" s="33" t="s">
        <v>60</v>
      </c>
      <c r="C609" s="3" t="s">
        <v>14</v>
      </c>
      <c r="D609" s="37">
        <f t="shared" si="638"/>
        <v>1060.0706713780919</v>
      </c>
      <c r="E609" s="8">
        <v>141.5</v>
      </c>
      <c r="F609" s="3">
        <v>142.5</v>
      </c>
      <c r="G609" s="3">
        <v>0</v>
      </c>
      <c r="H609" s="3">
        <v>0</v>
      </c>
      <c r="I609" s="2">
        <f t="shared" si="631"/>
        <v>1060.0706713780919</v>
      </c>
      <c r="J609" s="3">
        <v>0</v>
      </c>
      <c r="K609" s="3">
        <f>SUM(H609-G609)*D609</f>
        <v>0</v>
      </c>
      <c r="L609" s="4">
        <f t="shared" ref="L609" si="641">SUM(K609+J609+I609)</f>
        <v>1060.0706713780919</v>
      </c>
    </row>
    <row r="610" spans="1:12">
      <c r="A610" s="5" t="s">
        <v>148</v>
      </c>
      <c r="B610" s="33" t="s">
        <v>26</v>
      </c>
      <c r="C610" s="3" t="s">
        <v>14</v>
      </c>
      <c r="D610" s="37">
        <f t="shared" si="638"/>
        <v>137.36263736263737</v>
      </c>
      <c r="E610" s="8">
        <v>1092</v>
      </c>
      <c r="F610" s="3">
        <v>1100</v>
      </c>
      <c r="G610" s="3">
        <v>1110</v>
      </c>
      <c r="H610" s="3">
        <v>0</v>
      </c>
      <c r="I610" s="2">
        <f t="shared" si="631"/>
        <v>1098.901098901099</v>
      </c>
      <c r="J610" s="3">
        <f>(IF(C610="SHORT",IF(G610="",0,F610-G610),IF(C610="LONG",IF(G610="",0,G610-F610))))*D610</f>
        <v>1373.6263736263736</v>
      </c>
      <c r="K610" s="3">
        <v>0</v>
      </c>
      <c r="L610" s="4">
        <f t="shared" ref="L610" si="642">SUM(K610+J610+I610)</f>
        <v>2472.5274725274726</v>
      </c>
    </row>
    <row r="611" spans="1:12">
      <c r="A611" s="5" t="s">
        <v>148</v>
      </c>
      <c r="B611" s="33" t="s">
        <v>75</v>
      </c>
      <c r="C611" s="3" t="s">
        <v>14</v>
      </c>
      <c r="D611" s="37">
        <f t="shared" si="638"/>
        <v>491.80327868852459</v>
      </c>
      <c r="E611" s="8">
        <v>305</v>
      </c>
      <c r="F611" s="3">
        <v>307.5</v>
      </c>
      <c r="G611" s="3">
        <v>0</v>
      </c>
      <c r="H611" s="3">
        <v>0</v>
      </c>
      <c r="I611" s="2">
        <f t="shared" si="631"/>
        <v>1229.5081967213114</v>
      </c>
      <c r="J611" s="3">
        <v>0</v>
      </c>
      <c r="K611" s="3">
        <f t="shared" ref="K611:K618" si="643">SUM(H611-G611)*D611</f>
        <v>0</v>
      </c>
      <c r="L611" s="4">
        <f t="shared" ref="L611" si="644">SUM(K611+J611+I611)</f>
        <v>1229.5081967213114</v>
      </c>
    </row>
    <row r="612" spans="1:12">
      <c r="A612" s="5" t="s">
        <v>148</v>
      </c>
      <c r="B612" s="33" t="s">
        <v>149</v>
      </c>
      <c r="C612" s="3" t="s">
        <v>14</v>
      </c>
      <c r="D612" s="37">
        <f t="shared" si="638"/>
        <v>132.50883392226149</v>
      </c>
      <c r="E612" s="8">
        <v>1132</v>
      </c>
      <c r="F612" s="3">
        <v>1120</v>
      </c>
      <c r="G612" s="3">
        <v>0</v>
      </c>
      <c r="H612" s="3">
        <v>0</v>
      </c>
      <c r="I612" s="2">
        <f t="shared" si="631"/>
        <v>-1590.1060070671379</v>
      </c>
      <c r="J612" s="3">
        <v>0</v>
      </c>
      <c r="K612" s="3">
        <f t="shared" si="643"/>
        <v>0</v>
      </c>
      <c r="L612" s="4">
        <f t="shared" ref="L612" si="645">SUM(K612+J612+I612)</f>
        <v>-1590.1060070671379</v>
      </c>
    </row>
    <row r="613" spans="1:12">
      <c r="A613" s="5" t="s">
        <v>147</v>
      </c>
      <c r="B613" s="33" t="s">
        <v>76</v>
      </c>
      <c r="C613" s="3" t="s">
        <v>14</v>
      </c>
      <c r="D613" s="37">
        <f t="shared" si="638"/>
        <v>56.92599620493359</v>
      </c>
      <c r="E613" s="8">
        <v>2635</v>
      </c>
      <c r="F613" s="3">
        <v>2640</v>
      </c>
      <c r="G613" s="3">
        <v>0</v>
      </c>
      <c r="H613" s="3">
        <v>0</v>
      </c>
      <c r="I613" s="2">
        <f t="shared" si="631"/>
        <v>284.62998102466793</v>
      </c>
      <c r="J613" s="3">
        <v>0</v>
      </c>
      <c r="K613" s="3">
        <f t="shared" si="643"/>
        <v>0</v>
      </c>
      <c r="L613" s="4">
        <f t="shared" ref="L613" si="646">SUM(K613+J613+I613)</f>
        <v>284.62998102466793</v>
      </c>
    </row>
    <row r="614" spans="1:12">
      <c r="A614" s="5" t="s">
        <v>145</v>
      </c>
      <c r="B614" s="33" t="s">
        <v>62</v>
      </c>
      <c r="C614" s="3" t="s">
        <v>14</v>
      </c>
      <c r="D614" s="37">
        <f t="shared" si="638"/>
        <v>769.23076923076928</v>
      </c>
      <c r="E614" s="8">
        <v>195</v>
      </c>
      <c r="F614" s="3">
        <v>196.5</v>
      </c>
      <c r="G614" s="3">
        <v>198</v>
      </c>
      <c r="H614" s="3">
        <v>200</v>
      </c>
      <c r="I614" s="2">
        <f t="shared" si="631"/>
        <v>1153.8461538461538</v>
      </c>
      <c r="J614" s="3">
        <f>(IF(C614="SHORT",IF(G614="",0,F614-G614),IF(C614="LONG",IF(G614="",0,G614-F614))))*D614</f>
        <v>1153.8461538461538</v>
      </c>
      <c r="K614" s="3">
        <f t="shared" si="643"/>
        <v>1538.4615384615386</v>
      </c>
      <c r="L614" s="4">
        <f t="shared" ref="L614" si="647">SUM(K614+J614+I614)</f>
        <v>3846.1538461538462</v>
      </c>
    </row>
    <row r="615" spans="1:12">
      <c r="A615" s="5" t="s">
        <v>145</v>
      </c>
      <c r="B615" s="33" t="s">
        <v>146</v>
      </c>
      <c r="C615" s="3" t="s">
        <v>14</v>
      </c>
      <c r="D615" s="37">
        <f t="shared" si="638"/>
        <v>845.07042253521126</v>
      </c>
      <c r="E615" s="8">
        <v>177.5</v>
      </c>
      <c r="F615" s="3">
        <v>178.5</v>
      </c>
      <c r="G615" s="3">
        <v>179.5</v>
      </c>
      <c r="H615" s="3">
        <v>180.5</v>
      </c>
      <c r="I615" s="2">
        <f t="shared" si="631"/>
        <v>845.07042253521126</v>
      </c>
      <c r="J615" s="3">
        <f>(IF(C615="SHORT",IF(G615="",0,F615-G615),IF(C615="LONG",IF(G615="",0,G615-F615))))*D615</f>
        <v>845.07042253521126</v>
      </c>
      <c r="K615" s="3">
        <f t="shared" si="643"/>
        <v>845.07042253521126</v>
      </c>
      <c r="L615" s="4">
        <f t="shared" ref="L615" si="648">SUM(K615+J615+I615)</f>
        <v>2535.211267605634</v>
      </c>
    </row>
    <row r="616" spans="1:12">
      <c r="A616" s="5" t="s">
        <v>145</v>
      </c>
      <c r="B616" s="33" t="s">
        <v>146</v>
      </c>
      <c r="C616" s="3" t="s">
        <v>14</v>
      </c>
      <c r="D616" s="37">
        <f t="shared" si="638"/>
        <v>864.55331412103749</v>
      </c>
      <c r="E616" s="8">
        <v>173.5</v>
      </c>
      <c r="F616" s="3">
        <v>175</v>
      </c>
      <c r="G616" s="3">
        <v>177</v>
      </c>
      <c r="H616" s="3">
        <v>179</v>
      </c>
      <c r="I616" s="2">
        <f t="shared" si="631"/>
        <v>1296.8299711815562</v>
      </c>
      <c r="J616" s="3">
        <f>(IF(C616="SHORT",IF(G616="",0,F616-G616),IF(C616="LONG",IF(G616="",0,G616-F616))))*D616</f>
        <v>1729.106628242075</v>
      </c>
      <c r="K616" s="3">
        <f t="shared" si="643"/>
        <v>1729.106628242075</v>
      </c>
      <c r="L616" s="4">
        <f t="shared" ref="L616:L617" si="649">SUM(K616+J616+I616)</f>
        <v>4755.0432276657066</v>
      </c>
    </row>
    <row r="617" spans="1:12">
      <c r="A617" s="5" t="s">
        <v>145</v>
      </c>
      <c r="B617" s="33" t="s">
        <v>72</v>
      </c>
      <c r="C617" s="3" t="s">
        <v>14</v>
      </c>
      <c r="D617" s="37">
        <f t="shared" si="638"/>
        <v>887.5739644970414</v>
      </c>
      <c r="E617" s="8">
        <v>169</v>
      </c>
      <c r="F617" s="3">
        <v>169</v>
      </c>
      <c r="G617" s="3">
        <v>0</v>
      </c>
      <c r="H617" s="3">
        <v>0</v>
      </c>
      <c r="I617" s="2">
        <f t="shared" si="631"/>
        <v>0</v>
      </c>
      <c r="J617" s="3">
        <v>0</v>
      </c>
      <c r="K617" s="3">
        <f t="shared" si="643"/>
        <v>0</v>
      </c>
      <c r="L617" s="4">
        <f t="shared" si="649"/>
        <v>0</v>
      </c>
    </row>
    <row r="618" spans="1:12">
      <c r="A618" s="5" t="s">
        <v>145</v>
      </c>
      <c r="B618" s="33" t="s">
        <v>101</v>
      </c>
      <c r="C618" s="3" t="s">
        <v>14</v>
      </c>
      <c r="D618" s="37">
        <f t="shared" si="638"/>
        <v>165.01650165016503</v>
      </c>
      <c r="E618" s="8">
        <v>909</v>
      </c>
      <c r="F618" s="3">
        <v>900</v>
      </c>
      <c r="G618" s="3">
        <v>0</v>
      </c>
      <c r="H618" s="3">
        <v>0</v>
      </c>
      <c r="I618" s="2">
        <f t="shared" si="631"/>
        <v>-1485.1485148514853</v>
      </c>
      <c r="J618" s="3">
        <v>0</v>
      </c>
      <c r="K618" s="3">
        <f t="shared" si="643"/>
        <v>0</v>
      </c>
      <c r="L618" s="4">
        <f t="shared" ref="L618:L619" si="650">SUM(K618+J618+I618)</f>
        <v>-1485.1485148514853</v>
      </c>
    </row>
    <row r="619" spans="1:12">
      <c r="A619" s="5" t="s">
        <v>144</v>
      </c>
      <c r="B619" s="33" t="s">
        <v>101</v>
      </c>
      <c r="C619" s="3" t="s">
        <v>14</v>
      </c>
      <c r="D619" s="37">
        <f t="shared" si="638"/>
        <v>169.87542468856171</v>
      </c>
      <c r="E619" s="8">
        <v>883</v>
      </c>
      <c r="F619" s="3">
        <v>890</v>
      </c>
      <c r="G619" s="3">
        <v>900</v>
      </c>
      <c r="H619" s="3">
        <v>0</v>
      </c>
      <c r="I619" s="2">
        <f t="shared" si="631"/>
        <v>1189.127972819932</v>
      </c>
      <c r="J619" s="3">
        <f>(IF(C619="SHORT",IF(G619="",0,F619-G619),IF(C619="LONG",IF(G619="",0,G619-F619))))*D619</f>
        <v>1698.754246885617</v>
      </c>
      <c r="K619" s="3">
        <v>0</v>
      </c>
      <c r="L619" s="4">
        <f t="shared" si="650"/>
        <v>2887.8822197055488</v>
      </c>
    </row>
    <row r="620" spans="1:12">
      <c r="A620" s="5" t="s">
        <v>144</v>
      </c>
      <c r="B620" s="33" t="s">
        <v>44</v>
      </c>
      <c r="C620" s="3" t="s">
        <v>14</v>
      </c>
      <c r="D620" s="37">
        <f t="shared" si="638"/>
        <v>370.37037037037038</v>
      </c>
      <c r="E620" s="8">
        <v>405</v>
      </c>
      <c r="F620" s="3">
        <v>407.9</v>
      </c>
      <c r="G620" s="3">
        <v>0</v>
      </c>
      <c r="H620" s="3">
        <v>0</v>
      </c>
      <c r="I620" s="2">
        <f t="shared" si="631"/>
        <v>1074.0740740740657</v>
      </c>
      <c r="J620" s="3">
        <v>0</v>
      </c>
      <c r="K620" s="3">
        <v>0</v>
      </c>
      <c r="L620" s="4">
        <f t="shared" ref="L620" si="651">SUM(K620+J620+I620)</f>
        <v>1074.0740740740657</v>
      </c>
    </row>
    <row r="621" spans="1:12">
      <c r="A621" s="5" t="s">
        <v>144</v>
      </c>
      <c r="B621" s="33" t="s">
        <v>49</v>
      </c>
      <c r="C621" s="3" t="s">
        <v>14</v>
      </c>
      <c r="D621" s="37">
        <f t="shared" si="638"/>
        <v>106.38297872340425</v>
      </c>
      <c r="E621" s="8">
        <v>1410</v>
      </c>
      <c r="F621" s="3">
        <v>1410</v>
      </c>
      <c r="G621" s="3">
        <v>0</v>
      </c>
      <c r="H621" s="3">
        <v>0</v>
      </c>
      <c r="I621" s="2">
        <f t="shared" si="631"/>
        <v>0</v>
      </c>
      <c r="J621" s="3">
        <v>0</v>
      </c>
      <c r="K621" s="3">
        <v>0</v>
      </c>
      <c r="L621" s="4">
        <f t="shared" ref="L621" si="652">SUM(K621+J621+I621)</f>
        <v>0</v>
      </c>
    </row>
    <row r="622" spans="1:12">
      <c r="A622" s="5" t="s">
        <v>144</v>
      </c>
      <c r="B622" s="33" t="s">
        <v>98</v>
      </c>
      <c r="C622" s="3" t="s">
        <v>14</v>
      </c>
      <c r="D622" s="37">
        <f t="shared" si="638"/>
        <v>1621.6216216216217</v>
      </c>
      <c r="E622" s="8">
        <v>92.5</v>
      </c>
      <c r="F622" s="3">
        <v>91</v>
      </c>
      <c r="G622" s="3">
        <v>0</v>
      </c>
      <c r="H622" s="3">
        <v>0</v>
      </c>
      <c r="I622" s="2">
        <f t="shared" si="631"/>
        <v>-2432.4324324324325</v>
      </c>
      <c r="J622" s="3">
        <v>0</v>
      </c>
      <c r="K622" s="3">
        <v>0</v>
      </c>
      <c r="L622" s="4">
        <f t="shared" ref="L622" si="653">SUM(K622+J622+I622)</f>
        <v>-2432.4324324324325</v>
      </c>
    </row>
    <row r="623" spans="1:12">
      <c r="A623" s="5" t="s">
        <v>142</v>
      </c>
      <c r="B623" s="33" t="s">
        <v>143</v>
      </c>
      <c r="C623" s="3" t="s">
        <v>14</v>
      </c>
      <c r="D623" s="37">
        <f t="shared" si="638"/>
        <v>57.142857142857146</v>
      </c>
      <c r="E623" s="8">
        <v>2625</v>
      </c>
      <c r="F623" s="3">
        <v>2640</v>
      </c>
      <c r="G623" s="3">
        <v>0</v>
      </c>
      <c r="H623" s="3">
        <v>0</v>
      </c>
      <c r="I623" s="2">
        <f t="shared" si="631"/>
        <v>857.14285714285722</v>
      </c>
      <c r="J623" s="3">
        <v>0</v>
      </c>
      <c r="K623" s="3">
        <v>0</v>
      </c>
      <c r="L623" s="4">
        <f t="shared" ref="L623" si="654">SUM(K623+J623+I623)</f>
        <v>857.14285714285722</v>
      </c>
    </row>
    <row r="624" spans="1:12">
      <c r="A624" s="5" t="s">
        <v>142</v>
      </c>
      <c r="B624" s="33" t="s">
        <v>88</v>
      </c>
      <c r="C624" s="3" t="s">
        <v>14</v>
      </c>
      <c r="D624" s="37">
        <f t="shared" si="638"/>
        <v>66.666666666666671</v>
      </c>
      <c r="E624" s="8">
        <v>2250</v>
      </c>
      <c r="F624" s="3">
        <v>2265</v>
      </c>
      <c r="G624" s="3">
        <v>0</v>
      </c>
      <c r="H624" s="3">
        <v>0</v>
      </c>
      <c r="I624" s="2">
        <f t="shared" si="631"/>
        <v>1000.0000000000001</v>
      </c>
      <c r="J624" s="3">
        <v>0</v>
      </c>
      <c r="K624" s="3">
        <v>0</v>
      </c>
      <c r="L624" s="4">
        <f t="shared" ref="L624" si="655">SUM(K624+J624+I624)</f>
        <v>1000.0000000000001</v>
      </c>
    </row>
    <row r="625" spans="1:12">
      <c r="A625" s="5" t="s">
        <v>142</v>
      </c>
      <c r="B625" s="33" t="s">
        <v>20</v>
      </c>
      <c r="C625" s="3" t="s">
        <v>14</v>
      </c>
      <c r="D625" s="37">
        <f t="shared" si="638"/>
        <v>88.757396449704146</v>
      </c>
      <c r="E625" s="8">
        <v>1690</v>
      </c>
      <c r="F625" s="3">
        <v>1700</v>
      </c>
      <c r="G625" s="3">
        <v>0</v>
      </c>
      <c r="H625" s="3">
        <v>0</v>
      </c>
      <c r="I625" s="2">
        <f t="shared" si="631"/>
        <v>887.57396449704152</v>
      </c>
      <c r="J625" s="3">
        <v>0</v>
      </c>
      <c r="K625" s="3">
        <v>0</v>
      </c>
      <c r="L625" s="4">
        <f t="shared" ref="L625" si="656">SUM(K625+J625+I625)</f>
        <v>887.57396449704152</v>
      </c>
    </row>
    <row r="626" spans="1:12">
      <c r="A626" s="5" t="s">
        <v>142</v>
      </c>
      <c r="B626" s="33" t="s">
        <v>77</v>
      </c>
      <c r="C626" s="3" t="s">
        <v>14</v>
      </c>
      <c r="D626" s="37">
        <f t="shared" si="638"/>
        <v>185.75851393188856</v>
      </c>
      <c r="E626" s="8">
        <v>807.5</v>
      </c>
      <c r="F626" s="3">
        <v>799</v>
      </c>
      <c r="G626" s="3">
        <v>0</v>
      </c>
      <c r="H626" s="3">
        <v>0</v>
      </c>
      <c r="I626" s="2">
        <f t="shared" si="631"/>
        <v>-1578.9473684210527</v>
      </c>
      <c r="J626" s="3">
        <v>0</v>
      </c>
      <c r="K626" s="3">
        <v>0</v>
      </c>
      <c r="L626" s="4">
        <f t="shared" ref="L626" si="657">SUM(K626+J626+I626)</f>
        <v>-1578.9473684210527</v>
      </c>
    </row>
    <row r="627" spans="1:12">
      <c r="A627" s="5" t="s">
        <v>141</v>
      </c>
      <c r="B627" s="33" t="s">
        <v>50</v>
      </c>
      <c r="C627" s="3" t="s">
        <v>14</v>
      </c>
      <c r="D627" s="37">
        <f t="shared" si="638"/>
        <v>60.120240480961925</v>
      </c>
      <c r="E627" s="8">
        <v>2495</v>
      </c>
      <c r="F627" s="3">
        <v>2515</v>
      </c>
      <c r="G627" s="3">
        <v>2530</v>
      </c>
      <c r="H627" s="3">
        <v>0</v>
      </c>
      <c r="I627" s="2">
        <f t="shared" si="631"/>
        <v>1202.4048096192384</v>
      </c>
      <c r="J627" s="3">
        <f>(IF(C627="SHORT",IF(G627="",0,F627-G627),IF(C627="LONG",IF(G627="",0,G627-F627))))*D627</f>
        <v>901.80360721442889</v>
      </c>
      <c r="K627" s="3">
        <v>0</v>
      </c>
      <c r="L627" s="4">
        <f t="shared" ref="L627" si="658">SUM(K627+J627+I627)</f>
        <v>2104.2084168336673</v>
      </c>
    </row>
    <row r="628" spans="1:12">
      <c r="A628" s="5" t="s">
        <v>141</v>
      </c>
      <c r="B628" s="33" t="s">
        <v>20</v>
      </c>
      <c r="C628" s="3" t="s">
        <v>14</v>
      </c>
      <c r="D628" s="37">
        <f t="shared" si="638"/>
        <v>92.024539877300612</v>
      </c>
      <c r="E628" s="8">
        <v>1630</v>
      </c>
      <c r="F628" s="3">
        <v>1640</v>
      </c>
      <c r="G628" s="3">
        <v>1650</v>
      </c>
      <c r="H628" s="3">
        <v>1660</v>
      </c>
      <c r="I628" s="2">
        <f t="shared" si="631"/>
        <v>920.24539877300617</v>
      </c>
      <c r="J628" s="3">
        <f>(IF(C628="SHORT",IF(G628="",0,F628-G628),IF(C628="LONG",IF(G628="",0,G628-F628))))*D628</f>
        <v>920.24539877300617</v>
      </c>
      <c r="K628" s="3">
        <f>SUM(H628-G628)*D628</f>
        <v>920.24539877300617</v>
      </c>
      <c r="L628" s="4">
        <f t="shared" ref="L628" si="659">SUM(K628+J628+I628)</f>
        <v>2760.7361963190187</v>
      </c>
    </row>
    <row r="629" spans="1:12">
      <c r="A629" s="5" t="s">
        <v>141</v>
      </c>
      <c r="B629" s="33" t="s">
        <v>20</v>
      </c>
      <c r="C629" s="3" t="s">
        <v>14</v>
      </c>
      <c r="D629" s="37">
        <f t="shared" si="638"/>
        <v>89.285714285714292</v>
      </c>
      <c r="E629" s="8">
        <v>1680</v>
      </c>
      <c r="F629" s="3">
        <v>1665</v>
      </c>
      <c r="G629" s="3">
        <v>0</v>
      </c>
      <c r="H629" s="3">
        <v>0</v>
      </c>
      <c r="I629" s="2">
        <f t="shared" si="631"/>
        <v>-1339.2857142857144</v>
      </c>
      <c r="J629" s="3">
        <v>0</v>
      </c>
      <c r="K629" s="3">
        <v>0</v>
      </c>
      <c r="L629" s="4">
        <f t="shared" ref="L629" si="660">SUM(K629+J629+I629)</f>
        <v>-1339.2857142857144</v>
      </c>
    </row>
    <row r="630" spans="1:12">
      <c r="A630" s="5" t="s">
        <v>140</v>
      </c>
      <c r="B630" s="33" t="s">
        <v>85</v>
      </c>
      <c r="C630" s="3" t="s">
        <v>14</v>
      </c>
      <c r="D630" s="37">
        <f t="shared" si="638"/>
        <v>543.47826086956525</v>
      </c>
      <c r="E630" s="8">
        <v>276</v>
      </c>
      <c r="F630" s="3">
        <v>276.5</v>
      </c>
      <c r="G630" s="3">
        <v>278</v>
      </c>
      <c r="H630" s="3">
        <v>280</v>
      </c>
      <c r="I630" s="2">
        <f t="shared" si="631"/>
        <v>271.73913043478262</v>
      </c>
      <c r="J630" s="3">
        <f>(IF(C630="SHORT",IF(G630="",0,F630-G630),IF(C630="LONG",IF(G630="",0,G630-F630))))*D630</f>
        <v>815.21739130434787</v>
      </c>
      <c r="K630" s="3">
        <f t="shared" ref="K630:K635" si="661">SUM(H630-G630)*D630</f>
        <v>1086.9565217391305</v>
      </c>
      <c r="L630" s="4">
        <f t="shared" ref="L630" si="662">SUM(K630+J630+I630)</f>
        <v>2173.913043478261</v>
      </c>
    </row>
    <row r="631" spans="1:12">
      <c r="A631" s="5" t="s">
        <v>140</v>
      </c>
      <c r="B631" s="33" t="s">
        <v>121</v>
      </c>
      <c r="C631" s="3" t="s">
        <v>14</v>
      </c>
      <c r="D631" s="37">
        <f t="shared" si="638"/>
        <v>909.09090909090912</v>
      </c>
      <c r="E631" s="8">
        <v>165</v>
      </c>
      <c r="F631" s="3">
        <v>166.25</v>
      </c>
      <c r="G631" s="3">
        <v>168</v>
      </c>
      <c r="H631" s="3">
        <v>170</v>
      </c>
      <c r="I631" s="2">
        <f t="shared" si="631"/>
        <v>1136.3636363636365</v>
      </c>
      <c r="J631" s="3">
        <f>(IF(C631="SHORT",IF(G631="",0,F631-G631),IF(C631="LONG",IF(G631="",0,G631-F631))))*D631</f>
        <v>1590.909090909091</v>
      </c>
      <c r="K631" s="3">
        <f t="shared" si="661"/>
        <v>1818.1818181818182</v>
      </c>
      <c r="L631" s="4">
        <f t="shared" ref="L631" si="663">SUM(K631+J631+I631)</f>
        <v>4545.454545454546</v>
      </c>
    </row>
    <row r="632" spans="1:12">
      <c r="A632" s="5" t="s">
        <v>140</v>
      </c>
      <c r="B632" s="33" t="s">
        <v>31</v>
      </c>
      <c r="C632" s="3" t="s">
        <v>14</v>
      </c>
      <c r="D632" s="37">
        <f t="shared" si="638"/>
        <v>530.03533568904595</v>
      </c>
      <c r="E632" s="8">
        <v>283</v>
      </c>
      <c r="F632" s="3">
        <v>285</v>
      </c>
      <c r="G632" s="3">
        <v>0</v>
      </c>
      <c r="H632" s="3">
        <v>0</v>
      </c>
      <c r="I632" s="2">
        <f t="shared" si="631"/>
        <v>1060.0706713780919</v>
      </c>
      <c r="J632" s="3">
        <v>0</v>
      </c>
      <c r="K632" s="3">
        <f t="shared" si="661"/>
        <v>0</v>
      </c>
      <c r="L632" s="4">
        <f t="shared" ref="L632" si="664">SUM(K632+J632+I632)</f>
        <v>1060.0706713780919</v>
      </c>
    </row>
    <row r="633" spans="1:12">
      <c r="A633" s="5" t="s">
        <v>140</v>
      </c>
      <c r="B633" s="33" t="s">
        <v>133</v>
      </c>
      <c r="C633" s="3" t="s">
        <v>14</v>
      </c>
      <c r="D633" s="37">
        <f t="shared" si="638"/>
        <v>81.743869209809262</v>
      </c>
      <c r="E633" s="8">
        <v>1835</v>
      </c>
      <c r="F633" s="3">
        <v>1835</v>
      </c>
      <c r="G633" s="3">
        <v>0</v>
      </c>
      <c r="H633" s="3">
        <v>0</v>
      </c>
      <c r="I633" s="2">
        <f t="shared" si="631"/>
        <v>0</v>
      </c>
      <c r="J633" s="3">
        <v>0</v>
      </c>
      <c r="K633" s="3">
        <f t="shared" si="661"/>
        <v>0</v>
      </c>
      <c r="L633" s="4">
        <f t="shared" ref="L633" si="665">SUM(K633+J633+I633)</f>
        <v>0</v>
      </c>
    </row>
    <row r="634" spans="1:12">
      <c r="A634" s="5" t="s">
        <v>139</v>
      </c>
      <c r="B634" s="33" t="s">
        <v>128</v>
      </c>
      <c r="C634" s="3" t="s">
        <v>14</v>
      </c>
      <c r="D634" s="37">
        <f t="shared" si="638"/>
        <v>619.83471074380168</v>
      </c>
      <c r="E634" s="8">
        <v>242</v>
      </c>
      <c r="F634" s="3">
        <v>244</v>
      </c>
      <c r="G634" s="3">
        <v>246</v>
      </c>
      <c r="H634" s="3">
        <v>248</v>
      </c>
      <c r="I634" s="2">
        <f t="shared" si="631"/>
        <v>1239.6694214876034</v>
      </c>
      <c r="J634" s="3">
        <f>(IF(C634="SHORT",IF(G634="",0,F634-G634),IF(C634="LONG",IF(G634="",0,G634-F634))))*D634</f>
        <v>1239.6694214876034</v>
      </c>
      <c r="K634" s="3">
        <f t="shared" si="661"/>
        <v>1239.6694214876034</v>
      </c>
      <c r="L634" s="4">
        <f t="shared" ref="L634" si="666">SUM(K634+J634+I634)</f>
        <v>3719.0082644628101</v>
      </c>
    </row>
    <row r="635" spans="1:12">
      <c r="A635" s="5" t="s">
        <v>139</v>
      </c>
      <c r="B635" s="33" t="s">
        <v>31</v>
      </c>
      <c r="C635" s="3" t="s">
        <v>14</v>
      </c>
      <c r="D635" s="37">
        <f t="shared" si="638"/>
        <v>566.03773584905662</v>
      </c>
      <c r="E635" s="8">
        <v>265</v>
      </c>
      <c r="F635" s="3">
        <v>267</v>
      </c>
      <c r="G635" s="3">
        <v>269</v>
      </c>
      <c r="H635" s="3">
        <v>271</v>
      </c>
      <c r="I635" s="2">
        <f t="shared" si="631"/>
        <v>1132.0754716981132</v>
      </c>
      <c r="J635" s="3">
        <f>(IF(C635="SHORT",IF(G635="",0,F635-G635),IF(C635="LONG",IF(G635="",0,G635-F635))))*D635</f>
        <v>1132.0754716981132</v>
      </c>
      <c r="K635" s="3">
        <f t="shared" si="661"/>
        <v>1132.0754716981132</v>
      </c>
      <c r="L635" s="4">
        <f t="shared" ref="L635" si="667">SUM(K635+J635+I635)</f>
        <v>3396.2264150943397</v>
      </c>
    </row>
    <row r="636" spans="1:12">
      <c r="A636" s="5" t="s">
        <v>139</v>
      </c>
      <c r="B636" s="33" t="s">
        <v>52</v>
      </c>
      <c r="C636" s="3" t="s">
        <v>14</v>
      </c>
      <c r="D636" s="37">
        <f t="shared" si="638"/>
        <v>129.08777969018934</v>
      </c>
      <c r="E636" s="8">
        <v>1162</v>
      </c>
      <c r="F636" s="3">
        <v>1174</v>
      </c>
      <c r="G636" s="3">
        <v>1184</v>
      </c>
      <c r="H636" s="3">
        <v>0</v>
      </c>
      <c r="I636" s="2">
        <f t="shared" si="631"/>
        <v>1549.053356282272</v>
      </c>
      <c r="J636" s="3">
        <f>(IF(C636="SHORT",IF(G636="",0,F636-G636),IF(C636="LONG",IF(G636="",0,G636-F636))))*D636</f>
        <v>1290.8777969018934</v>
      </c>
      <c r="K636" s="3">
        <v>0</v>
      </c>
      <c r="L636" s="4">
        <f t="shared" ref="L636" si="668">SUM(K636+J636+I636)</f>
        <v>2839.9311531841654</v>
      </c>
    </row>
    <row r="637" spans="1:12">
      <c r="A637" s="5" t="s">
        <v>137</v>
      </c>
      <c r="B637" s="33" t="s">
        <v>138</v>
      </c>
      <c r="C637" s="3" t="s">
        <v>14</v>
      </c>
      <c r="D637" s="37">
        <f t="shared" si="638"/>
        <v>602.40963855421683</v>
      </c>
      <c r="E637" s="8">
        <v>249</v>
      </c>
      <c r="F637" s="3">
        <v>250.5</v>
      </c>
      <c r="G637" s="3">
        <v>252</v>
      </c>
      <c r="H637" s="3">
        <v>0</v>
      </c>
      <c r="I637" s="2">
        <f t="shared" si="631"/>
        <v>903.61445783132524</v>
      </c>
      <c r="J637" s="3">
        <f>(IF(C637="SHORT",IF(G637="",0,F637-G637),IF(C637="LONG",IF(G637="",0,G637-F637))))*D637</f>
        <v>903.61445783132524</v>
      </c>
      <c r="K637" s="3">
        <v>0</v>
      </c>
      <c r="L637" s="4">
        <f t="shared" ref="L637" si="669">SUM(K637+J637+I637)</f>
        <v>1807.2289156626505</v>
      </c>
    </row>
    <row r="638" spans="1:12">
      <c r="A638" s="5" t="s">
        <v>137</v>
      </c>
      <c r="B638" s="33" t="s">
        <v>52</v>
      </c>
      <c r="C638" s="3" t="s">
        <v>14</v>
      </c>
      <c r="D638" s="37">
        <f t="shared" si="638"/>
        <v>122.95081967213115</v>
      </c>
      <c r="E638" s="8">
        <v>1220</v>
      </c>
      <c r="F638" s="3">
        <v>1230</v>
      </c>
      <c r="G638" s="3">
        <v>1240</v>
      </c>
      <c r="H638" s="3">
        <v>0</v>
      </c>
      <c r="I638" s="2">
        <f t="shared" si="631"/>
        <v>1229.5081967213114</v>
      </c>
      <c r="J638" s="3">
        <f>(IF(C638="SHORT",IF(G638="",0,F638-G638),IF(C638="LONG",IF(G638="",0,G638-F638))))*D638</f>
        <v>1229.5081967213114</v>
      </c>
      <c r="K638" s="3">
        <v>0</v>
      </c>
      <c r="L638" s="4">
        <f t="shared" ref="L638" si="670">SUM(K638+J638+I638)</f>
        <v>2459.0163934426228</v>
      </c>
    </row>
    <row r="639" spans="1:12">
      <c r="A639" s="5" t="s">
        <v>137</v>
      </c>
      <c r="B639" s="33" t="s">
        <v>43</v>
      </c>
      <c r="C639" s="3" t="s">
        <v>14</v>
      </c>
      <c r="D639" s="37">
        <f t="shared" si="638"/>
        <v>1284.2465753424658</v>
      </c>
      <c r="E639" s="8">
        <v>116.8</v>
      </c>
      <c r="F639" s="3">
        <v>117.8</v>
      </c>
      <c r="G639" s="3">
        <v>0</v>
      </c>
      <c r="H639" s="3">
        <v>0</v>
      </c>
      <c r="I639" s="2">
        <f t="shared" si="631"/>
        <v>1284.2465753424658</v>
      </c>
      <c r="J639" s="3">
        <v>0</v>
      </c>
      <c r="K639" s="3">
        <v>0</v>
      </c>
      <c r="L639" s="4">
        <f t="shared" ref="L639" si="671">SUM(K639+J639+I639)</f>
        <v>1284.2465753424658</v>
      </c>
    </row>
    <row r="640" spans="1:12">
      <c r="A640" s="5" t="s">
        <v>137</v>
      </c>
      <c r="B640" s="33" t="s">
        <v>106</v>
      </c>
      <c r="C640" s="3" t="s">
        <v>14</v>
      </c>
      <c r="D640" s="37">
        <f t="shared" si="638"/>
        <v>1250</v>
      </c>
      <c r="E640" s="8">
        <v>120</v>
      </c>
      <c r="F640" s="3">
        <v>118.5</v>
      </c>
      <c r="G640" s="3">
        <v>0</v>
      </c>
      <c r="H640" s="3">
        <v>0</v>
      </c>
      <c r="I640" s="2">
        <f t="shared" si="631"/>
        <v>-1875</v>
      </c>
      <c r="J640" s="3">
        <v>0</v>
      </c>
      <c r="K640" s="3">
        <v>0</v>
      </c>
      <c r="L640" s="4">
        <f t="shared" ref="L640" si="672">SUM(K640+J640+I640)</f>
        <v>-1875</v>
      </c>
    </row>
    <row r="641" spans="1:12">
      <c r="A641" s="5" t="s">
        <v>135</v>
      </c>
      <c r="B641" s="33" t="s">
        <v>62</v>
      </c>
      <c r="C641" s="3" t="s">
        <v>14</v>
      </c>
      <c r="D641" s="37">
        <f t="shared" si="638"/>
        <v>810.81081081081084</v>
      </c>
      <c r="E641" s="8">
        <v>185</v>
      </c>
      <c r="F641" s="3">
        <v>186.25</v>
      </c>
      <c r="G641" s="3">
        <v>188</v>
      </c>
      <c r="H641" s="3">
        <v>0</v>
      </c>
      <c r="I641" s="2">
        <f t="shared" si="631"/>
        <v>1013.5135135135135</v>
      </c>
      <c r="J641" s="3">
        <f>(IF(C641="SHORT",IF(G641="",0,F641-G641),IF(C641="LONG",IF(G641="",0,G641-F641))))*D641</f>
        <v>1418.918918918919</v>
      </c>
      <c r="K641" s="3">
        <v>0</v>
      </c>
      <c r="L641" s="4">
        <f t="shared" ref="L641" si="673">SUM(K641+J641+I641)</f>
        <v>2432.4324324324325</v>
      </c>
    </row>
    <row r="642" spans="1:12">
      <c r="A642" s="5" t="s">
        <v>135</v>
      </c>
      <c r="B642" s="33" t="s">
        <v>136</v>
      </c>
      <c r="C642" s="3" t="s">
        <v>18</v>
      </c>
      <c r="D642" s="37">
        <f t="shared" si="638"/>
        <v>231.83925811437405</v>
      </c>
      <c r="E642" s="8">
        <v>647</v>
      </c>
      <c r="F642" s="3">
        <v>642</v>
      </c>
      <c r="G642" s="3">
        <v>0</v>
      </c>
      <c r="H642" s="3">
        <v>0</v>
      </c>
      <c r="I642" s="2">
        <f t="shared" si="631"/>
        <v>1159.1962905718701</v>
      </c>
      <c r="J642" s="3">
        <v>0</v>
      </c>
      <c r="K642" s="3">
        <v>0</v>
      </c>
      <c r="L642" s="4">
        <f>SUM(K642+J642+I642)</f>
        <v>1159.1962905718701</v>
      </c>
    </row>
    <row r="643" spans="1:12">
      <c r="A643" s="5" t="s">
        <v>135</v>
      </c>
      <c r="B643" s="33" t="s">
        <v>39</v>
      </c>
      <c r="C643" s="3" t="s">
        <v>18</v>
      </c>
      <c r="D643" s="37">
        <f t="shared" si="638"/>
        <v>252.10084033613447</v>
      </c>
      <c r="E643" s="8">
        <v>595</v>
      </c>
      <c r="F643" s="3">
        <v>595</v>
      </c>
      <c r="G643" s="3">
        <v>0</v>
      </c>
      <c r="H643" s="3">
        <v>0</v>
      </c>
      <c r="I643" s="2">
        <f t="shared" si="631"/>
        <v>0</v>
      </c>
      <c r="J643" s="3">
        <v>0</v>
      </c>
      <c r="K643" s="3">
        <v>0</v>
      </c>
      <c r="L643" s="4">
        <f>SUM(K643+J643+I643)</f>
        <v>0</v>
      </c>
    </row>
    <row r="644" spans="1:12">
      <c r="A644" s="5" t="s">
        <v>135</v>
      </c>
      <c r="B644" s="33" t="s">
        <v>59</v>
      </c>
      <c r="C644" s="3" t="s">
        <v>14</v>
      </c>
      <c r="D644" s="37">
        <f t="shared" si="638"/>
        <v>82.644628099173559</v>
      </c>
      <c r="E644" s="8">
        <v>1815</v>
      </c>
      <c r="F644" s="3">
        <v>1800</v>
      </c>
      <c r="G644" s="3">
        <v>0</v>
      </c>
      <c r="H644" s="3">
        <v>0</v>
      </c>
      <c r="I644" s="2">
        <f t="shared" si="631"/>
        <v>-1239.6694214876034</v>
      </c>
      <c r="J644" s="3">
        <v>0</v>
      </c>
      <c r="K644" s="3">
        <v>0</v>
      </c>
      <c r="L644" s="4">
        <f>SUM(K644+J644+I644)</f>
        <v>-1239.6694214876034</v>
      </c>
    </row>
    <row r="645" spans="1:12">
      <c r="A645" s="5" t="s">
        <v>135</v>
      </c>
      <c r="B645" s="33" t="s">
        <v>85</v>
      </c>
      <c r="C645" s="3" t="s">
        <v>18</v>
      </c>
      <c r="D645" s="37">
        <f t="shared" si="638"/>
        <v>576.92307692307691</v>
      </c>
      <c r="E645" s="8">
        <v>260</v>
      </c>
      <c r="F645" s="3">
        <v>263.5</v>
      </c>
      <c r="G645" s="3">
        <v>0</v>
      </c>
      <c r="H645" s="3">
        <v>0</v>
      </c>
      <c r="I645" s="2">
        <f t="shared" si="631"/>
        <v>-2019.2307692307691</v>
      </c>
      <c r="J645" s="3">
        <v>0</v>
      </c>
      <c r="K645" s="3">
        <v>0</v>
      </c>
      <c r="L645" s="4">
        <f>SUM(K645+J645+I645)</f>
        <v>-2019.2307692307691</v>
      </c>
    </row>
    <row r="646" spans="1:12">
      <c r="A646" s="5" t="s">
        <v>134</v>
      </c>
      <c r="B646" s="33" t="s">
        <v>83</v>
      </c>
      <c r="C646" s="3" t="s">
        <v>18</v>
      </c>
      <c r="D646" s="37">
        <f t="shared" si="638"/>
        <v>104.16666666666667</v>
      </c>
      <c r="E646" s="8">
        <v>1440</v>
      </c>
      <c r="F646" s="3">
        <v>1428</v>
      </c>
      <c r="G646" s="3">
        <v>1418</v>
      </c>
      <c r="H646" s="3">
        <v>0</v>
      </c>
      <c r="I646" s="2">
        <f t="shared" si="631"/>
        <v>1250</v>
      </c>
      <c r="J646" s="3">
        <f>(IF(C646="SHORT",IF(G646="",0,F646-G646),IF(C646="LONG",IF(G646="",0,G646-F646))))*D646</f>
        <v>1041.6666666666667</v>
      </c>
      <c r="K646" s="3">
        <v>0</v>
      </c>
      <c r="L646" s="4">
        <f>SUM(K646+J646+I646)</f>
        <v>2291.666666666667</v>
      </c>
    </row>
    <row r="647" spans="1:12">
      <c r="A647" s="5" t="s">
        <v>134</v>
      </c>
      <c r="B647" s="33" t="s">
        <v>69</v>
      </c>
      <c r="C647" s="3" t="s">
        <v>14</v>
      </c>
      <c r="D647" s="37">
        <f t="shared" si="638"/>
        <v>126.05042016806723</v>
      </c>
      <c r="E647" s="8">
        <v>1190</v>
      </c>
      <c r="F647" s="3">
        <v>1177</v>
      </c>
      <c r="G647" s="3">
        <v>0</v>
      </c>
      <c r="H647" s="3">
        <v>0</v>
      </c>
      <c r="I647" s="2">
        <f t="shared" si="631"/>
        <v>-1638.6554621848741</v>
      </c>
      <c r="J647" s="3">
        <v>0</v>
      </c>
      <c r="K647" s="3">
        <f>SUM(H647-G647)*D647</f>
        <v>0</v>
      </c>
      <c r="L647" s="4">
        <f t="shared" ref="L647" si="674">SUM(K647+J647+I647)</f>
        <v>-1638.6554621848741</v>
      </c>
    </row>
    <row r="648" spans="1:12">
      <c r="A648" s="5" t="s">
        <v>132</v>
      </c>
      <c r="B648" s="33" t="s">
        <v>133</v>
      </c>
      <c r="C648" s="3" t="s">
        <v>18</v>
      </c>
      <c r="D648" s="37">
        <f t="shared" si="638"/>
        <v>83.333333333333329</v>
      </c>
      <c r="E648" s="8">
        <v>1800</v>
      </c>
      <c r="F648" s="3">
        <v>1790</v>
      </c>
      <c r="G648" s="3">
        <v>0</v>
      </c>
      <c r="H648" s="3">
        <v>0</v>
      </c>
      <c r="I648" s="2">
        <f t="shared" si="631"/>
        <v>833.33333333333326</v>
      </c>
      <c r="J648" s="3">
        <v>0</v>
      </c>
      <c r="K648" s="3">
        <v>0</v>
      </c>
      <c r="L648" s="4">
        <f>SUM(K648+J648+I648)</f>
        <v>833.33333333333326</v>
      </c>
    </row>
    <row r="649" spans="1:12">
      <c r="A649" s="5" t="s">
        <v>130</v>
      </c>
      <c r="B649" s="33" t="s">
        <v>131</v>
      </c>
      <c r="C649" s="3" t="s">
        <v>14</v>
      </c>
      <c r="D649" s="37">
        <f t="shared" si="638"/>
        <v>102.04081632653062</v>
      </c>
      <c r="E649" s="8">
        <v>1470</v>
      </c>
      <c r="F649" s="3">
        <v>1480</v>
      </c>
      <c r="G649" s="3">
        <v>1490</v>
      </c>
      <c r="H649" s="3">
        <v>1500</v>
      </c>
      <c r="I649" s="2">
        <f t="shared" si="631"/>
        <v>1020.4081632653061</v>
      </c>
      <c r="J649" s="3">
        <f>(IF(C649="SHORT",IF(G649="",0,F649-G649),IF(C649="LONG",IF(G649="",0,G649-F649))))*D649</f>
        <v>1020.4081632653061</v>
      </c>
      <c r="K649" s="3">
        <f>SUM(H649-G649)*D649</f>
        <v>1020.4081632653061</v>
      </c>
      <c r="L649" s="4">
        <f t="shared" ref="L649" si="675">SUM(K649+J649+I649)</f>
        <v>3061.2244897959185</v>
      </c>
    </row>
    <row r="650" spans="1:12">
      <c r="A650" s="5" t="s">
        <v>130</v>
      </c>
      <c r="B650" s="33" t="s">
        <v>82</v>
      </c>
      <c r="C650" s="3" t="s">
        <v>14</v>
      </c>
      <c r="D650" s="37">
        <f t="shared" si="638"/>
        <v>88.757396449704146</v>
      </c>
      <c r="E650" s="8">
        <v>1690</v>
      </c>
      <c r="F650" s="3">
        <v>1700</v>
      </c>
      <c r="G650" s="3">
        <v>1710</v>
      </c>
      <c r="H650" s="3">
        <v>1720</v>
      </c>
      <c r="I650" s="2">
        <f t="shared" si="631"/>
        <v>887.57396449704152</v>
      </c>
      <c r="J650" s="3">
        <f>(IF(C650="SHORT",IF(G650="",0,F650-G650),IF(C650="LONG",IF(G650="",0,G650-F650))))*D650</f>
        <v>887.57396449704152</v>
      </c>
      <c r="K650" s="3">
        <f>SUM(H650-G650)*D650</f>
        <v>887.57396449704152</v>
      </c>
      <c r="L650" s="4">
        <f t="shared" ref="L650" si="676">SUM(K650+J650+I650)</f>
        <v>2662.7218934911243</v>
      </c>
    </row>
    <row r="651" spans="1:12">
      <c r="A651" s="5" t="s">
        <v>130</v>
      </c>
      <c r="B651" s="33" t="s">
        <v>47</v>
      </c>
      <c r="C651" s="3" t="s">
        <v>14</v>
      </c>
      <c r="D651" s="37">
        <f t="shared" si="638"/>
        <v>115.38461538461539</v>
      </c>
      <c r="E651" s="8">
        <v>1300</v>
      </c>
      <c r="F651" s="3">
        <v>1310</v>
      </c>
      <c r="G651" s="3">
        <v>1320</v>
      </c>
      <c r="H651" s="3">
        <v>0</v>
      </c>
      <c r="I651" s="2">
        <f t="shared" si="631"/>
        <v>1153.8461538461538</v>
      </c>
      <c r="J651" s="3">
        <f>(IF(C651="SHORT",IF(G651="",0,F651-G651),IF(C651="LONG",IF(G651="",0,G651-F651))))*D651</f>
        <v>1153.8461538461538</v>
      </c>
      <c r="K651" s="3">
        <v>0</v>
      </c>
      <c r="L651" s="4">
        <f t="shared" ref="L651" si="677">SUM(K651+J651+I651)</f>
        <v>2307.6923076923076</v>
      </c>
    </row>
    <row r="652" spans="1:12">
      <c r="A652" s="5" t="s">
        <v>130</v>
      </c>
      <c r="B652" s="33" t="s">
        <v>128</v>
      </c>
      <c r="C652" s="3" t="s">
        <v>14</v>
      </c>
      <c r="D652" s="37">
        <f t="shared" si="638"/>
        <v>629.45866554762904</v>
      </c>
      <c r="E652" s="8">
        <v>238.3</v>
      </c>
      <c r="F652" s="3">
        <v>239.9</v>
      </c>
      <c r="G652" s="3">
        <v>0</v>
      </c>
      <c r="H652" s="3">
        <v>0</v>
      </c>
      <c r="I652" s="2">
        <f t="shared" si="631"/>
        <v>1007.1338648762029</v>
      </c>
      <c r="J652" s="3">
        <v>0</v>
      </c>
      <c r="K652" s="3">
        <v>0</v>
      </c>
      <c r="L652" s="4">
        <f t="shared" ref="L652" si="678">SUM(K652+J652+I652)</f>
        <v>1007.1338648762029</v>
      </c>
    </row>
    <row r="653" spans="1:12">
      <c r="A653" s="5" t="s">
        <v>129</v>
      </c>
      <c r="B653" s="33" t="s">
        <v>82</v>
      </c>
      <c r="C653" s="3" t="s">
        <v>14</v>
      </c>
      <c r="D653" s="37">
        <f t="shared" si="638"/>
        <v>92.421441774491683</v>
      </c>
      <c r="E653" s="8">
        <v>1623</v>
      </c>
      <c r="F653" s="3">
        <v>1633</v>
      </c>
      <c r="G653" s="3">
        <v>1643</v>
      </c>
      <c r="H653" s="3">
        <v>1649</v>
      </c>
      <c r="I653" s="2">
        <f t="shared" si="631"/>
        <v>924.21441774491677</v>
      </c>
      <c r="J653" s="3">
        <f>(IF(C653="SHORT",IF(G653="",0,F653-G653),IF(C653="LONG",IF(G653="",0,G653-F653))))*D653</f>
        <v>924.21441774491677</v>
      </c>
      <c r="K653" s="3">
        <f>SUM(H653-G653)*D653</f>
        <v>554.52865064695015</v>
      </c>
      <c r="L653" s="4">
        <f t="shared" ref="L653" si="679">SUM(K653+J653+I653)</f>
        <v>2402.9574861367837</v>
      </c>
    </row>
    <row r="654" spans="1:12">
      <c r="A654" s="5" t="s">
        <v>129</v>
      </c>
      <c r="B654" s="33" t="s">
        <v>24</v>
      </c>
      <c r="C654" s="3" t="s">
        <v>14</v>
      </c>
      <c r="D654" s="37">
        <f t="shared" si="638"/>
        <v>98.684210526315795</v>
      </c>
      <c r="E654" s="8">
        <v>1520</v>
      </c>
      <c r="F654" s="3">
        <v>1530</v>
      </c>
      <c r="G654" s="3">
        <v>1540</v>
      </c>
      <c r="H654" s="3">
        <v>0</v>
      </c>
      <c r="I654" s="2">
        <f t="shared" si="631"/>
        <v>986.84210526315792</v>
      </c>
      <c r="J654" s="3">
        <f>(IF(C654="SHORT",IF(G654="",0,F654-G654),IF(C654="LONG",IF(G654="",0,G654-F654))))*D654</f>
        <v>986.84210526315792</v>
      </c>
      <c r="K654" s="3">
        <v>0</v>
      </c>
      <c r="L654" s="4">
        <f t="shared" ref="L654" si="680">SUM(K654+J654+I654)</f>
        <v>1973.6842105263158</v>
      </c>
    </row>
    <row r="655" spans="1:12">
      <c r="A655" s="5" t="s">
        <v>129</v>
      </c>
      <c r="B655" s="33" t="s">
        <v>105</v>
      </c>
      <c r="C655" s="3" t="s">
        <v>14</v>
      </c>
      <c r="D655" s="37">
        <f t="shared" si="638"/>
        <v>127.11864406779661</v>
      </c>
      <c r="E655" s="8">
        <v>1180</v>
      </c>
      <c r="F655" s="3">
        <v>1190</v>
      </c>
      <c r="G655" s="3">
        <v>1198</v>
      </c>
      <c r="H655" s="3">
        <v>0</v>
      </c>
      <c r="I655" s="2">
        <f t="shared" si="631"/>
        <v>1271.1864406779662</v>
      </c>
      <c r="J655" s="3">
        <f>(IF(C655="SHORT",IF(G655="",0,F655-G655),IF(C655="LONG",IF(G655="",0,G655-F655))))*D655</f>
        <v>1016.9491525423729</v>
      </c>
      <c r="K655" s="3">
        <v>0</v>
      </c>
      <c r="L655" s="4">
        <f t="shared" ref="L655" si="681">SUM(K655+J655+I655)</f>
        <v>2288.1355932203392</v>
      </c>
    </row>
    <row r="656" spans="1:12">
      <c r="A656" s="5" t="s">
        <v>129</v>
      </c>
      <c r="B656" s="33" t="s">
        <v>45</v>
      </c>
      <c r="C656" s="3" t="s">
        <v>14</v>
      </c>
      <c r="D656" s="37">
        <f t="shared" si="638"/>
        <v>961.53846153846155</v>
      </c>
      <c r="E656" s="8">
        <v>156</v>
      </c>
      <c r="F656" s="3">
        <v>157</v>
      </c>
      <c r="G656" s="3">
        <v>0</v>
      </c>
      <c r="H656" s="3">
        <v>0</v>
      </c>
      <c r="I656" s="2">
        <f t="shared" si="631"/>
        <v>961.53846153846155</v>
      </c>
      <c r="J656" s="3">
        <v>0</v>
      </c>
      <c r="K656" s="3">
        <v>0</v>
      </c>
      <c r="L656" s="4">
        <f t="shared" ref="L656" si="682">SUM(K656+J656+I656)</f>
        <v>961.53846153846155</v>
      </c>
    </row>
    <row r="657" spans="1:12">
      <c r="A657" s="5" t="s">
        <v>129</v>
      </c>
      <c r="B657" s="33" t="s">
        <v>56</v>
      </c>
      <c r="C657" s="3" t="s">
        <v>14</v>
      </c>
      <c r="D657" s="37">
        <f t="shared" si="638"/>
        <v>765.30612244897964</v>
      </c>
      <c r="E657" s="8">
        <v>196</v>
      </c>
      <c r="F657" s="3">
        <v>197.25</v>
      </c>
      <c r="G657" s="3">
        <v>0</v>
      </c>
      <c r="H657" s="3">
        <v>0</v>
      </c>
      <c r="I657" s="2">
        <f t="shared" si="631"/>
        <v>956.63265306122457</v>
      </c>
      <c r="J657" s="3">
        <v>0</v>
      </c>
      <c r="K657" s="3">
        <v>0</v>
      </c>
      <c r="L657" s="4">
        <f t="shared" ref="L657" si="683">SUM(K657+J657+I657)</f>
        <v>956.63265306122457</v>
      </c>
    </row>
    <row r="658" spans="1:12">
      <c r="A658" s="5" t="s">
        <v>129</v>
      </c>
      <c r="B658" s="33" t="s">
        <v>108</v>
      </c>
      <c r="C658" s="3" t="s">
        <v>14</v>
      </c>
      <c r="D658" s="37">
        <f t="shared" si="638"/>
        <v>508.47457627118644</v>
      </c>
      <c r="E658" s="8">
        <v>295</v>
      </c>
      <c r="F658" s="3">
        <v>292.5</v>
      </c>
      <c r="G658" s="3">
        <v>0</v>
      </c>
      <c r="H658" s="3">
        <v>0</v>
      </c>
      <c r="I658" s="2">
        <f t="shared" si="631"/>
        <v>-1271.1864406779662</v>
      </c>
      <c r="J658" s="3">
        <v>0</v>
      </c>
      <c r="K658" s="3">
        <v>0</v>
      </c>
      <c r="L658" s="4">
        <f t="shared" ref="L658" si="684">SUM(K658+J658+I658)</f>
        <v>-1271.1864406779662</v>
      </c>
    </row>
    <row r="659" spans="1:12">
      <c r="A659" s="5" t="s">
        <v>127</v>
      </c>
      <c r="B659" s="33" t="s">
        <v>40</v>
      </c>
      <c r="C659" s="3" t="s">
        <v>14</v>
      </c>
      <c r="D659" s="37">
        <f t="shared" si="638"/>
        <v>600</v>
      </c>
      <c r="E659" s="8">
        <v>250</v>
      </c>
      <c r="F659" s="3">
        <v>252</v>
      </c>
      <c r="G659" s="3">
        <v>254</v>
      </c>
      <c r="H659" s="3">
        <v>256</v>
      </c>
      <c r="I659" s="2">
        <f t="shared" si="631"/>
        <v>1200</v>
      </c>
      <c r="J659" s="3">
        <f>(IF(C659="SHORT",IF(G659="",0,F659-G659),IF(C659="LONG",IF(G659="",0,G659-F659))))*D659</f>
        <v>1200</v>
      </c>
      <c r="K659" s="3">
        <f t="shared" ref="K659:K671" si="685">SUM(H659-G659)*D659</f>
        <v>1200</v>
      </c>
      <c r="L659" s="4">
        <f t="shared" ref="L659" si="686">SUM(K659+J659+I659)</f>
        <v>3600</v>
      </c>
    </row>
    <row r="660" spans="1:12">
      <c r="A660" s="5" t="s">
        <v>127</v>
      </c>
      <c r="B660" s="33" t="s">
        <v>23</v>
      </c>
      <c r="C660" s="3" t="s">
        <v>14</v>
      </c>
      <c r="D660" s="37">
        <f t="shared" si="638"/>
        <v>347.22222222222223</v>
      </c>
      <c r="E660" s="8">
        <v>432</v>
      </c>
      <c r="F660" s="3">
        <v>436</v>
      </c>
      <c r="G660" s="3">
        <v>0</v>
      </c>
      <c r="H660" s="3">
        <v>0</v>
      </c>
      <c r="I660" s="2">
        <f t="shared" si="631"/>
        <v>1388.8888888888889</v>
      </c>
      <c r="J660" s="3">
        <v>0</v>
      </c>
      <c r="K660" s="3">
        <f t="shared" si="685"/>
        <v>0</v>
      </c>
      <c r="L660" s="4">
        <f t="shared" ref="L660" si="687">SUM(K660+J660+I660)</f>
        <v>1388.8888888888889</v>
      </c>
    </row>
    <row r="661" spans="1:12">
      <c r="A661" s="5" t="s">
        <v>127</v>
      </c>
      <c r="B661" s="33" t="s">
        <v>20</v>
      </c>
      <c r="C661" s="3" t="s">
        <v>14</v>
      </c>
      <c r="D661" s="37">
        <f t="shared" si="638"/>
        <v>92.707045735475901</v>
      </c>
      <c r="E661" s="8">
        <v>1618</v>
      </c>
      <c r="F661" s="3">
        <v>1628</v>
      </c>
      <c r="G661" s="3">
        <v>0</v>
      </c>
      <c r="H661" s="3">
        <v>0</v>
      </c>
      <c r="I661" s="2">
        <f t="shared" si="631"/>
        <v>927.07045735475901</v>
      </c>
      <c r="J661" s="3">
        <v>0</v>
      </c>
      <c r="K661" s="3">
        <f t="shared" si="685"/>
        <v>0</v>
      </c>
      <c r="L661" s="4">
        <f t="shared" ref="L661" si="688">SUM(K661+J661+I661)</f>
        <v>927.07045735475901</v>
      </c>
    </row>
    <row r="662" spans="1:12">
      <c r="A662" s="5" t="s">
        <v>126</v>
      </c>
      <c r="B662" s="33" t="s">
        <v>121</v>
      </c>
      <c r="C662" s="3" t="s">
        <v>14</v>
      </c>
      <c r="D662" s="37">
        <f t="shared" si="638"/>
        <v>974.02597402597405</v>
      </c>
      <c r="E662" s="8">
        <v>154</v>
      </c>
      <c r="F662" s="3">
        <v>155</v>
      </c>
      <c r="G662" s="3">
        <v>0</v>
      </c>
      <c r="H662" s="3">
        <v>0</v>
      </c>
      <c r="I662" s="2">
        <f t="shared" si="631"/>
        <v>974.02597402597405</v>
      </c>
      <c r="J662" s="3">
        <v>0</v>
      </c>
      <c r="K662" s="3">
        <f t="shared" si="685"/>
        <v>0</v>
      </c>
      <c r="L662" s="4">
        <f t="shared" ref="L662" si="689">SUM(K662+J662+I662)</f>
        <v>974.02597402597405</v>
      </c>
    </row>
    <row r="663" spans="1:12">
      <c r="A663" s="5" t="s">
        <v>126</v>
      </c>
      <c r="B663" s="33" t="s">
        <v>65</v>
      </c>
      <c r="C663" s="3" t="s">
        <v>14</v>
      </c>
      <c r="D663" s="37">
        <f t="shared" si="638"/>
        <v>1012.1457489878543</v>
      </c>
      <c r="E663" s="8">
        <v>148.19999999999999</v>
      </c>
      <c r="F663" s="3">
        <v>149.19999999999999</v>
      </c>
      <c r="G663" s="3">
        <v>0</v>
      </c>
      <c r="H663" s="3">
        <v>0</v>
      </c>
      <c r="I663" s="2">
        <f t="shared" si="631"/>
        <v>1012.1457489878543</v>
      </c>
      <c r="J663" s="3">
        <v>0</v>
      </c>
      <c r="K663" s="3">
        <f t="shared" si="685"/>
        <v>0</v>
      </c>
      <c r="L663" s="4">
        <f t="shared" ref="L663" si="690">SUM(K663+J663+I663)</f>
        <v>1012.1457489878543</v>
      </c>
    </row>
    <row r="664" spans="1:12">
      <c r="A664" s="5" t="s">
        <v>126</v>
      </c>
      <c r="B664" s="33" t="s">
        <v>128</v>
      </c>
      <c r="C664" s="3" t="s">
        <v>14</v>
      </c>
      <c r="D664" s="37">
        <f t="shared" si="638"/>
        <v>655.02183406113534</v>
      </c>
      <c r="E664" s="8">
        <v>229</v>
      </c>
      <c r="F664" s="3">
        <v>231</v>
      </c>
      <c r="G664" s="3">
        <v>0</v>
      </c>
      <c r="H664" s="3">
        <v>0</v>
      </c>
      <c r="I664" s="2">
        <f t="shared" si="631"/>
        <v>1310.0436681222707</v>
      </c>
      <c r="J664" s="3">
        <v>0</v>
      </c>
      <c r="K664" s="3">
        <f t="shared" si="685"/>
        <v>0</v>
      </c>
      <c r="L664" s="4">
        <f t="shared" ref="L664" si="691">SUM(K664+J664+I664)</f>
        <v>1310.0436681222707</v>
      </c>
    </row>
    <row r="665" spans="1:12">
      <c r="A665" s="5" t="s">
        <v>126</v>
      </c>
      <c r="B665" s="33" t="s">
        <v>37</v>
      </c>
      <c r="C665" s="3" t="s">
        <v>14</v>
      </c>
      <c r="D665" s="37">
        <f t="shared" si="638"/>
        <v>340.90909090909093</v>
      </c>
      <c r="E665" s="8">
        <v>440</v>
      </c>
      <c r="F665" s="3">
        <v>443</v>
      </c>
      <c r="G665" s="3">
        <v>0</v>
      </c>
      <c r="H665" s="3">
        <v>0</v>
      </c>
      <c r="I665" s="2">
        <f t="shared" si="631"/>
        <v>1022.7272727272727</v>
      </c>
      <c r="J665" s="3">
        <v>0</v>
      </c>
      <c r="K665" s="3">
        <f t="shared" si="685"/>
        <v>0</v>
      </c>
      <c r="L665" s="4">
        <f t="shared" ref="L665" si="692">SUM(K665+J665+I665)</f>
        <v>1022.7272727272727</v>
      </c>
    </row>
    <row r="666" spans="1:12">
      <c r="A666" s="5" t="s">
        <v>125</v>
      </c>
      <c r="B666" s="33" t="s">
        <v>40</v>
      </c>
      <c r="C666" s="3" t="s">
        <v>14</v>
      </c>
      <c r="D666" s="37">
        <f t="shared" si="638"/>
        <v>625</v>
      </c>
      <c r="E666" s="8">
        <v>240</v>
      </c>
      <c r="F666" s="3">
        <v>242</v>
      </c>
      <c r="G666" s="3">
        <v>244</v>
      </c>
      <c r="H666" s="3">
        <v>246</v>
      </c>
      <c r="I666" s="2">
        <f t="shared" ref="I666:I706" si="693">(IF(C666="SHORT",E666-F666,IF(C666="LONG",F666-E666)))*D666</f>
        <v>1250</v>
      </c>
      <c r="J666" s="3">
        <f>(IF(C666="SHORT",IF(G666="",0,F666-G666),IF(C666="LONG",IF(G666="",0,G666-F666))))*D666</f>
        <v>1250</v>
      </c>
      <c r="K666" s="3">
        <f t="shared" si="685"/>
        <v>1250</v>
      </c>
      <c r="L666" s="4">
        <f t="shared" ref="L666" si="694">SUM(K666+J666+I666)</f>
        <v>3750</v>
      </c>
    </row>
    <row r="667" spans="1:12">
      <c r="A667" s="5" t="s">
        <v>125</v>
      </c>
      <c r="B667" s="33" t="s">
        <v>45</v>
      </c>
      <c r="C667" s="3" t="s">
        <v>14</v>
      </c>
      <c r="D667" s="37">
        <f t="shared" si="638"/>
        <v>1025.2904989747094</v>
      </c>
      <c r="E667" s="8">
        <v>146.30000000000001</v>
      </c>
      <c r="F667" s="3">
        <v>147.30000000000001</v>
      </c>
      <c r="G667" s="3">
        <v>148.30000000000001</v>
      </c>
      <c r="H667" s="3">
        <v>149.5</v>
      </c>
      <c r="I667" s="2">
        <f t="shared" si="693"/>
        <v>1025.2904989747094</v>
      </c>
      <c r="J667" s="3">
        <f>(IF(C667="SHORT",IF(G667="",0,F667-G667),IF(C667="LONG",IF(G667="",0,G667-F667))))*D667</f>
        <v>1025.2904989747094</v>
      </c>
      <c r="K667" s="3">
        <f t="shared" si="685"/>
        <v>1230.3485987696397</v>
      </c>
      <c r="L667" s="4">
        <f t="shared" ref="L667" si="695">SUM(K667+J667+I667)</f>
        <v>3280.9295967190583</v>
      </c>
    </row>
    <row r="668" spans="1:12">
      <c r="A668" s="5" t="s">
        <v>125</v>
      </c>
      <c r="B668" s="33" t="s">
        <v>78</v>
      </c>
      <c r="C668" s="3" t="s">
        <v>14</v>
      </c>
      <c r="D668" s="37">
        <f t="shared" si="638"/>
        <v>714.28571428571433</v>
      </c>
      <c r="E668" s="8">
        <v>210</v>
      </c>
      <c r="F668" s="3">
        <v>211.5</v>
      </c>
      <c r="G668" s="3">
        <v>213</v>
      </c>
      <c r="H668" s="3">
        <v>214.5</v>
      </c>
      <c r="I668" s="2">
        <f t="shared" si="693"/>
        <v>1071.4285714285716</v>
      </c>
      <c r="J668" s="3">
        <f>(IF(C668="SHORT",IF(G668="",0,F668-G668),IF(C668="LONG",IF(G668="",0,G668-F668))))*D668</f>
        <v>1071.4285714285716</v>
      </c>
      <c r="K668" s="3">
        <f t="shared" si="685"/>
        <v>1071.4285714285716</v>
      </c>
      <c r="L668" s="4">
        <f t="shared" ref="L668" si="696">SUM(K668+J668+I668)</f>
        <v>3214.2857142857147</v>
      </c>
    </row>
    <row r="669" spans="1:12">
      <c r="A669" s="5" t="s">
        <v>125</v>
      </c>
      <c r="B669" s="33" t="s">
        <v>72</v>
      </c>
      <c r="C669" s="3" t="s">
        <v>14</v>
      </c>
      <c r="D669" s="37">
        <f t="shared" si="638"/>
        <v>909.09090909090912</v>
      </c>
      <c r="E669" s="8">
        <v>165</v>
      </c>
      <c r="F669" s="3">
        <v>166.25</v>
      </c>
      <c r="G669" s="3">
        <v>0</v>
      </c>
      <c r="H669" s="3">
        <v>0</v>
      </c>
      <c r="I669" s="2">
        <f t="shared" si="693"/>
        <v>1136.3636363636365</v>
      </c>
      <c r="J669" s="3">
        <v>0</v>
      </c>
      <c r="K669" s="3">
        <f t="shared" si="685"/>
        <v>0</v>
      </c>
      <c r="L669" s="4">
        <f t="shared" ref="L669" si="697">SUM(K669+J669+I669)</f>
        <v>1136.3636363636365</v>
      </c>
    </row>
    <row r="670" spans="1:12">
      <c r="A670" s="5" t="s">
        <v>125</v>
      </c>
      <c r="B670" s="33" t="s">
        <v>103</v>
      </c>
      <c r="C670" s="3" t="s">
        <v>14</v>
      </c>
      <c r="D670" s="37">
        <f t="shared" si="638"/>
        <v>802.13903743315507</v>
      </c>
      <c r="E670" s="8">
        <v>187</v>
      </c>
      <c r="F670" s="3">
        <v>188.25</v>
      </c>
      <c r="G670" s="3">
        <v>0</v>
      </c>
      <c r="H670" s="3">
        <v>0</v>
      </c>
      <c r="I670" s="2">
        <f t="shared" si="693"/>
        <v>1002.6737967914438</v>
      </c>
      <c r="J670" s="3">
        <v>0</v>
      </c>
      <c r="K670" s="3">
        <f t="shared" si="685"/>
        <v>0</v>
      </c>
      <c r="L670" s="4">
        <f t="shared" ref="L670" si="698">SUM(K670+J670+I670)</f>
        <v>1002.6737967914438</v>
      </c>
    </row>
    <row r="671" spans="1:12">
      <c r="A671" s="5" t="s">
        <v>124</v>
      </c>
      <c r="B671" s="33" t="s">
        <v>65</v>
      </c>
      <c r="C671" s="3" t="s">
        <v>14</v>
      </c>
      <c r="D671" s="37">
        <f t="shared" ref="D671:D706" si="699">150000/E671</f>
        <v>1086.9565217391305</v>
      </c>
      <c r="E671" s="8">
        <v>138</v>
      </c>
      <c r="F671" s="3">
        <v>139</v>
      </c>
      <c r="G671" s="3">
        <v>140</v>
      </c>
      <c r="H671" s="3">
        <v>141</v>
      </c>
      <c r="I671" s="2">
        <f t="shared" si="693"/>
        <v>1086.9565217391305</v>
      </c>
      <c r="J671" s="3">
        <f>(IF(C671="SHORT",IF(G671="",0,F671-G671),IF(C671="LONG",IF(G671="",0,G671-F671))))*D671</f>
        <v>1086.9565217391305</v>
      </c>
      <c r="K671" s="3">
        <f t="shared" si="685"/>
        <v>1086.9565217391305</v>
      </c>
      <c r="L671" s="4">
        <f t="shared" ref="L671" si="700">SUM(K671+J671+I671)</f>
        <v>3260.8695652173915</v>
      </c>
    </row>
    <row r="672" spans="1:12">
      <c r="A672" s="5" t="s">
        <v>124</v>
      </c>
      <c r="B672" s="33" t="s">
        <v>78</v>
      </c>
      <c r="C672" s="3" t="s">
        <v>14</v>
      </c>
      <c r="D672" s="37">
        <f t="shared" si="699"/>
        <v>733.49633251833745</v>
      </c>
      <c r="E672" s="8">
        <v>204.5</v>
      </c>
      <c r="F672" s="3">
        <v>206</v>
      </c>
      <c r="G672" s="3">
        <v>208</v>
      </c>
      <c r="H672" s="3">
        <v>0</v>
      </c>
      <c r="I672" s="2">
        <f t="shared" si="693"/>
        <v>1100.2444987775061</v>
      </c>
      <c r="J672" s="3">
        <f>(IF(C672="SHORT",IF(G672="",0,F672-G672),IF(C672="LONG",IF(G672="",0,G672-F672))))*D672</f>
        <v>1466.9926650366749</v>
      </c>
      <c r="K672" s="3">
        <v>0</v>
      </c>
      <c r="L672" s="4">
        <f t="shared" ref="L672" si="701">SUM(K672+J672+I672)</f>
        <v>2567.2371638141813</v>
      </c>
    </row>
    <row r="673" spans="1:12">
      <c r="A673" s="5" t="s">
        <v>124</v>
      </c>
      <c r="B673" s="33" t="s">
        <v>20</v>
      </c>
      <c r="C673" s="3" t="s">
        <v>14</v>
      </c>
      <c r="D673" s="37">
        <f t="shared" si="699"/>
        <v>95.969289827255281</v>
      </c>
      <c r="E673" s="8">
        <v>1563</v>
      </c>
      <c r="F673" s="3">
        <v>1573</v>
      </c>
      <c r="G673" s="3">
        <v>0</v>
      </c>
      <c r="H673" s="3">
        <v>0</v>
      </c>
      <c r="I673" s="2">
        <f t="shared" si="693"/>
        <v>959.69289827255284</v>
      </c>
      <c r="J673" s="3">
        <v>0</v>
      </c>
      <c r="K673" s="3">
        <v>0</v>
      </c>
      <c r="L673" s="4">
        <f t="shared" ref="L673" si="702">SUM(K673+J673+I673)</f>
        <v>959.69289827255284</v>
      </c>
    </row>
    <row r="674" spans="1:12">
      <c r="A674" s="5" t="s">
        <v>124</v>
      </c>
      <c r="B674" s="33" t="s">
        <v>100</v>
      </c>
      <c r="C674" s="3" t="s">
        <v>14</v>
      </c>
      <c r="D674" s="37">
        <f t="shared" si="699"/>
        <v>241.15755627009645</v>
      </c>
      <c r="E674" s="8">
        <v>622</v>
      </c>
      <c r="F674" s="3">
        <v>622</v>
      </c>
      <c r="G674" s="3">
        <v>0</v>
      </c>
      <c r="H674" s="3">
        <v>0</v>
      </c>
      <c r="I674" s="2">
        <f t="shared" si="693"/>
        <v>0</v>
      </c>
      <c r="J674" s="3">
        <v>0</v>
      </c>
      <c r="K674" s="3">
        <v>0</v>
      </c>
      <c r="L674" s="3">
        <v>0</v>
      </c>
    </row>
    <row r="675" spans="1:12">
      <c r="A675" s="5" t="s">
        <v>123</v>
      </c>
      <c r="B675" s="33" t="s">
        <v>61</v>
      </c>
      <c r="C675" s="3" t="s">
        <v>14</v>
      </c>
      <c r="D675" s="37">
        <f t="shared" si="699"/>
        <v>170.45454545454547</v>
      </c>
      <c r="E675" s="8">
        <v>880</v>
      </c>
      <c r="F675" s="3">
        <v>887</v>
      </c>
      <c r="G675" s="3">
        <v>897</v>
      </c>
      <c r="H675" s="3">
        <v>907</v>
      </c>
      <c r="I675" s="2">
        <f t="shared" si="693"/>
        <v>1193.1818181818182</v>
      </c>
      <c r="J675" s="3">
        <f>(IF(C675="SHORT",IF(G675="",0,F675-G675),IF(C675="LONG",IF(G675="",0,G675-F675))))*D675</f>
        <v>1704.5454545454547</v>
      </c>
      <c r="K675" s="3">
        <f>SUM(H675-G675)*D675</f>
        <v>1704.5454545454547</v>
      </c>
      <c r="L675" s="4">
        <f t="shared" ref="L675" si="703">SUM(K675+J675+I675)</f>
        <v>4602.2727272727279</v>
      </c>
    </row>
    <row r="676" spans="1:12">
      <c r="A676" s="5" t="s">
        <v>123</v>
      </c>
      <c r="B676" s="33" t="s">
        <v>65</v>
      </c>
      <c r="C676" s="3" t="s">
        <v>14</v>
      </c>
      <c r="D676" s="37">
        <f t="shared" si="699"/>
        <v>1127.8195488721803</v>
      </c>
      <c r="E676" s="8">
        <v>133</v>
      </c>
      <c r="F676" s="3">
        <v>134</v>
      </c>
      <c r="G676" s="3">
        <v>135</v>
      </c>
      <c r="H676" s="3">
        <v>136</v>
      </c>
      <c r="I676" s="2">
        <f t="shared" si="693"/>
        <v>1127.8195488721803</v>
      </c>
      <c r="J676" s="3">
        <f>(IF(C676="SHORT",IF(G676="",0,F676-G676),IF(C676="LONG",IF(G676="",0,G676-F676))))*D676</f>
        <v>1127.8195488721803</v>
      </c>
      <c r="K676" s="3">
        <f>SUM(H676-G676)*D676</f>
        <v>1127.8195488721803</v>
      </c>
      <c r="L676" s="4">
        <f t="shared" ref="L676" si="704">SUM(K676+J676+I676)</f>
        <v>3383.458646616541</v>
      </c>
    </row>
    <row r="677" spans="1:12">
      <c r="A677" s="5" t="s">
        <v>123</v>
      </c>
      <c r="B677" s="33" t="s">
        <v>78</v>
      </c>
      <c r="C677" s="3" t="s">
        <v>14</v>
      </c>
      <c r="D677" s="37">
        <f t="shared" si="699"/>
        <v>738.91625615763542</v>
      </c>
      <c r="E677" s="8">
        <v>203</v>
      </c>
      <c r="F677" s="3">
        <v>204.5</v>
      </c>
      <c r="G677" s="3">
        <v>206</v>
      </c>
      <c r="H677" s="3">
        <v>0</v>
      </c>
      <c r="I677" s="2">
        <f t="shared" si="693"/>
        <v>1108.3743842364531</v>
      </c>
      <c r="J677" s="3">
        <f>(IF(C677="SHORT",IF(G677="",0,F677-G677),IF(C677="LONG",IF(G677="",0,G677-F677))))*D677</f>
        <v>1108.3743842364531</v>
      </c>
      <c r="K677" s="3">
        <v>0</v>
      </c>
      <c r="L677" s="4">
        <f t="shared" ref="L677" si="705">SUM(K677+J677+I677)</f>
        <v>2216.7487684729062</v>
      </c>
    </row>
    <row r="678" spans="1:12">
      <c r="A678" s="5" t="s">
        <v>123</v>
      </c>
      <c r="B678" s="33" t="s">
        <v>72</v>
      </c>
      <c r="C678" s="3" t="s">
        <v>14</v>
      </c>
      <c r="D678" s="37">
        <f t="shared" si="699"/>
        <v>914.63414634146341</v>
      </c>
      <c r="E678" s="8">
        <v>164</v>
      </c>
      <c r="F678" s="3">
        <v>164</v>
      </c>
      <c r="G678" s="3">
        <v>0</v>
      </c>
      <c r="H678" s="3">
        <v>0</v>
      </c>
      <c r="I678" s="2">
        <f t="shared" si="693"/>
        <v>0</v>
      </c>
      <c r="J678" s="3">
        <v>0</v>
      </c>
      <c r="K678" s="3">
        <v>0</v>
      </c>
      <c r="L678" s="4">
        <f t="shared" ref="L678" si="706">SUM(K678+J678+I678)</f>
        <v>0</v>
      </c>
    </row>
    <row r="679" spans="1:12">
      <c r="A679" s="5" t="s">
        <v>123</v>
      </c>
      <c r="B679" s="33" t="s">
        <v>81</v>
      </c>
      <c r="C679" s="3" t="s">
        <v>14</v>
      </c>
      <c r="D679" s="37">
        <f t="shared" si="699"/>
        <v>432.27665706051874</v>
      </c>
      <c r="E679" s="8">
        <v>347</v>
      </c>
      <c r="F679" s="3">
        <v>347</v>
      </c>
      <c r="G679" s="3">
        <v>0</v>
      </c>
      <c r="H679" s="3">
        <v>0</v>
      </c>
      <c r="I679" s="2">
        <f t="shared" si="693"/>
        <v>0</v>
      </c>
      <c r="J679" s="3">
        <v>0</v>
      </c>
      <c r="K679" s="3">
        <v>0</v>
      </c>
      <c r="L679" s="4">
        <f t="shared" ref="L679" si="707">SUM(K679+J679+I679)</f>
        <v>0</v>
      </c>
    </row>
    <row r="680" spans="1:12">
      <c r="A680" s="5" t="s">
        <v>122</v>
      </c>
      <c r="B680" s="33" t="s">
        <v>101</v>
      </c>
      <c r="C680" s="3" t="s">
        <v>14</v>
      </c>
      <c r="D680" s="37">
        <f t="shared" si="699"/>
        <v>184.95684340320591</v>
      </c>
      <c r="E680" s="8">
        <v>811</v>
      </c>
      <c r="F680" s="3">
        <v>820</v>
      </c>
      <c r="G680" s="3">
        <v>0</v>
      </c>
      <c r="H680" s="3">
        <v>0</v>
      </c>
      <c r="I680" s="2">
        <f t="shared" si="693"/>
        <v>1664.6115906288533</v>
      </c>
      <c r="J680" s="3">
        <v>0</v>
      </c>
      <c r="K680" s="3">
        <f t="shared" ref="K680:K687" si="708">SUM(H680-G680)*D680</f>
        <v>0</v>
      </c>
      <c r="L680" s="4">
        <f t="shared" ref="L680" si="709">SUM(K680+J680+I680)</f>
        <v>1664.6115906288533</v>
      </c>
    </row>
    <row r="681" spans="1:12">
      <c r="A681" s="5" t="s">
        <v>122</v>
      </c>
      <c r="B681" s="33" t="s">
        <v>51</v>
      </c>
      <c r="C681" s="3" t="s">
        <v>14</v>
      </c>
      <c r="D681" s="37">
        <f t="shared" si="699"/>
        <v>580.27079303675043</v>
      </c>
      <c r="E681" s="8">
        <v>258.5</v>
      </c>
      <c r="F681" s="3">
        <v>256</v>
      </c>
      <c r="G681" s="3">
        <v>0</v>
      </c>
      <c r="H681" s="3">
        <v>0</v>
      </c>
      <c r="I681" s="2">
        <f t="shared" si="693"/>
        <v>-1450.6769825918761</v>
      </c>
      <c r="J681" s="3">
        <v>0</v>
      </c>
      <c r="K681" s="3">
        <f t="shared" si="708"/>
        <v>0</v>
      </c>
      <c r="L681" s="4">
        <f t="shared" ref="L681" si="710">SUM(K681+J681+I681)</f>
        <v>-1450.6769825918761</v>
      </c>
    </row>
    <row r="682" spans="1:12">
      <c r="A682" s="5" t="s">
        <v>122</v>
      </c>
      <c r="B682" s="33" t="s">
        <v>120</v>
      </c>
      <c r="C682" s="3" t="s">
        <v>14</v>
      </c>
      <c r="D682" s="37">
        <f t="shared" si="699"/>
        <v>253.37837837837839</v>
      </c>
      <c r="E682" s="8">
        <v>592</v>
      </c>
      <c r="F682" s="3">
        <v>586.5</v>
      </c>
      <c r="G682" s="3">
        <v>0</v>
      </c>
      <c r="H682" s="3">
        <v>0</v>
      </c>
      <c r="I682" s="2">
        <f t="shared" si="693"/>
        <v>-1393.581081081081</v>
      </c>
      <c r="J682" s="3">
        <v>0</v>
      </c>
      <c r="K682" s="3">
        <f t="shared" si="708"/>
        <v>0</v>
      </c>
      <c r="L682" s="4">
        <f t="shared" ref="L682" si="711">SUM(K682+J682+I682)</f>
        <v>-1393.581081081081</v>
      </c>
    </row>
    <row r="683" spans="1:12">
      <c r="A683" s="5" t="s">
        <v>119</v>
      </c>
      <c r="B683" s="33" t="s">
        <v>40</v>
      </c>
      <c r="C683" s="3" t="s">
        <v>14</v>
      </c>
      <c r="D683" s="37">
        <f t="shared" si="699"/>
        <v>653.59477124183002</v>
      </c>
      <c r="E683" s="8">
        <v>229.5</v>
      </c>
      <c r="F683" s="3">
        <v>231</v>
      </c>
      <c r="G683" s="3">
        <v>233</v>
      </c>
      <c r="H683" s="3">
        <v>236</v>
      </c>
      <c r="I683" s="2">
        <f t="shared" si="693"/>
        <v>980.39215686274497</v>
      </c>
      <c r="J683" s="3">
        <f t="shared" ref="J683:J688" si="712">(IF(C683="SHORT",IF(G683="",0,F683-G683),IF(C683="LONG",IF(G683="",0,G683-F683))))*D683</f>
        <v>1307.18954248366</v>
      </c>
      <c r="K683" s="3">
        <f t="shared" si="708"/>
        <v>1960.7843137254899</v>
      </c>
      <c r="L683" s="4">
        <f t="shared" ref="L683" si="713">SUM(K683+J683+I683)</f>
        <v>4248.3660130718945</v>
      </c>
    </row>
    <row r="684" spans="1:12">
      <c r="A684" s="5" t="s">
        <v>119</v>
      </c>
      <c r="B684" s="33" t="s">
        <v>112</v>
      </c>
      <c r="C684" s="3" t="s">
        <v>14</v>
      </c>
      <c r="D684" s="37">
        <f t="shared" si="699"/>
        <v>847.45762711864404</v>
      </c>
      <c r="E684" s="8">
        <v>177</v>
      </c>
      <c r="F684" s="3">
        <v>178</v>
      </c>
      <c r="G684" s="3">
        <v>179</v>
      </c>
      <c r="H684" s="3">
        <v>180</v>
      </c>
      <c r="I684" s="2">
        <f t="shared" si="693"/>
        <v>847.45762711864404</v>
      </c>
      <c r="J684" s="3">
        <f t="shared" si="712"/>
        <v>847.45762711864404</v>
      </c>
      <c r="K684" s="3">
        <f t="shared" si="708"/>
        <v>847.45762711864404</v>
      </c>
      <c r="L684" s="4">
        <f t="shared" ref="L684" si="714">SUM(K684+J684+I684)</f>
        <v>2542.3728813559319</v>
      </c>
    </row>
    <row r="685" spans="1:12">
      <c r="A685" s="5" t="s">
        <v>119</v>
      </c>
      <c r="B685" s="33" t="s">
        <v>111</v>
      </c>
      <c r="C685" s="3" t="s">
        <v>14</v>
      </c>
      <c r="D685" s="37">
        <f t="shared" si="699"/>
        <v>1132.0754716981132</v>
      </c>
      <c r="E685" s="8">
        <v>132.5</v>
      </c>
      <c r="F685" s="3">
        <v>133.5</v>
      </c>
      <c r="G685" s="3">
        <v>134.5</v>
      </c>
      <c r="H685" s="3">
        <v>135.5</v>
      </c>
      <c r="I685" s="2">
        <f t="shared" si="693"/>
        <v>1132.0754716981132</v>
      </c>
      <c r="J685" s="3">
        <f t="shared" si="712"/>
        <v>1132.0754716981132</v>
      </c>
      <c r="K685" s="3">
        <f t="shared" si="708"/>
        <v>1132.0754716981132</v>
      </c>
      <c r="L685" s="4">
        <f t="shared" ref="L685" si="715">SUM(K685+J685+I685)</f>
        <v>3396.2264150943397</v>
      </c>
    </row>
    <row r="686" spans="1:12">
      <c r="A686" s="5" t="s">
        <v>119</v>
      </c>
      <c r="B686" s="33" t="s">
        <v>78</v>
      </c>
      <c r="C686" s="3" t="s">
        <v>14</v>
      </c>
      <c r="D686" s="37">
        <f t="shared" si="699"/>
        <v>750</v>
      </c>
      <c r="E686" s="8">
        <v>200</v>
      </c>
      <c r="F686" s="3">
        <v>201.5</v>
      </c>
      <c r="G686" s="3">
        <v>204</v>
      </c>
      <c r="H686" s="3">
        <v>206</v>
      </c>
      <c r="I686" s="2">
        <f t="shared" si="693"/>
        <v>1125</v>
      </c>
      <c r="J686" s="3">
        <f t="shared" si="712"/>
        <v>1875</v>
      </c>
      <c r="K686" s="3">
        <f t="shared" si="708"/>
        <v>1500</v>
      </c>
      <c r="L686" s="4">
        <f t="shared" ref="L686" si="716">SUM(K686+J686+I686)</f>
        <v>4500</v>
      </c>
    </row>
    <row r="687" spans="1:12">
      <c r="A687" s="5" t="s">
        <v>119</v>
      </c>
      <c r="B687" s="33" t="s">
        <v>120</v>
      </c>
      <c r="C687" s="3" t="s">
        <v>14</v>
      </c>
      <c r="D687" s="37">
        <f t="shared" si="699"/>
        <v>260.86956521739131</v>
      </c>
      <c r="E687" s="8">
        <v>575</v>
      </c>
      <c r="F687" s="3">
        <v>579</v>
      </c>
      <c r="G687" s="3">
        <v>584</v>
      </c>
      <c r="H687" s="3">
        <v>589</v>
      </c>
      <c r="I687" s="2">
        <f t="shared" si="693"/>
        <v>1043.4782608695652</v>
      </c>
      <c r="J687" s="3">
        <f t="shared" si="712"/>
        <v>1304.3478260869565</v>
      </c>
      <c r="K687" s="3">
        <f t="shared" si="708"/>
        <v>1304.3478260869565</v>
      </c>
      <c r="L687" s="4">
        <f t="shared" ref="L687" si="717">SUM(K687+J687+I687)</f>
        <v>3652.173913043478</v>
      </c>
    </row>
    <row r="688" spans="1:12">
      <c r="A688" s="5" t="s">
        <v>119</v>
      </c>
      <c r="B688" s="33" t="s">
        <v>121</v>
      </c>
      <c r="C688" s="3" t="s">
        <v>14</v>
      </c>
      <c r="D688" s="37">
        <f t="shared" si="699"/>
        <v>1063.8297872340424</v>
      </c>
      <c r="E688" s="8">
        <v>141</v>
      </c>
      <c r="F688" s="3">
        <v>142</v>
      </c>
      <c r="G688" s="3">
        <v>143</v>
      </c>
      <c r="H688" s="3">
        <v>0</v>
      </c>
      <c r="I688" s="2">
        <f t="shared" si="693"/>
        <v>1063.8297872340424</v>
      </c>
      <c r="J688" s="3">
        <f t="shared" si="712"/>
        <v>1063.8297872340424</v>
      </c>
      <c r="K688" s="3">
        <v>0</v>
      </c>
      <c r="L688" s="4">
        <f t="shared" ref="L688" si="718">SUM(K688+J688+I688)</f>
        <v>2127.6595744680849</v>
      </c>
    </row>
    <row r="689" spans="1:12">
      <c r="A689" s="5" t="s">
        <v>119</v>
      </c>
      <c r="B689" s="33" t="s">
        <v>20</v>
      </c>
      <c r="C689" s="3" t="s">
        <v>14</v>
      </c>
      <c r="D689" s="37">
        <f t="shared" si="699"/>
        <v>96.525096525096529</v>
      </c>
      <c r="E689" s="8">
        <v>1554</v>
      </c>
      <c r="F689" s="3">
        <v>1564</v>
      </c>
      <c r="G689" s="3">
        <v>0</v>
      </c>
      <c r="H689" s="3">
        <v>0</v>
      </c>
      <c r="I689" s="2">
        <f t="shared" si="693"/>
        <v>965.25096525096524</v>
      </c>
      <c r="J689" s="3">
        <v>0</v>
      </c>
      <c r="K689" s="3">
        <v>0</v>
      </c>
      <c r="L689" s="4">
        <f t="shared" ref="L689" si="719">SUM(K689+J689+I689)</f>
        <v>965.25096525096524</v>
      </c>
    </row>
    <row r="690" spans="1:12">
      <c r="A690" s="5" t="s">
        <v>118</v>
      </c>
      <c r="B690" s="33" t="s">
        <v>108</v>
      </c>
      <c r="C690" s="3" t="s">
        <v>14</v>
      </c>
      <c r="D690" s="37">
        <f t="shared" si="699"/>
        <v>507.61421319796955</v>
      </c>
      <c r="E690" s="8">
        <v>295.5</v>
      </c>
      <c r="F690" s="3">
        <v>297.5</v>
      </c>
      <c r="G690" s="3">
        <v>299.5</v>
      </c>
      <c r="H690" s="3">
        <v>303.5</v>
      </c>
      <c r="I690" s="2">
        <f t="shared" si="693"/>
        <v>1015.2284263959391</v>
      </c>
      <c r="J690" s="3">
        <f>(IF(C690="SHORT",IF(G690="",0,F690-G690),IF(C690="LONG",IF(G690="",0,G690-F690))))*D690</f>
        <v>1015.2284263959391</v>
      </c>
      <c r="K690" s="3">
        <f t="shared" ref="K690:K697" si="720">SUM(H690-G690)*D690</f>
        <v>2030.4568527918782</v>
      </c>
      <c r="L690" s="4">
        <f t="shared" ref="L690" si="721">SUM(K690+J690+I690)</f>
        <v>4060.9137055837564</v>
      </c>
    </row>
    <row r="691" spans="1:12">
      <c r="A691" s="5" t="s">
        <v>118</v>
      </c>
      <c r="B691" s="33" t="s">
        <v>54</v>
      </c>
      <c r="C691" s="3" t="s">
        <v>14</v>
      </c>
      <c r="D691" s="37">
        <f t="shared" si="699"/>
        <v>89.820359281437121</v>
      </c>
      <c r="E691" s="8">
        <v>1670</v>
      </c>
      <c r="F691" s="3">
        <v>1680</v>
      </c>
      <c r="G691" s="3">
        <v>1690</v>
      </c>
      <c r="H691" s="3">
        <v>1700</v>
      </c>
      <c r="I691" s="2">
        <f t="shared" si="693"/>
        <v>898.20359281437118</v>
      </c>
      <c r="J691" s="3">
        <f>(IF(C691="SHORT",IF(G691="",0,F691-G691),IF(C691="LONG",IF(G691="",0,G691-F691))))*D691</f>
        <v>898.20359281437118</v>
      </c>
      <c r="K691" s="3">
        <f t="shared" si="720"/>
        <v>898.20359281437118</v>
      </c>
      <c r="L691" s="4">
        <f t="shared" ref="L691" si="722">SUM(K691+J691+I691)</f>
        <v>2694.6107784431133</v>
      </c>
    </row>
    <row r="692" spans="1:12">
      <c r="A692" s="5" t="s">
        <v>118</v>
      </c>
      <c r="B692" s="33" t="s">
        <v>88</v>
      </c>
      <c r="C692" s="3" t="s">
        <v>14</v>
      </c>
      <c r="D692" s="37">
        <f t="shared" si="699"/>
        <v>103.80622837370242</v>
      </c>
      <c r="E692" s="8">
        <v>1445</v>
      </c>
      <c r="F692" s="3">
        <v>1455</v>
      </c>
      <c r="G692" s="3">
        <v>1465</v>
      </c>
      <c r="H692" s="3">
        <v>1475</v>
      </c>
      <c r="I692" s="2">
        <f t="shared" si="693"/>
        <v>1038.0622837370242</v>
      </c>
      <c r="J692" s="3">
        <f>(IF(C692="SHORT",IF(G692="",0,F692-G692),IF(C692="LONG",IF(G692="",0,G692-F692))))*D692</f>
        <v>1038.0622837370242</v>
      </c>
      <c r="K692" s="3">
        <f t="shared" si="720"/>
        <v>1038.0622837370242</v>
      </c>
      <c r="L692" s="4">
        <f t="shared" ref="L692" si="723">SUM(K692+J692+I692)</f>
        <v>3114.1868512110727</v>
      </c>
    </row>
    <row r="693" spans="1:12">
      <c r="A693" s="5" t="s">
        <v>117</v>
      </c>
      <c r="B693" s="33" t="s">
        <v>46</v>
      </c>
      <c r="C693" s="3" t="s">
        <v>14</v>
      </c>
      <c r="D693" s="37">
        <f t="shared" si="699"/>
        <v>761.42131979695432</v>
      </c>
      <c r="E693" s="8">
        <v>197</v>
      </c>
      <c r="F693" s="3">
        <v>198.5</v>
      </c>
      <c r="G693" s="3">
        <v>200</v>
      </c>
      <c r="H693" s="3">
        <v>202</v>
      </c>
      <c r="I693" s="2">
        <f t="shared" si="693"/>
        <v>1142.1319796954315</v>
      </c>
      <c r="J693" s="3">
        <f>(IF(C693="SHORT",IF(G693="",0,F693-G693),IF(C693="LONG",IF(G693="",0,G693-F693))))*D693</f>
        <v>1142.1319796954315</v>
      </c>
      <c r="K693" s="3">
        <f t="shared" si="720"/>
        <v>1522.8426395939086</v>
      </c>
      <c r="L693" s="4">
        <f t="shared" ref="L693" si="724">SUM(K693+J693+I693)</f>
        <v>3807.1065989847712</v>
      </c>
    </row>
    <row r="694" spans="1:12">
      <c r="A694" s="5" t="s">
        <v>117</v>
      </c>
      <c r="B694" s="33" t="s">
        <v>95</v>
      </c>
      <c r="C694" s="3" t="s">
        <v>14</v>
      </c>
      <c r="D694" s="37">
        <f t="shared" si="699"/>
        <v>368.55036855036855</v>
      </c>
      <c r="E694" s="8">
        <v>407</v>
      </c>
      <c r="F694" s="3">
        <v>410.5</v>
      </c>
      <c r="G694" s="3">
        <v>0</v>
      </c>
      <c r="H694" s="3">
        <v>0</v>
      </c>
      <c r="I694" s="2">
        <f t="shared" si="693"/>
        <v>1289.9262899262899</v>
      </c>
      <c r="J694" s="3">
        <v>0</v>
      </c>
      <c r="K694" s="3">
        <f t="shared" si="720"/>
        <v>0</v>
      </c>
      <c r="L694" s="4">
        <f t="shared" ref="L694" si="725">SUM(K694+J694+I694)</f>
        <v>1289.9262899262899</v>
      </c>
    </row>
    <row r="695" spans="1:12">
      <c r="A695" s="5" t="s">
        <v>116</v>
      </c>
      <c r="B695" s="33" t="s">
        <v>21</v>
      </c>
      <c r="C695" s="3" t="s">
        <v>14</v>
      </c>
      <c r="D695" s="37">
        <f t="shared" si="699"/>
        <v>217.07670043415339</v>
      </c>
      <c r="E695" s="8">
        <v>691</v>
      </c>
      <c r="F695" s="3">
        <v>696</v>
      </c>
      <c r="G695" s="3">
        <v>702</v>
      </c>
      <c r="H695" s="3">
        <v>710</v>
      </c>
      <c r="I695" s="2">
        <f t="shared" si="693"/>
        <v>1085.3835021707669</v>
      </c>
      <c r="J695" s="3">
        <f>(IF(C695="SHORT",IF(G695="",0,F695-G695),IF(C695="LONG",IF(G695="",0,G695-F695))))*D695</f>
        <v>1302.4602026049204</v>
      </c>
      <c r="K695" s="3">
        <f t="shared" si="720"/>
        <v>1736.6136034732272</v>
      </c>
      <c r="L695" s="4">
        <f t="shared" ref="L695" si="726">SUM(K695+J695+I695)</f>
        <v>4124.4573082489151</v>
      </c>
    </row>
    <row r="696" spans="1:12">
      <c r="A696" s="5" t="s">
        <v>116</v>
      </c>
      <c r="B696" s="33" t="s">
        <v>44</v>
      </c>
      <c r="C696" s="3" t="s">
        <v>14</v>
      </c>
      <c r="D696" s="37">
        <f t="shared" si="699"/>
        <v>393.70078740157481</v>
      </c>
      <c r="E696" s="8">
        <v>381</v>
      </c>
      <c r="F696" s="3">
        <v>384</v>
      </c>
      <c r="G696" s="3">
        <v>388</v>
      </c>
      <c r="H696" s="3">
        <v>392</v>
      </c>
      <c r="I696" s="2">
        <f t="shared" si="693"/>
        <v>1181.1023622047244</v>
      </c>
      <c r="J696" s="3">
        <f>(IF(C696="SHORT",IF(G696="",0,F696-G696),IF(C696="LONG",IF(G696="",0,G696-F696))))*D696</f>
        <v>1574.8031496062993</v>
      </c>
      <c r="K696" s="3">
        <f t="shared" si="720"/>
        <v>1574.8031496062993</v>
      </c>
      <c r="L696" s="4">
        <f t="shared" ref="L696" si="727">SUM(K696+J696+I696)</f>
        <v>4330.7086614173231</v>
      </c>
    </row>
    <row r="697" spans="1:12">
      <c r="A697" s="5" t="s">
        <v>116</v>
      </c>
      <c r="B697" s="33" t="s">
        <v>111</v>
      </c>
      <c r="C697" s="3" t="s">
        <v>14</v>
      </c>
      <c r="D697" s="37">
        <f t="shared" si="699"/>
        <v>1190.4761904761904</v>
      </c>
      <c r="E697" s="8">
        <v>126</v>
      </c>
      <c r="F697" s="3">
        <v>127</v>
      </c>
      <c r="G697" s="3">
        <v>128</v>
      </c>
      <c r="H697" s="3">
        <v>130</v>
      </c>
      <c r="I697" s="2">
        <f t="shared" si="693"/>
        <v>1190.4761904761904</v>
      </c>
      <c r="J697" s="3">
        <f>(IF(C697="SHORT",IF(G697="",0,F697-G697),IF(C697="LONG",IF(G697="",0,G697-F697))))*D697</f>
        <v>1190.4761904761904</v>
      </c>
      <c r="K697" s="3">
        <f t="shared" si="720"/>
        <v>2380.9523809523807</v>
      </c>
      <c r="L697" s="4">
        <f t="shared" ref="L697" si="728">SUM(K697+J697+I697)</f>
        <v>4761.9047619047615</v>
      </c>
    </row>
    <row r="698" spans="1:12">
      <c r="A698" s="5" t="s">
        <v>116</v>
      </c>
      <c r="B698" s="33" t="s">
        <v>77</v>
      </c>
      <c r="C698" s="3" t="s">
        <v>14</v>
      </c>
      <c r="D698" s="37">
        <f t="shared" si="699"/>
        <v>202.56583389601622</v>
      </c>
      <c r="E698" s="8">
        <v>740.5</v>
      </c>
      <c r="F698" s="3">
        <v>746.5</v>
      </c>
      <c r="G698" s="3">
        <v>752</v>
      </c>
      <c r="H698" s="3">
        <v>0</v>
      </c>
      <c r="I698" s="2">
        <f t="shared" si="693"/>
        <v>1215.3950033760973</v>
      </c>
      <c r="J698" s="3">
        <f>(IF(C698="SHORT",IF(G698="",0,F698-G698),IF(C698="LONG",IF(G698="",0,G698-F698))))*D698</f>
        <v>1114.1120864280892</v>
      </c>
      <c r="K698" s="3">
        <v>0</v>
      </c>
      <c r="L698" s="4">
        <f t="shared" ref="L698" si="729">SUM(K698+J698+I698)</f>
        <v>2329.5070898041868</v>
      </c>
    </row>
    <row r="699" spans="1:12">
      <c r="A699" s="5" t="s">
        <v>116</v>
      </c>
      <c r="B699" s="33" t="s">
        <v>19</v>
      </c>
      <c r="C699" s="3" t="s">
        <v>14</v>
      </c>
      <c r="D699" s="37">
        <f t="shared" si="699"/>
        <v>1071.4285714285713</v>
      </c>
      <c r="E699" s="8">
        <v>140</v>
      </c>
      <c r="F699" s="3">
        <v>141</v>
      </c>
      <c r="G699" s="3">
        <v>142</v>
      </c>
      <c r="H699" s="3">
        <v>0</v>
      </c>
      <c r="I699" s="2">
        <f t="shared" si="693"/>
        <v>1071.4285714285713</v>
      </c>
      <c r="J699" s="3">
        <f>(IF(C699="SHORT",IF(G699="",0,F699-G699),IF(C699="LONG",IF(G699="",0,G699-F699))))*D699</f>
        <v>1071.4285714285713</v>
      </c>
      <c r="K699" s="3">
        <v>0</v>
      </c>
      <c r="L699" s="4">
        <f t="shared" ref="L699" si="730">SUM(K699+J699+I699)</f>
        <v>2142.8571428571427</v>
      </c>
    </row>
    <row r="700" spans="1:12">
      <c r="A700" s="5" t="s">
        <v>115</v>
      </c>
      <c r="B700" s="33" t="s">
        <v>23</v>
      </c>
      <c r="C700" s="3" t="s">
        <v>14</v>
      </c>
      <c r="D700" s="37">
        <f t="shared" si="699"/>
        <v>367.64705882352939</v>
      </c>
      <c r="E700" s="8">
        <v>408</v>
      </c>
      <c r="F700" s="3">
        <v>411</v>
      </c>
      <c r="G700" s="3">
        <v>0</v>
      </c>
      <c r="H700" s="3">
        <v>0</v>
      </c>
      <c r="I700" s="2">
        <f t="shared" si="693"/>
        <v>1102.9411764705883</v>
      </c>
      <c r="J700" s="3">
        <v>0</v>
      </c>
      <c r="K700" s="3">
        <f t="shared" ref="K700:K706" si="731">SUM(H700-G700)*D700</f>
        <v>0</v>
      </c>
      <c r="L700" s="4">
        <f t="shared" ref="L700" si="732">SUM(K700+J700+I700)</f>
        <v>1102.9411764705883</v>
      </c>
    </row>
    <row r="701" spans="1:12">
      <c r="A701" s="5" t="s">
        <v>115</v>
      </c>
      <c r="B701" s="33" t="s">
        <v>90</v>
      </c>
      <c r="C701" s="3" t="s">
        <v>14</v>
      </c>
      <c r="D701" s="37">
        <f t="shared" si="699"/>
        <v>763.35877862595419</v>
      </c>
      <c r="E701" s="8">
        <v>196.5</v>
      </c>
      <c r="F701" s="3">
        <v>198</v>
      </c>
      <c r="G701" s="3">
        <v>0</v>
      </c>
      <c r="H701" s="3">
        <v>0</v>
      </c>
      <c r="I701" s="2">
        <f t="shared" si="693"/>
        <v>1145.0381679389313</v>
      </c>
      <c r="J701" s="3">
        <v>0</v>
      </c>
      <c r="K701" s="3">
        <f t="shared" si="731"/>
        <v>0</v>
      </c>
      <c r="L701" s="4">
        <f t="shared" ref="L701" si="733">SUM(K701+J701+I701)</f>
        <v>1145.0381679389313</v>
      </c>
    </row>
    <row r="702" spans="1:12">
      <c r="A702" s="5" t="s">
        <v>115</v>
      </c>
      <c r="B702" s="33" t="s">
        <v>104</v>
      </c>
      <c r="C702" s="3" t="s">
        <v>14</v>
      </c>
      <c r="D702" s="37">
        <f t="shared" si="699"/>
        <v>828.72928176795585</v>
      </c>
      <c r="E702" s="8">
        <v>181</v>
      </c>
      <c r="F702" s="3">
        <v>179.5</v>
      </c>
      <c r="G702" s="3">
        <v>0</v>
      </c>
      <c r="H702" s="3">
        <v>0</v>
      </c>
      <c r="I702" s="2">
        <f t="shared" si="693"/>
        <v>-1243.0939226519338</v>
      </c>
      <c r="J702" s="3">
        <v>0</v>
      </c>
      <c r="K702" s="3">
        <f t="shared" si="731"/>
        <v>0</v>
      </c>
      <c r="L702" s="4">
        <f t="shared" ref="L702" si="734">SUM(K702+J702+I702)</f>
        <v>-1243.0939226519338</v>
      </c>
    </row>
    <row r="703" spans="1:12">
      <c r="A703" s="5" t="s">
        <v>114</v>
      </c>
      <c r="B703" s="33" t="s">
        <v>93</v>
      </c>
      <c r="C703" s="3" t="s">
        <v>14</v>
      </c>
      <c r="D703" s="37">
        <f t="shared" si="699"/>
        <v>276.49769585253455</v>
      </c>
      <c r="E703" s="8">
        <v>542.5</v>
      </c>
      <c r="F703" s="3">
        <v>546</v>
      </c>
      <c r="G703" s="3">
        <v>548.5</v>
      </c>
      <c r="H703" s="3">
        <v>554</v>
      </c>
      <c r="I703" s="2">
        <f t="shared" si="693"/>
        <v>967.74193548387098</v>
      </c>
      <c r="J703" s="3">
        <f>(IF(C703="SHORT",IF(G703="",0,F703-G703),IF(C703="LONG",IF(G703="",0,G703-F703))))*D703</f>
        <v>691.24423963133631</v>
      </c>
      <c r="K703" s="3">
        <f t="shared" si="731"/>
        <v>1520.7373271889401</v>
      </c>
      <c r="L703" s="4">
        <f t="shared" ref="L703" si="735">SUM(K703+J703+I703)</f>
        <v>3179.7235023041476</v>
      </c>
    </row>
    <row r="704" spans="1:12">
      <c r="A704" s="5" t="s">
        <v>114</v>
      </c>
      <c r="B704" s="33" t="s">
        <v>28</v>
      </c>
      <c r="C704" s="3" t="s">
        <v>14</v>
      </c>
      <c r="D704" s="37">
        <f t="shared" si="699"/>
        <v>196.85039370078741</v>
      </c>
      <c r="E704" s="8">
        <v>762</v>
      </c>
      <c r="F704" s="3">
        <v>768</v>
      </c>
      <c r="G704" s="3">
        <v>0</v>
      </c>
      <c r="H704" s="3">
        <v>0</v>
      </c>
      <c r="I704" s="2">
        <f t="shared" si="693"/>
        <v>1181.1023622047244</v>
      </c>
      <c r="J704" s="3">
        <v>0</v>
      </c>
      <c r="K704" s="3">
        <f t="shared" si="731"/>
        <v>0</v>
      </c>
      <c r="L704" s="4">
        <f t="shared" ref="L704" si="736">SUM(K704+J704+I704)</f>
        <v>1181.1023622047244</v>
      </c>
    </row>
    <row r="705" spans="1:12">
      <c r="A705" s="5" t="s">
        <v>114</v>
      </c>
      <c r="B705" s="33" t="s">
        <v>113</v>
      </c>
      <c r="C705" s="3" t="s">
        <v>14</v>
      </c>
      <c r="D705" s="37">
        <f t="shared" si="699"/>
        <v>1204.8192771084337</v>
      </c>
      <c r="E705" s="8">
        <v>124.5</v>
      </c>
      <c r="F705" s="3">
        <v>125.5</v>
      </c>
      <c r="G705" s="3">
        <v>0</v>
      </c>
      <c r="H705" s="3">
        <v>0</v>
      </c>
      <c r="I705" s="2">
        <f t="shared" si="693"/>
        <v>1204.8192771084337</v>
      </c>
      <c r="J705" s="3">
        <v>0</v>
      </c>
      <c r="K705" s="3">
        <f t="shared" si="731"/>
        <v>0</v>
      </c>
      <c r="L705" s="4">
        <f t="shared" ref="L705" si="737">SUM(K705+J705+I705)</f>
        <v>1204.8192771084337</v>
      </c>
    </row>
    <row r="706" spans="1:12">
      <c r="A706" s="5" t="s">
        <v>114</v>
      </c>
      <c r="B706" s="33" t="s">
        <v>113</v>
      </c>
      <c r="C706" s="3" t="s">
        <v>14</v>
      </c>
      <c r="D706" s="37">
        <f t="shared" si="699"/>
        <v>1204.8192771084337</v>
      </c>
      <c r="E706" s="8">
        <v>124.5</v>
      </c>
      <c r="F706" s="3">
        <v>125.5</v>
      </c>
      <c r="G706" s="3">
        <v>0</v>
      </c>
      <c r="H706" s="3">
        <v>0</v>
      </c>
      <c r="I706" s="2">
        <f t="shared" si="693"/>
        <v>1204.8192771084337</v>
      </c>
      <c r="J706" s="3">
        <v>0</v>
      </c>
      <c r="K706" s="3">
        <f t="shared" si="731"/>
        <v>0</v>
      </c>
      <c r="L706" s="4">
        <f t="shared" ref="L706" si="738">SUM(K706+J706+I706)</f>
        <v>1204.8192771084337</v>
      </c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4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2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4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2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4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3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3"/>
      <c r="C1910" s="3"/>
      <c r="D1910" s="8"/>
      <c r="E1910" s="8"/>
      <c r="F1910" s="3"/>
      <c r="G1910" s="3"/>
      <c r="H1910" s="3"/>
      <c r="I1910" s="2"/>
      <c r="J1910" s="3"/>
      <c r="K1910" s="3"/>
      <c r="L1910" s="4"/>
    </row>
    <row r="1911" spans="1:12">
      <c r="A1911" s="5"/>
      <c r="B1911" s="33"/>
      <c r="C1911" s="3"/>
      <c r="D1911" s="8"/>
      <c r="E1911" s="8"/>
      <c r="F1911" s="3"/>
      <c r="G1911" s="3"/>
      <c r="H1911" s="3"/>
      <c r="I1911" s="2"/>
      <c r="J1911" s="3"/>
      <c r="K1911" s="3"/>
      <c r="L1911" s="4"/>
    </row>
    <row r="1912" spans="1:12">
      <c r="A1912" s="5"/>
      <c r="B1912" s="33"/>
      <c r="C1912" s="3"/>
      <c r="D1912" s="8"/>
      <c r="E1912" s="8"/>
      <c r="F1912" s="3"/>
      <c r="G1912" s="3"/>
      <c r="H1912" s="3"/>
      <c r="I1912" s="2"/>
      <c r="J1912" s="3"/>
      <c r="K1912" s="3"/>
      <c r="L1912" s="4"/>
    </row>
    <row r="1913" spans="1:12">
      <c r="A1913" s="5"/>
      <c r="B1913" s="33"/>
      <c r="C1913" s="3"/>
      <c r="D1913" s="8"/>
      <c r="E1913" s="8"/>
      <c r="F1913" s="3"/>
      <c r="G1913" s="3"/>
      <c r="H1913" s="3"/>
      <c r="I1913" s="2"/>
      <c r="J1913" s="3"/>
      <c r="K1913" s="3"/>
      <c r="L1913" s="4"/>
    </row>
    <row r="1914" spans="1:12">
      <c r="A1914" s="5"/>
      <c r="B1914" s="33"/>
      <c r="C1914" s="3"/>
      <c r="D1914" s="8"/>
      <c r="E1914" s="8"/>
      <c r="F1914" s="3"/>
      <c r="G1914" s="3"/>
      <c r="H1914" s="3"/>
      <c r="I1914" s="2"/>
      <c r="J1914" s="3"/>
      <c r="K1914" s="3"/>
      <c r="L1914" s="4"/>
    </row>
    <row r="1915" spans="1:12">
      <c r="A1915" s="5"/>
      <c r="B1915" s="33"/>
      <c r="C1915" s="3"/>
      <c r="D1915" s="8"/>
      <c r="E1915" s="8"/>
      <c r="F1915" s="3"/>
      <c r="G1915" s="3"/>
      <c r="H1915" s="3"/>
      <c r="I1915" s="2"/>
      <c r="J1915" s="3"/>
      <c r="K1915" s="3"/>
      <c r="L1915" s="4"/>
    </row>
    <row r="1916" spans="1:12">
      <c r="A1916" s="5"/>
      <c r="B1916" s="33"/>
      <c r="C1916" s="3"/>
      <c r="D1916" s="8"/>
      <c r="E1916" s="8"/>
      <c r="F1916" s="3"/>
      <c r="G1916" s="3"/>
      <c r="H1916" s="3"/>
      <c r="I1916" s="2"/>
      <c r="J1916" s="3"/>
      <c r="K1916" s="3"/>
      <c r="L1916" s="4"/>
    </row>
    <row r="1917" spans="1:12">
      <c r="A1917" s="5"/>
      <c r="B1917" s="33"/>
      <c r="C1917" s="3"/>
      <c r="D1917" s="8"/>
      <c r="E1917" s="8"/>
      <c r="F1917" s="3"/>
      <c r="G1917" s="3"/>
      <c r="H1917" s="3"/>
      <c r="I1917" s="2"/>
      <c r="J1917" s="3"/>
      <c r="K1917" s="3"/>
      <c r="L1917" s="4"/>
    </row>
    <row r="1918" spans="1:12">
      <c r="A1918" s="5"/>
      <c r="B1918" s="33"/>
      <c r="C1918" s="3"/>
      <c r="D1918" s="8"/>
      <c r="E1918" s="8"/>
      <c r="F1918" s="3"/>
      <c r="G1918" s="3"/>
      <c r="H1918" s="3"/>
      <c r="I1918" s="2"/>
      <c r="J1918" s="3"/>
      <c r="K1918" s="3"/>
      <c r="L1918" s="4"/>
    </row>
    <row r="1919" spans="1:12">
      <c r="A1919" s="5"/>
      <c r="B1919" s="33"/>
      <c r="C1919" s="3"/>
      <c r="D1919" s="8"/>
      <c r="E1919" s="8"/>
      <c r="F1919" s="3"/>
      <c r="G1919" s="3"/>
      <c r="H1919" s="3"/>
      <c r="I1919" s="2"/>
      <c r="J1919" s="3"/>
      <c r="K1919" s="3"/>
      <c r="L1919" s="4"/>
    </row>
    <row r="1920" spans="1:12">
      <c r="A1920" s="5"/>
      <c r="B1920" s="33"/>
      <c r="C1920" s="3"/>
      <c r="D1920" s="8"/>
      <c r="E1920" s="8"/>
      <c r="F1920" s="3"/>
      <c r="G1920" s="3"/>
      <c r="H1920" s="3"/>
      <c r="I1920" s="2"/>
      <c r="J1920" s="3"/>
      <c r="K1920" s="3"/>
      <c r="L1920" s="4"/>
    </row>
    <row r="1921" spans="1:12">
      <c r="A1921" s="5"/>
      <c r="B1921" s="33"/>
      <c r="C1921" s="3"/>
      <c r="D1921" s="8"/>
      <c r="E1921" s="8"/>
      <c r="F1921" s="3"/>
      <c r="G1921" s="3"/>
      <c r="H1921" s="3"/>
      <c r="I1921" s="2"/>
      <c r="J1921" s="3"/>
      <c r="K1921" s="3"/>
      <c r="L1921" s="4"/>
    </row>
    <row r="1922" spans="1:12">
      <c r="A1922" s="5"/>
      <c r="B1922" s="33"/>
      <c r="C1922" s="3"/>
      <c r="D1922" s="8"/>
      <c r="E1922" s="8"/>
      <c r="F1922" s="3"/>
      <c r="G1922" s="3"/>
      <c r="H1922" s="3"/>
      <c r="I1922" s="2"/>
      <c r="J1922" s="3"/>
      <c r="K1922" s="3"/>
      <c r="L1922" s="4"/>
    </row>
    <row r="1923" spans="1:12">
      <c r="A1923" s="5"/>
      <c r="B1923" s="33"/>
      <c r="C1923" s="3"/>
      <c r="D1923" s="8"/>
      <c r="E1923" s="8"/>
      <c r="F1923" s="3"/>
      <c r="G1923" s="3"/>
      <c r="H1923" s="3"/>
      <c r="I1923" s="2"/>
      <c r="J1923" s="3"/>
      <c r="K1923" s="3"/>
      <c r="L1923" s="4"/>
    </row>
    <row r="1924" spans="1:12">
      <c r="A1924" s="5"/>
      <c r="B1924" s="33"/>
      <c r="C1924" s="3"/>
      <c r="D1924" s="8"/>
      <c r="E1924" s="8"/>
      <c r="F1924" s="3"/>
      <c r="G1924" s="3"/>
      <c r="H1924" s="3"/>
      <c r="I1924" s="2"/>
      <c r="J1924" s="3"/>
      <c r="K1924" s="3"/>
      <c r="L1924" s="4"/>
    </row>
    <row r="1925" spans="1:12">
      <c r="A1925" s="5"/>
      <c r="B1925" s="33"/>
      <c r="C1925" s="3"/>
      <c r="D1925" s="8"/>
      <c r="E1925" s="8"/>
      <c r="F1925" s="3"/>
      <c r="G1925" s="3"/>
      <c r="H1925" s="3"/>
      <c r="I1925" s="2"/>
      <c r="J1925" s="3"/>
      <c r="K1925" s="3"/>
      <c r="L1925" s="4"/>
    </row>
    <row r="1926" spans="1:12">
      <c r="A1926" s="5"/>
      <c r="B1926" s="33"/>
      <c r="C1926" s="3"/>
      <c r="D1926" s="8"/>
      <c r="E1926" s="8"/>
      <c r="F1926" s="3"/>
      <c r="G1926" s="3"/>
      <c r="H1926" s="3"/>
      <c r="I1926" s="2"/>
      <c r="J1926" s="3"/>
      <c r="K1926" s="3"/>
      <c r="L1926" s="4"/>
    </row>
    <row r="1927" spans="1:12">
      <c r="A1927" s="5"/>
      <c r="B1927" s="33"/>
      <c r="C1927" s="3"/>
      <c r="D1927" s="8"/>
      <c r="E1927" s="8"/>
      <c r="F1927" s="3"/>
      <c r="G1927" s="3"/>
      <c r="H1927" s="3"/>
      <c r="I1927" s="2"/>
      <c r="J1927" s="3"/>
      <c r="K1927" s="3"/>
      <c r="L1927" s="4"/>
    </row>
    <row r="1928" spans="1:12">
      <c r="A1928" s="5"/>
      <c r="B1928" s="33"/>
      <c r="C1928" s="3"/>
      <c r="D1928" s="8"/>
      <c r="E1928" s="8"/>
      <c r="F1928" s="3"/>
      <c r="G1928" s="3"/>
      <c r="H1928" s="3"/>
      <c r="I1928" s="2"/>
      <c r="J1928" s="3"/>
      <c r="K1928" s="3"/>
      <c r="L1928" s="4"/>
    </row>
    <row r="1929" spans="1:12">
      <c r="A1929" s="5"/>
      <c r="B1929" s="33"/>
      <c r="C1929" s="3"/>
      <c r="D1929" s="8"/>
      <c r="E1929" s="8"/>
      <c r="F1929" s="3"/>
      <c r="G1929" s="3"/>
      <c r="H1929" s="3"/>
      <c r="I1929" s="2"/>
      <c r="J1929" s="3"/>
      <c r="K1929" s="3"/>
      <c r="L1929" s="4"/>
    </row>
    <row r="1930" spans="1:12">
      <c r="A1930" s="5"/>
      <c r="B1930" s="33"/>
      <c r="C1930" s="3"/>
      <c r="D1930" s="8"/>
      <c r="E1930" s="8"/>
      <c r="F1930" s="3"/>
      <c r="G1930" s="3"/>
      <c r="H1930" s="3"/>
      <c r="I1930" s="2"/>
      <c r="J1930" s="3"/>
      <c r="K1930" s="3"/>
      <c r="L1930" s="4"/>
    </row>
    <row r="1931" spans="1:12">
      <c r="A1931" s="5"/>
      <c r="B1931" s="33"/>
      <c r="C1931" s="3"/>
      <c r="D1931" s="8"/>
      <c r="E1931" s="8"/>
      <c r="F1931" s="3"/>
      <c r="G1931" s="3"/>
      <c r="H1931" s="3"/>
      <c r="I1931" s="2"/>
      <c r="J1931" s="3"/>
      <c r="K1931" s="3"/>
      <c r="L1931" s="4"/>
    </row>
    <row r="1932" spans="1:12">
      <c r="A1932" s="5"/>
      <c r="B1932" s="33"/>
      <c r="C1932" s="3"/>
      <c r="D1932" s="8"/>
      <c r="E1932" s="8"/>
      <c r="F1932" s="3"/>
      <c r="G1932" s="3"/>
      <c r="H1932" s="3"/>
      <c r="I1932" s="2"/>
      <c r="J1932" s="3"/>
      <c r="K1932" s="3"/>
      <c r="L1932" s="4"/>
    </row>
    <row r="1933" spans="1:12">
      <c r="A1933" s="5"/>
      <c r="B1933" s="33"/>
      <c r="C1933" s="3"/>
      <c r="D1933" s="8"/>
      <c r="E1933" s="8"/>
      <c r="F1933" s="3"/>
      <c r="G1933" s="3"/>
      <c r="H1933" s="3"/>
      <c r="I1933" s="2"/>
      <c r="J1933" s="3"/>
      <c r="K1933" s="3"/>
      <c r="L1933" s="4"/>
    </row>
    <row r="1934" spans="1:12">
      <c r="A1934" s="5"/>
      <c r="B1934" s="33"/>
      <c r="C1934" s="3"/>
      <c r="D1934" s="8"/>
      <c r="E1934" s="8"/>
      <c r="F1934" s="3"/>
      <c r="G1934" s="3"/>
      <c r="H1934" s="3"/>
      <c r="I1934" s="2"/>
      <c r="J1934" s="3"/>
      <c r="K1934" s="3"/>
      <c r="L1934" s="4"/>
    </row>
    <row r="1935" spans="1:12">
      <c r="A1935" s="5"/>
      <c r="B1935" s="33"/>
      <c r="C1935" s="3"/>
      <c r="D1935" s="8"/>
      <c r="E1935" s="8"/>
      <c r="F1935" s="3"/>
      <c r="G1935" s="3"/>
      <c r="H1935" s="3"/>
      <c r="I1935" s="2"/>
      <c r="J1935" s="3"/>
      <c r="K1935" s="3"/>
      <c r="L1935" s="4"/>
    </row>
    <row r="1936" spans="1:12">
      <c r="A1936" s="5"/>
      <c r="B1936" s="33"/>
      <c r="C1936" s="3"/>
      <c r="D1936" s="8"/>
      <c r="E1936" s="8"/>
      <c r="F1936" s="3"/>
      <c r="G1936" s="3"/>
      <c r="H1936" s="3"/>
      <c r="I1936" s="2"/>
      <c r="J1936" s="3"/>
      <c r="K1936" s="3"/>
      <c r="L1936" s="4"/>
    </row>
    <row r="1937" spans="1:12">
      <c r="A1937" s="5"/>
      <c r="B1937" s="33"/>
      <c r="C1937" s="3"/>
      <c r="D1937" s="8"/>
      <c r="E1937" s="8"/>
      <c r="F1937" s="3"/>
      <c r="G1937" s="3"/>
      <c r="H1937" s="3"/>
      <c r="I1937" s="2"/>
      <c r="J1937" s="3"/>
      <c r="K1937" s="3"/>
      <c r="L1937" s="4"/>
    </row>
    <row r="1938" spans="1:12">
      <c r="A1938" s="5"/>
      <c r="B1938" s="33"/>
      <c r="C1938" s="3"/>
      <c r="D1938" s="8"/>
      <c r="E1938" s="8"/>
      <c r="F1938" s="3"/>
      <c r="G1938" s="3"/>
      <c r="H1938" s="3"/>
      <c r="I1938" s="2"/>
      <c r="J1938" s="3"/>
      <c r="K1938" s="3"/>
      <c r="L1938" s="4"/>
    </row>
    <row r="1939" spans="1:12">
      <c r="A1939" s="5"/>
      <c r="B1939" s="33"/>
      <c r="C1939" s="3"/>
      <c r="D1939" s="8"/>
      <c r="E1939" s="8"/>
      <c r="F1939" s="3"/>
      <c r="G1939" s="3"/>
      <c r="H1939" s="3"/>
      <c r="I1939" s="2"/>
      <c r="J1939" s="3"/>
      <c r="K1939" s="3"/>
      <c r="L1939" s="4"/>
    </row>
    <row r="1940" spans="1:12">
      <c r="A1940" s="5"/>
      <c r="B1940" s="33"/>
      <c r="C1940" s="3"/>
      <c r="D1940" s="8"/>
      <c r="E1940" s="8"/>
      <c r="F1940" s="3"/>
      <c r="G1940" s="3"/>
      <c r="H1940" s="3"/>
      <c r="I1940" s="2"/>
      <c r="J1940" s="3"/>
      <c r="K1940" s="3"/>
      <c r="L1940" s="4"/>
    </row>
    <row r="1941" spans="1:12">
      <c r="A1941" s="5"/>
      <c r="B1941" s="33"/>
      <c r="C1941" s="3"/>
      <c r="D1941" s="8"/>
      <c r="E1941" s="8"/>
      <c r="F1941" s="3"/>
      <c r="G1941" s="3"/>
      <c r="H1941" s="3"/>
      <c r="I1941" s="2"/>
      <c r="J1941" s="3"/>
      <c r="K1941" s="3"/>
      <c r="L1941" s="4"/>
    </row>
    <row r="1942" spans="1:12">
      <c r="A1942" s="5"/>
      <c r="B1942" s="33"/>
      <c r="C1942" s="3"/>
      <c r="D1942" s="8"/>
      <c r="E1942" s="8"/>
      <c r="F1942" s="3"/>
      <c r="G1942" s="3"/>
      <c r="H1942" s="3"/>
      <c r="I1942" s="2"/>
      <c r="J1942" s="3"/>
      <c r="K1942" s="3"/>
      <c r="L1942" s="4"/>
    </row>
    <row r="1943" spans="1:12">
      <c r="A1943" s="5"/>
      <c r="B1943" s="33"/>
      <c r="C1943" s="3"/>
      <c r="D1943" s="8"/>
      <c r="E1943" s="8"/>
      <c r="F1943" s="3"/>
      <c r="G1943" s="3"/>
      <c r="H1943" s="3"/>
      <c r="I1943" s="2"/>
      <c r="J1943" s="3"/>
      <c r="K1943" s="3"/>
      <c r="L1943" s="4"/>
    </row>
    <row r="1944" spans="1:12">
      <c r="A1944" s="5"/>
      <c r="B1944" s="33"/>
      <c r="C1944" s="3"/>
      <c r="D1944" s="8"/>
      <c r="E1944" s="8"/>
      <c r="F1944" s="3"/>
      <c r="G1944" s="3"/>
      <c r="H1944" s="3"/>
      <c r="I1944" s="2"/>
      <c r="J1944" s="3"/>
      <c r="K1944" s="3"/>
      <c r="L1944" s="4"/>
    </row>
    <row r="1945" spans="1:12">
      <c r="A1945" s="5"/>
      <c r="B1945" s="33"/>
      <c r="C1945" s="3"/>
      <c r="D1945" s="8"/>
      <c r="E1945" s="8"/>
      <c r="F1945" s="3"/>
      <c r="G1945" s="3"/>
      <c r="H1945" s="3"/>
      <c r="I1945" s="2"/>
      <c r="J1945" s="3"/>
      <c r="K1945" s="3"/>
      <c r="L1945" s="4"/>
    </row>
    <row r="1946" spans="1:12">
      <c r="A1946" s="5"/>
      <c r="B1946" s="33"/>
      <c r="C1946" s="3"/>
      <c r="D1946" s="8"/>
      <c r="E1946" s="8"/>
      <c r="F1946" s="3"/>
      <c r="G1946" s="3"/>
      <c r="H1946" s="3"/>
      <c r="I1946" s="2"/>
      <c r="J1946" s="3"/>
      <c r="K1946" s="3"/>
      <c r="L1946" s="4"/>
    </row>
    <row r="1947" spans="1:12">
      <c r="A1947" s="5"/>
      <c r="B1947" s="33"/>
      <c r="C1947" s="3"/>
      <c r="D1947" s="8"/>
      <c r="E1947" s="8"/>
      <c r="F1947" s="3"/>
      <c r="G1947" s="3"/>
      <c r="H1947" s="3"/>
      <c r="I1947" s="2"/>
      <c r="J1947" s="3"/>
      <c r="K1947" s="3"/>
      <c r="L1947" s="4"/>
    </row>
    <row r="1948" spans="1:12">
      <c r="A1948" s="5"/>
      <c r="B1948" s="33"/>
      <c r="C1948" s="3"/>
      <c r="D1948" s="8"/>
      <c r="E1948" s="8"/>
      <c r="F1948" s="3"/>
      <c r="G1948" s="3"/>
      <c r="H1948" s="3"/>
      <c r="I1948" s="2"/>
      <c r="J1948" s="3"/>
      <c r="K1948" s="3"/>
      <c r="L1948" s="4"/>
    </row>
    <row r="1949" spans="1:12">
      <c r="A1949" s="5"/>
      <c r="B1949" s="33"/>
      <c r="C1949" s="3"/>
      <c r="D1949" s="8"/>
      <c r="E1949" s="8"/>
      <c r="F1949" s="3"/>
      <c r="G1949" s="3"/>
      <c r="H1949" s="3"/>
      <c r="I1949" s="2"/>
      <c r="J1949" s="3"/>
      <c r="K1949" s="3"/>
      <c r="L1949" s="4"/>
    </row>
    <row r="1950" spans="1:12">
      <c r="A1950" s="5"/>
      <c r="B1950" s="33"/>
      <c r="C1950" s="3"/>
      <c r="D1950" s="8"/>
      <c r="E1950" s="8"/>
      <c r="F1950" s="3"/>
      <c r="G1950" s="3"/>
      <c r="H1950" s="3"/>
      <c r="I1950" s="2"/>
      <c r="J1950" s="3"/>
      <c r="K1950" s="3"/>
      <c r="L1950" s="4"/>
    </row>
    <row r="1951" spans="1:12">
      <c r="A1951" s="5"/>
      <c r="B1951" s="33"/>
      <c r="C1951" s="3"/>
      <c r="D1951" s="8"/>
      <c r="E1951" s="8"/>
      <c r="F1951" s="3"/>
      <c r="G1951" s="3"/>
      <c r="H1951" s="3"/>
      <c r="I1951" s="2"/>
      <c r="J1951" s="3"/>
      <c r="K1951" s="3"/>
      <c r="L1951" s="4"/>
    </row>
    <row r="1952" spans="1:12">
      <c r="A1952" s="5"/>
      <c r="B1952" s="33"/>
      <c r="C1952" s="3"/>
      <c r="D1952" s="8"/>
      <c r="E1952" s="8"/>
      <c r="F1952" s="3"/>
      <c r="G1952" s="3"/>
      <c r="H1952" s="3"/>
      <c r="I1952" s="2"/>
      <c r="J1952" s="3"/>
      <c r="K1952" s="3"/>
      <c r="L1952" s="4"/>
    </row>
    <row r="1953" spans="1:12">
      <c r="A1953" s="5"/>
      <c r="B1953" s="33"/>
      <c r="C1953" s="3"/>
      <c r="D1953" s="8"/>
      <c r="E1953" s="8"/>
      <c r="F1953" s="3"/>
      <c r="G1953" s="3"/>
      <c r="H1953" s="3"/>
      <c r="I1953" s="2"/>
      <c r="J1953" s="3"/>
      <c r="K1953" s="3"/>
      <c r="L1953" s="4"/>
    </row>
    <row r="1954" spans="1:12">
      <c r="A1954" s="5"/>
      <c r="B1954" s="33"/>
      <c r="C1954" s="3"/>
      <c r="D1954" s="8"/>
      <c r="E1954" s="8"/>
      <c r="F1954" s="3"/>
      <c r="G1954" s="3"/>
      <c r="H1954" s="3"/>
      <c r="I1954" s="2"/>
      <c r="J1954" s="3"/>
      <c r="K1954" s="3"/>
      <c r="L1954" s="4"/>
    </row>
    <row r="1955" spans="1:12">
      <c r="A1955" s="5"/>
      <c r="B1955" s="33"/>
      <c r="C1955" s="3"/>
      <c r="D1955" s="8"/>
      <c r="E1955" s="8"/>
      <c r="F1955" s="3"/>
      <c r="G1955" s="3"/>
      <c r="H1955" s="3"/>
      <c r="I1955" s="2"/>
      <c r="J1955" s="3"/>
      <c r="K1955" s="3"/>
      <c r="L1955" s="4"/>
    </row>
    <row r="1956" spans="1:12">
      <c r="A1956" s="5"/>
      <c r="B1956" s="33"/>
      <c r="C1956" s="3"/>
      <c r="D1956" s="8"/>
      <c r="E1956" s="8"/>
      <c r="F1956" s="3"/>
      <c r="G1956" s="3"/>
      <c r="H1956" s="3"/>
      <c r="I1956" s="2"/>
      <c r="J1956" s="3"/>
      <c r="K1956" s="3"/>
      <c r="L1956" s="4"/>
    </row>
    <row r="1957" spans="1:12">
      <c r="A1957" s="5"/>
      <c r="B1957" s="33"/>
      <c r="C1957" s="3"/>
      <c r="D1957" s="8"/>
      <c r="E1957" s="8"/>
      <c r="F1957" s="3"/>
      <c r="G1957" s="3"/>
      <c r="H1957" s="3"/>
      <c r="I1957" s="2"/>
      <c r="J1957" s="3"/>
      <c r="K1957" s="3"/>
      <c r="L1957" s="4"/>
    </row>
    <row r="1958" spans="1:12">
      <c r="A1958" s="5"/>
      <c r="B1958" s="33"/>
      <c r="C1958" s="3"/>
      <c r="D1958" s="8"/>
      <c r="E1958" s="8"/>
      <c r="F1958" s="3"/>
      <c r="G1958" s="3"/>
      <c r="H1958" s="3"/>
      <c r="I1958" s="2"/>
      <c r="J1958" s="3"/>
      <c r="K1958" s="3"/>
      <c r="L1958" s="4"/>
    </row>
    <row r="1959" spans="1:12">
      <c r="A1959" s="5"/>
      <c r="B1959" s="33"/>
      <c r="C1959" s="3"/>
      <c r="D1959" s="8"/>
      <c r="E1959" s="8"/>
      <c r="F1959" s="3"/>
      <c r="G1959" s="3"/>
      <c r="H1959" s="3"/>
      <c r="I1959" s="2"/>
      <c r="J1959" s="3"/>
      <c r="K1959" s="3"/>
      <c r="L1959" s="4"/>
    </row>
    <row r="1960" spans="1:12">
      <c r="A1960" s="5"/>
      <c r="B1960" s="33"/>
      <c r="C1960" s="3"/>
      <c r="D1960" s="8"/>
      <c r="E1960" s="8"/>
      <c r="F1960" s="3"/>
      <c r="G1960" s="3"/>
      <c r="H1960" s="3"/>
      <c r="I1960" s="2"/>
      <c r="J1960" s="3"/>
      <c r="K1960" s="3"/>
      <c r="L1960" s="4"/>
    </row>
    <row r="1961" spans="1:12">
      <c r="A1961" s="5"/>
      <c r="B1961" s="33"/>
      <c r="C1961" s="3"/>
      <c r="D1961" s="8"/>
      <c r="E1961" s="8"/>
      <c r="F1961" s="3"/>
      <c r="G1961" s="3"/>
      <c r="H1961" s="3"/>
      <c r="I1961" s="2"/>
      <c r="J1961" s="3"/>
      <c r="K1961" s="3"/>
      <c r="L1961" s="4"/>
    </row>
    <row r="1962" spans="1:12">
      <c r="A1962" s="5"/>
      <c r="B1962" s="33"/>
      <c r="C1962" s="3"/>
      <c r="D1962" s="8"/>
      <c r="E1962" s="8"/>
      <c r="F1962" s="3"/>
      <c r="G1962" s="3"/>
      <c r="H1962" s="3"/>
      <c r="I1962" s="2"/>
      <c r="J1962" s="3"/>
      <c r="K1962" s="3"/>
      <c r="L1962" s="4"/>
    </row>
    <row r="1963" spans="1:12">
      <c r="A1963" s="5"/>
      <c r="B1963" s="33"/>
      <c r="C1963" s="3"/>
      <c r="D1963" s="8"/>
      <c r="E1963" s="8"/>
      <c r="F1963" s="3"/>
      <c r="G1963" s="3"/>
      <c r="H1963" s="3"/>
      <c r="I1963" s="2"/>
      <c r="J1963" s="3"/>
      <c r="K1963" s="3"/>
      <c r="L1963" s="4"/>
    </row>
    <row r="1964" spans="1:12">
      <c r="A1964" s="5"/>
      <c r="B1964" s="33"/>
      <c r="C1964" s="3"/>
      <c r="D1964" s="8"/>
      <c r="E1964" s="8"/>
      <c r="F1964" s="3"/>
      <c r="G1964" s="3"/>
      <c r="H1964" s="3"/>
      <c r="I1964" s="2"/>
      <c r="J1964" s="3"/>
      <c r="K1964" s="3"/>
      <c r="L1964" s="4"/>
    </row>
    <row r="1965" spans="1:12">
      <c r="A1965" s="5"/>
      <c r="B1965" s="33"/>
      <c r="C1965" s="3"/>
      <c r="D1965" s="8"/>
      <c r="E1965" s="8"/>
      <c r="F1965" s="3"/>
      <c r="G1965" s="3"/>
      <c r="H1965" s="3"/>
      <c r="I1965" s="2"/>
      <c r="J1965" s="3"/>
      <c r="K1965" s="3"/>
      <c r="L1965" s="4"/>
    </row>
    <row r="1966" spans="1:12">
      <c r="A1966" s="5"/>
      <c r="B1966" s="33"/>
      <c r="C1966" s="3"/>
      <c r="D1966" s="8"/>
      <c r="E1966" s="8"/>
      <c r="F1966" s="3"/>
      <c r="G1966" s="3"/>
      <c r="H1966" s="3"/>
      <c r="I1966" s="2"/>
      <c r="J1966" s="3"/>
      <c r="K1966" s="3"/>
      <c r="L1966" s="4"/>
    </row>
    <row r="1967" spans="1:12">
      <c r="A1967" s="5"/>
      <c r="B1967" s="33"/>
      <c r="C1967" s="3"/>
      <c r="D1967" s="8"/>
      <c r="E1967" s="8"/>
      <c r="F1967" s="3"/>
      <c r="G1967" s="3"/>
      <c r="H1967" s="3"/>
      <c r="I1967" s="2"/>
      <c r="J1967" s="3"/>
      <c r="K1967" s="3"/>
      <c r="L1967" s="4"/>
    </row>
    <row r="1968" spans="1:12">
      <c r="A1968" s="5"/>
      <c r="B1968" s="33"/>
      <c r="C1968" s="3"/>
      <c r="D1968" s="8"/>
      <c r="E1968" s="8"/>
      <c r="F1968" s="3"/>
      <c r="G1968" s="3"/>
      <c r="H1968" s="3"/>
      <c r="I1968" s="2"/>
      <c r="J1968" s="3"/>
      <c r="K1968" s="3"/>
      <c r="L1968" s="4"/>
    </row>
    <row r="1969" spans="1:12">
      <c r="A1969" s="5"/>
      <c r="B1969" s="33"/>
      <c r="C1969" s="3"/>
      <c r="D1969" s="8"/>
      <c r="E1969" s="8"/>
      <c r="F1969" s="3"/>
      <c r="G1969" s="3"/>
      <c r="H1969" s="3"/>
      <c r="I1969" s="2"/>
      <c r="J1969" s="3"/>
      <c r="K1969" s="3"/>
      <c r="L1969" s="4"/>
    </row>
    <row r="1970" spans="1:12">
      <c r="A1970" s="5"/>
      <c r="B1970" s="33"/>
      <c r="C1970" s="3"/>
      <c r="D1970" s="8"/>
      <c r="E1970" s="8"/>
      <c r="F1970" s="3"/>
      <c r="G1970" s="3"/>
      <c r="H1970" s="3"/>
      <c r="I1970" s="2"/>
      <c r="J1970" s="3"/>
      <c r="K1970" s="3"/>
      <c r="L1970" s="4"/>
    </row>
    <row r="1971" spans="1:12">
      <c r="A1971" s="5"/>
      <c r="B1971" s="33"/>
      <c r="C1971" s="3"/>
      <c r="D1971" s="8"/>
      <c r="E1971" s="8"/>
      <c r="F1971" s="3"/>
      <c r="G1971" s="3"/>
      <c r="H1971" s="3"/>
      <c r="I1971" s="2"/>
      <c r="J1971" s="3"/>
      <c r="K1971" s="3"/>
      <c r="L1971" s="4"/>
    </row>
    <row r="1972" spans="1:12">
      <c r="A1972" s="5"/>
      <c r="B1972" s="33"/>
      <c r="C1972" s="3"/>
      <c r="D1972" s="8"/>
      <c r="E1972" s="8"/>
      <c r="F1972" s="3"/>
      <c r="G1972" s="3"/>
      <c r="H1972" s="3"/>
      <c r="I1972" s="2"/>
      <c r="J1972" s="3"/>
      <c r="K1972" s="3"/>
      <c r="L1972" s="4"/>
    </row>
    <row r="1973" spans="1:12">
      <c r="A1973" s="5"/>
      <c r="B1973" s="33"/>
      <c r="C1973" s="3"/>
      <c r="D1973" s="8"/>
      <c r="E1973" s="8"/>
      <c r="F1973" s="3"/>
      <c r="G1973" s="3"/>
      <c r="H1973" s="3"/>
      <c r="I1973" s="2"/>
      <c r="J1973" s="3"/>
      <c r="K1973" s="3"/>
      <c r="L1973" s="4"/>
    </row>
    <row r="1974" spans="1:12">
      <c r="A1974" s="5"/>
      <c r="B1974" s="33"/>
      <c r="C1974" s="3"/>
      <c r="D1974" s="8"/>
      <c r="E1974" s="8"/>
      <c r="F1974" s="3"/>
      <c r="G1974" s="3"/>
      <c r="H1974" s="3"/>
      <c r="I1974" s="2"/>
      <c r="J1974" s="3"/>
      <c r="K1974" s="3"/>
      <c r="L1974" s="4"/>
    </row>
    <row r="1975" spans="1:12">
      <c r="A1975" s="5"/>
      <c r="B1975" s="33"/>
      <c r="C1975" s="3"/>
      <c r="D1975" s="8"/>
      <c r="E1975" s="8"/>
      <c r="F1975" s="3"/>
      <c r="G1975" s="3"/>
      <c r="H1975" s="3"/>
      <c r="I1975" s="2"/>
      <c r="J1975" s="3"/>
      <c r="K1975" s="3"/>
      <c r="L1975" s="4"/>
    </row>
    <row r="1976" spans="1:12">
      <c r="A1976" s="5"/>
      <c r="B1976" s="33"/>
      <c r="C1976" s="3"/>
      <c r="D1976" s="8"/>
      <c r="E1976" s="8"/>
      <c r="F1976" s="3"/>
      <c r="G1976" s="3"/>
      <c r="H1976" s="3"/>
      <c r="I1976" s="2"/>
      <c r="J1976" s="3"/>
      <c r="K1976" s="3"/>
      <c r="L1976" s="4"/>
    </row>
    <row r="1977" spans="1:12">
      <c r="A1977" s="5"/>
      <c r="B1977" s="33"/>
      <c r="C1977" s="3"/>
      <c r="D1977" s="8"/>
      <c r="E1977" s="8"/>
      <c r="F1977" s="3"/>
      <c r="G1977" s="3"/>
      <c r="H1977" s="3"/>
      <c r="I1977" s="2"/>
      <c r="J1977" s="3"/>
      <c r="K1977" s="3"/>
      <c r="L1977" s="4"/>
    </row>
    <row r="1978" spans="1:12">
      <c r="A1978" s="5"/>
      <c r="B1978" s="33"/>
      <c r="C1978" s="3"/>
      <c r="D1978" s="8"/>
      <c r="E1978" s="8"/>
      <c r="F1978" s="3"/>
      <c r="G1978" s="3"/>
      <c r="H1978" s="3"/>
      <c r="I1978" s="2"/>
      <c r="J1978" s="3"/>
      <c r="K1978" s="3"/>
      <c r="L1978" s="4"/>
    </row>
    <row r="1979" spans="1:12">
      <c r="A1979" s="5"/>
      <c r="B1979" s="33"/>
      <c r="C1979" s="3"/>
      <c r="D1979" s="8"/>
      <c r="E1979" s="8"/>
      <c r="F1979" s="3"/>
      <c r="G1979" s="3"/>
      <c r="H1979" s="3"/>
      <c r="I1979" s="2"/>
      <c r="J1979" s="3"/>
      <c r="K1979" s="3"/>
      <c r="L1979" s="4"/>
    </row>
    <row r="1980" spans="1:12">
      <c r="A1980" s="5"/>
      <c r="B1980" s="33"/>
      <c r="C1980" s="3"/>
      <c r="D1980" s="8"/>
      <c r="E1980" s="8"/>
      <c r="F1980" s="3"/>
      <c r="G1980" s="3"/>
      <c r="H1980" s="3"/>
      <c r="I1980" s="2"/>
      <c r="J1980" s="3"/>
      <c r="K1980" s="3"/>
      <c r="L1980" s="4"/>
    </row>
    <row r="1981" spans="1:12">
      <c r="A1981" s="5"/>
      <c r="B1981" s="33"/>
      <c r="C1981" s="3"/>
      <c r="D1981" s="8"/>
      <c r="E1981" s="8"/>
      <c r="F1981" s="3"/>
      <c r="G1981" s="3"/>
      <c r="H1981" s="3"/>
      <c r="I1981" s="2"/>
      <c r="J1981" s="3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7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3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3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3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3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3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3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3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3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3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3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3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3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3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3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3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3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3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3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3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3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3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3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3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3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3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3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3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3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3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3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3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3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3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3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3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3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3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3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3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3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3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3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3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3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3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3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3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3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3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3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3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3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3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3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3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3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3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3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3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3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3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3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3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3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3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3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3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3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3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3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3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3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3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8"/>
      <c r="E2298" s="8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8"/>
      <c r="E2299" s="8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8"/>
      <c r="E2300" s="8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8"/>
      <c r="E2301" s="8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8"/>
      <c r="E2302" s="8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8"/>
      <c r="E2303" s="8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8"/>
      <c r="E2304" s="8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8"/>
      <c r="E2305" s="8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8"/>
      <c r="E2306" s="8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8"/>
      <c r="E2307" s="8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8"/>
      <c r="E2308" s="8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8"/>
      <c r="E2309" s="8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8"/>
      <c r="E2310" s="8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8"/>
      <c r="E2311" s="8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8"/>
      <c r="E2312" s="8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8"/>
      <c r="E2313" s="8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8"/>
      <c r="E2314" s="8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8"/>
      <c r="E2315" s="8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8"/>
      <c r="E2316" s="8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8"/>
      <c r="E2317" s="8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8"/>
      <c r="E2318" s="8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8"/>
      <c r="E2319" s="8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8"/>
      <c r="E2320" s="8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8"/>
      <c r="E2321" s="8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8"/>
      <c r="E2322" s="8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8"/>
      <c r="E2323" s="8"/>
      <c r="F2323" s="7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8"/>
      <c r="E2324" s="8"/>
      <c r="F2324" s="7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8"/>
      <c r="E2325" s="8"/>
      <c r="F2325" s="7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8"/>
      <c r="E2326" s="8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8"/>
      <c r="E2327" s="8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8"/>
      <c r="E2328" s="8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8"/>
      <c r="E2329" s="8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8"/>
      <c r="E2330" s="8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8"/>
      <c r="E2331" s="8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8"/>
      <c r="E2332" s="8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8"/>
      <c r="E2333" s="8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8"/>
      <c r="E2334" s="8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8"/>
      <c r="E2335" s="8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8"/>
      <c r="E2336" s="8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8"/>
      <c r="E2337" s="8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8"/>
      <c r="E2338" s="8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8"/>
      <c r="E2339" s="8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8"/>
      <c r="E2340" s="8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8"/>
      <c r="E2341" s="8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8"/>
      <c r="E2342" s="8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8"/>
      <c r="E2343" s="8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8"/>
      <c r="E2344" s="8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8"/>
      <c r="E2345" s="8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8"/>
      <c r="E2346" s="8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8"/>
      <c r="E2347" s="8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8"/>
      <c r="E2348" s="8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8"/>
      <c r="E2349" s="8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8"/>
      <c r="E2350" s="8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8"/>
      <c r="E2351" s="8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8"/>
      <c r="E2352" s="8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8"/>
      <c r="E2353" s="8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8"/>
      <c r="E2354" s="8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8"/>
      <c r="E2355" s="8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8"/>
      <c r="E2356" s="8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8"/>
      <c r="E2357" s="8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8"/>
      <c r="E2358" s="8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8"/>
      <c r="E2359" s="8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8"/>
      <c r="E2360" s="8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8"/>
      <c r="E2361" s="8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8"/>
      <c r="E2362" s="8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8"/>
      <c r="E2363" s="8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8"/>
      <c r="E2364" s="8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8"/>
      <c r="E2365" s="8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8"/>
      <c r="E2366" s="8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8"/>
      <c r="E2367" s="8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8"/>
      <c r="E2368" s="8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8"/>
      <c r="E2369" s="8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3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3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3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3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3"/>
      <c r="C2440" s="3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3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3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3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3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3"/>
      <c r="C2445" s="3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3"/>
      <c r="C2446" s="3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3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3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3"/>
      <c r="C2449" s="3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3"/>
      <c r="C2450" s="3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3"/>
      <c r="C2451" s="3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3"/>
      <c r="C2452" s="3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3"/>
      <c r="C2453" s="3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3"/>
      <c r="C2454" s="3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3"/>
      <c r="C2455" s="3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6"/>
      <c r="E2456" s="6"/>
      <c r="F2456" s="7"/>
      <c r="G2456" s="7"/>
      <c r="H2456" s="7"/>
      <c r="I2456" s="2"/>
      <c r="J2456" s="7"/>
      <c r="K2456" s="7"/>
      <c r="L2456" s="4"/>
    </row>
    <row r="2457" spans="1:12">
      <c r="A2457" s="5"/>
      <c r="B2457" s="3"/>
      <c r="C2457" s="3"/>
      <c r="D2457" s="6"/>
      <c r="E2457" s="6"/>
      <c r="F2457" s="7"/>
      <c r="G2457" s="7"/>
      <c r="H2457" s="7"/>
      <c r="I2457" s="2"/>
      <c r="J2457" s="7"/>
      <c r="K2457" s="7"/>
      <c r="L2457" s="4"/>
    </row>
    <row r="2458" spans="1:12">
      <c r="A2458" s="5"/>
      <c r="B2458" s="3"/>
      <c r="C2458" s="3"/>
      <c r="D2458" s="6"/>
      <c r="E2458" s="6"/>
      <c r="F2458" s="7"/>
      <c r="G2458" s="7"/>
      <c r="H2458" s="7"/>
      <c r="I2458" s="2"/>
      <c r="J2458" s="7"/>
      <c r="K2458" s="7"/>
      <c r="L2458" s="4"/>
    </row>
    <row r="2459" spans="1:12">
      <c r="A2459" s="5"/>
      <c r="B2459" s="3"/>
      <c r="C2459" s="3"/>
      <c r="D2459" s="6"/>
      <c r="E2459" s="6"/>
      <c r="F2459" s="7"/>
      <c r="G2459" s="7"/>
      <c r="H2459" s="7"/>
      <c r="I2459" s="2"/>
      <c r="J2459" s="7"/>
      <c r="K2459" s="7"/>
      <c r="L2459" s="4"/>
    </row>
    <row r="2460" spans="1:12">
      <c r="A2460" s="5"/>
      <c r="B2460" s="3"/>
      <c r="C2460" s="3"/>
      <c r="D2460" s="6"/>
      <c r="E2460" s="6"/>
      <c r="F2460" s="7"/>
      <c r="G2460" s="7"/>
      <c r="H2460" s="7"/>
      <c r="I2460" s="2"/>
      <c r="J2460" s="7"/>
      <c r="K2460" s="7"/>
      <c r="L2460" s="4"/>
    </row>
    <row r="2461" spans="1:12">
      <c r="A2461" s="5"/>
      <c r="B2461" s="3"/>
      <c r="C2461" s="3"/>
      <c r="D2461" s="6"/>
      <c r="E2461" s="6"/>
      <c r="F2461" s="7"/>
      <c r="G2461" s="7"/>
      <c r="H2461" s="7"/>
      <c r="I2461" s="2"/>
      <c r="J2461" s="7"/>
      <c r="K2461" s="7"/>
      <c r="L2461" s="4"/>
    </row>
    <row r="2462" spans="1:12">
      <c r="A2462" s="5"/>
      <c r="B2462" s="3"/>
      <c r="C2462" s="3"/>
      <c r="D2462" s="6"/>
      <c r="E2462" s="6"/>
      <c r="F2462" s="7"/>
      <c r="G2462" s="7"/>
      <c r="H2462" s="7"/>
      <c r="I2462" s="2"/>
      <c r="J2462" s="7"/>
      <c r="K2462" s="7"/>
      <c r="L2462" s="4"/>
    </row>
    <row r="2463" spans="1:12">
      <c r="A2463" s="5"/>
      <c r="B2463" s="3"/>
      <c r="C2463" s="3"/>
      <c r="D2463" s="6"/>
      <c r="E2463" s="6"/>
      <c r="F2463" s="7"/>
      <c r="G2463" s="7"/>
      <c r="H2463" s="7"/>
      <c r="I2463" s="2"/>
      <c r="J2463" s="7"/>
      <c r="K2463" s="7"/>
      <c r="L2463" s="4"/>
    </row>
    <row r="2464" spans="1:12">
      <c r="A2464" s="5"/>
      <c r="B2464" s="3"/>
      <c r="C2464" s="3"/>
      <c r="D2464" s="6"/>
      <c r="E2464" s="6"/>
      <c r="F2464" s="7"/>
      <c r="G2464" s="7"/>
      <c r="H2464" s="7"/>
      <c r="I2464" s="2"/>
      <c r="J2464" s="7"/>
      <c r="K2464" s="7"/>
      <c r="L2464" s="4"/>
    </row>
    <row r="2465" spans="1:12">
      <c r="A2465" s="5"/>
      <c r="B2465" s="3"/>
      <c r="C2465" s="3"/>
      <c r="D2465" s="6"/>
      <c r="E2465" s="6"/>
      <c r="F2465" s="7"/>
      <c r="G2465" s="7"/>
      <c r="H2465" s="7"/>
      <c r="I2465" s="2"/>
      <c r="J2465" s="7"/>
      <c r="K2465" s="7"/>
      <c r="L2465" s="4"/>
    </row>
    <row r="2466" spans="1:12">
      <c r="A2466" s="5"/>
      <c r="B2466" s="3"/>
      <c r="C2466" s="3"/>
      <c r="D2466" s="6"/>
      <c r="E2466" s="6"/>
      <c r="F2466" s="7"/>
      <c r="G2466" s="7"/>
      <c r="H2466" s="7"/>
      <c r="I2466" s="2"/>
      <c r="J2466" s="7"/>
      <c r="K2466" s="7"/>
      <c r="L2466" s="4"/>
    </row>
    <row r="2467" spans="1:12">
      <c r="A2467" s="5"/>
      <c r="B2467" s="3"/>
      <c r="C2467" s="3"/>
      <c r="D2467" s="6"/>
      <c r="E2467" s="6"/>
      <c r="F2467" s="7"/>
      <c r="G2467" s="7"/>
      <c r="H2467" s="7"/>
      <c r="I2467" s="2"/>
      <c r="J2467" s="7"/>
      <c r="K2467" s="7"/>
      <c r="L2467" s="4"/>
    </row>
    <row r="2468" spans="1:12">
      <c r="A2468" s="5"/>
      <c r="B2468" s="3"/>
      <c r="C2468" s="3"/>
      <c r="D2468" s="6"/>
      <c r="E2468" s="6"/>
      <c r="F2468" s="7"/>
      <c r="G2468" s="7"/>
      <c r="H2468" s="7"/>
      <c r="I2468" s="2"/>
      <c r="J2468" s="7"/>
      <c r="K2468" s="7"/>
      <c r="L2468" s="4"/>
    </row>
    <row r="2469" spans="1:12">
      <c r="A2469" s="5"/>
      <c r="B2469" s="3"/>
      <c r="C2469" s="3"/>
      <c r="D2469" s="6"/>
      <c r="E2469" s="6"/>
      <c r="F2469" s="7"/>
      <c r="G2469" s="7"/>
      <c r="H2469" s="7"/>
      <c r="I2469" s="2"/>
      <c r="J2469" s="7"/>
      <c r="K2469" s="7"/>
      <c r="L2469" s="4"/>
    </row>
    <row r="2470" spans="1:12">
      <c r="A2470" s="5"/>
      <c r="B2470" s="3"/>
      <c r="C2470" s="3"/>
      <c r="D2470" s="6"/>
      <c r="E2470" s="6"/>
      <c r="F2470" s="7"/>
      <c r="G2470" s="7"/>
      <c r="H2470" s="7"/>
      <c r="I2470" s="2"/>
      <c r="J2470" s="7"/>
      <c r="K2470" s="7"/>
      <c r="L2470" s="4"/>
    </row>
    <row r="2471" spans="1:12">
      <c r="A2471" s="5"/>
      <c r="B2471" s="3"/>
      <c r="C2471" s="3"/>
      <c r="D2471" s="6"/>
      <c r="E2471" s="6"/>
      <c r="F2471" s="7"/>
      <c r="G2471" s="7"/>
      <c r="H2471" s="7"/>
      <c r="I2471" s="2"/>
      <c r="J2471" s="7"/>
      <c r="K2471" s="7"/>
      <c r="L2471" s="4"/>
    </row>
    <row r="2472" spans="1:12">
      <c r="A2472" s="5"/>
      <c r="B2472" s="3"/>
      <c r="C2472" s="3"/>
      <c r="D2472" s="6"/>
      <c r="E2472" s="6"/>
      <c r="F2472" s="7"/>
      <c r="G2472" s="7"/>
      <c r="H2472" s="7"/>
      <c r="I2472" s="2"/>
      <c r="J2472" s="7"/>
      <c r="K2472" s="7"/>
      <c r="L2472" s="4"/>
    </row>
    <row r="2473" spans="1:12">
      <c r="A2473" s="5"/>
      <c r="B2473" s="3"/>
      <c r="C2473" s="3"/>
      <c r="D2473" s="6"/>
      <c r="E2473" s="6"/>
      <c r="F2473" s="7"/>
      <c r="G2473" s="7"/>
      <c r="H2473" s="7"/>
      <c r="I2473" s="2"/>
      <c r="J2473" s="7"/>
      <c r="K2473" s="7"/>
      <c r="L2473" s="4"/>
    </row>
    <row r="2474" spans="1:12">
      <c r="A2474" s="5"/>
      <c r="B2474" s="3"/>
      <c r="C2474" s="3"/>
      <c r="D2474" s="6"/>
      <c r="E2474" s="6"/>
      <c r="F2474" s="7"/>
      <c r="G2474" s="7"/>
      <c r="H2474" s="7"/>
      <c r="I2474" s="2"/>
      <c r="J2474" s="7"/>
      <c r="K2474" s="7"/>
      <c r="L2474" s="4"/>
    </row>
    <row r="2475" spans="1:12">
      <c r="A2475" s="5"/>
      <c r="B2475" s="3"/>
      <c r="C2475" s="3"/>
      <c r="D2475" s="6"/>
      <c r="E2475" s="6"/>
      <c r="F2475" s="7"/>
      <c r="G2475" s="7"/>
      <c r="H2475" s="7"/>
      <c r="I2475" s="2"/>
      <c r="J2475" s="7"/>
      <c r="K2475" s="7"/>
      <c r="L2475" s="4"/>
    </row>
    <row r="2476" spans="1:12">
      <c r="A2476" s="5"/>
      <c r="B2476" s="3"/>
      <c r="C2476" s="3"/>
      <c r="D2476" s="6"/>
      <c r="E2476" s="6"/>
      <c r="F2476" s="7"/>
      <c r="G2476" s="7"/>
      <c r="H2476" s="7"/>
      <c r="I2476" s="2"/>
      <c r="J2476" s="7"/>
      <c r="K2476" s="7"/>
      <c r="L2476" s="4"/>
    </row>
    <row r="2477" spans="1:12">
      <c r="A2477" s="5"/>
      <c r="B2477" s="3"/>
      <c r="C2477" s="3"/>
      <c r="D2477" s="6"/>
      <c r="E2477" s="6"/>
      <c r="F2477" s="7"/>
      <c r="G2477" s="7"/>
      <c r="H2477" s="7"/>
      <c r="I2477" s="2"/>
      <c r="J2477" s="7"/>
      <c r="K2477" s="7"/>
      <c r="L2477" s="4"/>
    </row>
    <row r="2478" spans="1:12">
      <c r="A2478" s="5"/>
      <c r="B2478" s="3"/>
      <c r="C2478" s="3"/>
      <c r="D2478" s="6"/>
      <c r="E2478" s="6"/>
      <c r="F2478" s="7"/>
      <c r="G2478" s="7"/>
      <c r="H2478" s="7"/>
      <c r="I2478" s="2"/>
      <c r="J2478" s="7"/>
      <c r="K2478" s="7"/>
      <c r="L2478" s="4"/>
    </row>
    <row r="2479" spans="1:12">
      <c r="A2479" s="5"/>
      <c r="B2479" s="3"/>
      <c r="C2479" s="3"/>
      <c r="D2479" s="6"/>
      <c r="E2479" s="6"/>
      <c r="F2479" s="7"/>
      <c r="G2479" s="7"/>
      <c r="H2479" s="7"/>
      <c r="I2479" s="2"/>
      <c r="J2479" s="7"/>
      <c r="K2479" s="7"/>
      <c r="L2479" s="4"/>
    </row>
    <row r="2480" spans="1:12">
      <c r="A2480" s="5"/>
      <c r="B2480" s="3"/>
      <c r="C2480" s="3"/>
      <c r="D2480" s="6"/>
      <c r="E2480" s="6"/>
      <c r="F2480" s="7"/>
      <c r="G2480" s="7"/>
      <c r="H2480" s="7"/>
      <c r="I2480" s="2"/>
      <c r="J2480" s="7"/>
      <c r="K2480" s="7"/>
      <c r="L2480" s="4"/>
    </row>
    <row r="2481" spans="1:12">
      <c r="A2481" s="5"/>
      <c r="B2481" s="3"/>
      <c r="C2481" s="3"/>
      <c r="D2481" s="6"/>
      <c r="E2481" s="6"/>
      <c r="F2481" s="7"/>
      <c r="G2481" s="7"/>
      <c r="H2481" s="7"/>
      <c r="I2481" s="2"/>
      <c r="J2481" s="7"/>
      <c r="K2481" s="7"/>
      <c r="L2481" s="4"/>
    </row>
    <row r="2482" spans="1:12">
      <c r="A2482" s="5"/>
      <c r="B2482" s="3"/>
      <c r="C2482" s="3"/>
      <c r="D2482" s="6"/>
      <c r="E2482" s="6"/>
      <c r="F2482" s="7"/>
      <c r="G2482" s="7"/>
      <c r="H2482" s="7"/>
      <c r="I2482" s="2"/>
      <c r="J2482" s="7"/>
      <c r="K2482" s="7"/>
      <c r="L2482" s="4"/>
    </row>
    <row r="2483" spans="1:12">
      <c r="A2483" s="5"/>
      <c r="B2483" s="3"/>
      <c r="C2483" s="3"/>
      <c r="D2483" s="6"/>
      <c r="E2483" s="6"/>
      <c r="F2483" s="7"/>
      <c r="G2483" s="7"/>
      <c r="H2483" s="7"/>
      <c r="I2483" s="2"/>
      <c r="J2483" s="7"/>
      <c r="K2483" s="7"/>
      <c r="L2483" s="4"/>
    </row>
    <row r="2484" spans="1:12">
      <c r="A2484" s="5"/>
      <c r="B2484" s="3"/>
      <c r="C2484" s="3"/>
      <c r="D2484" s="6"/>
      <c r="E2484" s="6"/>
      <c r="F2484" s="7"/>
      <c r="G2484" s="7"/>
      <c r="H2484" s="7"/>
      <c r="I2484" s="2"/>
      <c r="J2484" s="7"/>
      <c r="K2484" s="7"/>
      <c r="L2484" s="4"/>
    </row>
    <row r="2485" spans="1:12">
      <c r="A2485" s="5"/>
      <c r="B2485" s="3"/>
      <c r="C2485" s="3"/>
      <c r="D2485" s="6"/>
      <c r="E2485" s="6"/>
      <c r="F2485" s="7"/>
      <c r="G2485" s="7"/>
      <c r="H2485" s="7"/>
      <c r="I2485" s="2"/>
      <c r="J2485" s="7"/>
      <c r="K2485" s="7"/>
      <c r="L2485" s="4"/>
    </row>
    <row r="2486" spans="1:12">
      <c r="A2486" s="5"/>
      <c r="B2486" s="3"/>
      <c r="C2486" s="3"/>
      <c r="D2486" s="6"/>
      <c r="E2486" s="6"/>
      <c r="F2486" s="7"/>
      <c r="G2486" s="7"/>
      <c r="H2486" s="7"/>
      <c r="I2486" s="2"/>
      <c r="J2486" s="7"/>
      <c r="K2486" s="7"/>
      <c r="L2486" s="4"/>
    </row>
    <row r="2487" spans="1:12">
      <c r="A2487" s="5"/>
      <c r="B2487" s="3"/>
      <c r="C2487" s="3"/>
      <c r="D2487" s="6"/>
      <c r="E2487" s="6"/>
      <c r="F2487" s="7"/>
      <c r="G2487" s="7"/>
      <c r="H2487" s="7"/>
      <c r="I2487" s="2"/>
      <c r="J2487" s="7"/>
      <c r="K2487" s="7"/>
      <c r="L2487" s="4"/>
    </row>
    <row r="2488" spans="1:12">
      <c r="A2488" s="5"/>
      <c r="B2488" s="3"/>
      <c r="C2488" s="3"/>
      <c r="D2488" s="6"/>
      <c r="E2488" s="6"/>
      <c r="F2488" s="7"/>
      <c r="G2488" s="7"/>
      <c r="H2488" s="7"/>
      <c r="I2488" s="2"/>
      <c r="J2488" s="7"/>
      <c r="K2488" s="7"/>
      <c r="L2488" s="4"/>
    </row>
    <row r="2489" spans="1:12">
      <c r="A2489" s="5"/>
      <c r="B2489" s="3"/>
      <c r="C2489" s="3"/>
      <c r="D2489" s="6"/>
      <c r="E2489" s="6"/>
      <c r="F2489" s="7"/>
      <c r="G2489" s="7"/>
      <c r="H2489" s="7"/>
      <c r="I2489" s="2"/>
      <c r="J2489" s="7"/>
      <c r="K2489" s="7"/>
      <c r="L2489" s="4"/>
    </row>
    <row r="2490" spans="1:12">
      <c r="A2490" s="5"/>
      <c r="B2490" s="3"/>
      <c r="C2490" s="3"/>
      <c r="D2490" s="6"/>
      <c r="E2490" s="6"/>
      <c r="F2490" s="7"/>
      <c r="G2490" s="7"/>
      <c r="H2490" s="7"/>
      <c r="I2490" s="2"/>
      <c r="J2490" s="7"/>
      <c r="K2490" s="7"/>
      <c r="L2490" s="4"/>
    </row>
    <row r="2491" spans="1:12">
      <c r="A2491" s="5"/>
      <c r="B2491" s="3"/>
      <c r="C2491" s="3"/>
      <c r="D2491" s="6"/>
      <c r="E2491" s="6"/>
      <c r="F2491" s="7"/>
      <c r="G2491" s="7"/>
      <c r="H2491" s="7"/>
      <c r="I2491" s="2"/>
      <c r="J2491" s="7"/>
      <c r="K2491" s="7"/>
      <c r="L2491" s="4"/>
    </row>
    <row r="2492" spans="1:12">
      <c r="A2492" s="5"/>
      <c r="B2492" s="3"/>
      <c r="C2492" s="3"/>
      <c r="D2492" s="6"/>
      <c r="E2492" s="6"/>
      <c r="F2492" s="7"/>
      <c r="G2492" s="7"/>
      <c r="H2492" s="7"/>
      <c r="I2492" s="2"/>
      <c r="J2492" s="7"/>
      <c r="K2492" s="7"/>
      <c r="L2492" s="4"/>
    </row>
    <row r="2493" spans="1:12">
      <c r="A2493" s="5"/>
      <c r="B2493" s="3"/>
      <c r="C2493" s="3"/>
      <c r="D2493" s="6"/>
      <c r="E2493" s="6"/>
      <c r="F2493" s="7"/>
      <c r="G2493" s="7"/>
      <c r="H2493" s="7"/>
      <c r="I2493" s="2"/>
      <c r="J2493" s="7"/>
      <c r="K2493" s="7"/>
      <c r="L2493" s="4"/>
    </row>
    <row r="2494" spans="1:12">
      <c r="A2494" s="5"/>
      <c r="B2494" s="3"/>
      <c r="C2494" s="3"/>
      <c r="D2494" s="6"/>
      <c r="E2494" s="6"/>
      <c r="F2494" s="7"/>
      <c r="G2494" s="7"/>
      <c r="H2494" s="7"/>
      <c r="I2494" s="2"/>
      <c r="J2494" s="7"/>
      <c r="K2494" s="7"/>
      <c r="L2494" s="4"/>
    </row>
    <row r="2495" spans="1:12">
      <c r="A2495" s="5"/>
      <c r="B2495" s="3"/>
      <c r="C2495" s="3"/>
      <c r="D2495" s="6"/>
      <c r="E2495" s="6"/>
      <c r="F2495" s="7"/>
      <c r="G2495" s="7"/>
      <c r="H2495" s="7"/>
      <c r="I2495" s="2"/>
      <c r="J2495" s="7"/>
      <c r="K2495" s="7"/>
      <c r="L2495" s="4"/>
    </row>
    <row r="2496" spans="1:12">
      <c r="A2496" s="5"/>
      <c r="B2496" s="3"/>
      <c r="C2496" s="3"/>
      <c r="D2496" s="6"/>
      <c r="E2496" s="6"/>
      <c r="F2496" s="7"/>
      <c r="G2496" s="7"/>
      <c r="H2496" s="7"/>
      <c r="I2496" s="2"/>
      <c r="J2496" s="7"/>
      <c r="K2496" s="7"/>
      <c r="L2496" s="4"/>
    </row>
    <row r="2497" spans="1:12">
      <c r="A2497" s="5"/>
      <c r="B2497" s="3"/>
      <c r="C2497" s="3"/>
      <c r="D2497" s="6"/>
      <c r="E2497" s="6"/>
      <c r="F2497" s="7"/>
      <c r="G2497" s="7"/>
      <c r="H2497" s="7"/>
      <c r="I2497" s="2"/>
      <c r="J2497" s="7"/>
      <c r="K2497" s="7"/>
      <c r="L2497" s="4"/>
    </row>
    <row r="2498" spans="1:12">
      <c r="A2498" s="5"/>
      <c r="B2498" s="3"/>
      <c r="C2498" s="3"/>
      <c r="D2498" s="6"/>
      <c r="E2498" s="6"/>
      <c r="F2498" s="7"/>
      <c r="G2498" s="7"/>
      <c r="H2498" s="7"/>
      <c r="I2498" s="2"/>
      <c r="J2498" s="7"/>
      <c r="K2498" s="7"/>
      <c r="L2498" s="4"/>
    </row>
    <row r="2499" spans="1:12">
      <c r="A2499" s="5"/>
      <c r="B2499" s="3"/>
      <c r="C2499" s="3"/>
      <c r="D2499" s="6"/>
      <c r="E2499" s="6"/>
      <c r="F2499" s="7"/>
      <c r="G2499" s="7"/>
      <c r="H2499" s="7"/>
      <c r="I2499" s="2"/>
      <c r="J2499" s="7"/>
      <c r="K2499" s="7"/>
      <c r="L2499" s="4"/>
    </row>
    <row r="2500" spans="1:12">
      <c r="A2500" s="5"/>
      <c r="B2500" s="3"/>
      <c r="C2500" s="3"/>
      <c r="D2500" s="6"/>
      <c r="E2500" s="6"/>
      <c r="F2500" s="7"/>
      <c r="G2500" s="7"/>
      <c r="H2500" s="7"/>
      <c r="I2500" s="2"/>
      <c r="J2500" s="7"/>
      <c r="K2500" s="7"/>
      <c r="L2500" s="4"/>
    </row>
    <row r="2501" spans="1:12">
      <c r="A2501" s="5"/>
      <c r="B2501" s="3"/>
      <c r="C2501" s="3"/>
      <c r="D2501" s="6"/>
      <c r="E2501" s="6"/>
      <c r="F2501" s="7"/>
      <c r="G2501" s="7"/>
      <c r="H2501" s="7"/>
      <c r="I2501" s="2"/>
      <c r="J2501" s="7"/>
      <c r="K2501" s="7"/>
      <c r="L2501" s="4"/>
    </row>
    <row r="2502" spans="1:12">
      <c r="A2502" s="5"/>
      <c r="B2502" s="3"/>
      <c r="C2502" s="3"/>
      <c r="D2502" s="6"/>
      <c r="E2502" s="6"/>
      <c r="F2502" s="7"/>
      <c r="G2502" s="7"/>
      <c r="H2502" s="7"/>
      <c r="I2502" s="2"/>
      <c r="J2502" s="7"/>
      <c r="K2502" s="7"/>
      <c r="L2502" s="4"/>
    </row>
    <row r="2503" spans="1:12">
      <c r="A2503" s="5"/>
      <c r="B2503" s="3"/>
      <c r="C2503" s="3"/>
      <c r="D2503" s="6"/>
      <c r="E2503" s="6"/>
      <c r="F2503" s="7"/>
      <c r="G2503" s="7"/>
      <c r="H2503" s="7"/>
      <c r="I2503" s="2"/>
      <c r="J2503" s="7"/>
      <c r="K2503" s="7"/>
      <c r="L2503" s="4"/>
    </row>
    <row r="2504" spans="1:12">
      <c r="A2504" s="5"/>
      <c r="B2504" s="3"/>
      <c r="C2504" s="3"/>
      <c r="D2504" s="6"/>
      <c r="E2504" s="6"/>
      <c r="F2504" s="7"/>
      <c r="G2504" s="7"/>
      <c r="H2504" s="7"/>
      <c r="I2504" s="2"/>
      <c r="J2504" s="7"/>
      <c r="K2504" s="7"/>
      <c r="L2504" s="4"/>
    </row>
    <row r="2505" spans="1:12">
      <c r="A2505" s="5"/>
      <c r="B2505" s="3"/>
      <c r="C2505" s="3"/>
      <c r="D2505" s="6"/>
      <c r="E2505" s="6"/>
      <c r="F2505" s="7"/>
      <c r="G2505" s="7"/>
      <c r="H2505" s="7"/>
      <c r="I2505" s="2"/>
      <c r="J2505" s="7"/>
      <c r="K2505" s="7"/>
      <c r="L2505" s="4"/>
    </row>
    <row r="2506" spans="1:12">
      <c r="A2506" s="5"/>
      <c r="B2506" s="3"/>
      <c r="C2506" s="3"/>
      <c r="D2506" s="6"/>
      <c r="E2506" s="6"/>
      <c r="F2506" s="7"/>
      <c r="G2506" s="7"/>
      <c r="H2506" s="7"/>
      <c r="I2506" s="2"/>
      <c r="J2506" s="7"/>
      <c r="K2506" s="7"/>
      <c r="L2506" s="4"/>
    </row>
    <row r="2507" spans="1:12">
      <c r="A2507" s="5"/>
      <c r="B2507" s="3"/>
      <c r="C2507" s="3"/>
      <c r="D2507" s="6"/>
      <c r="E2507" s="6"/>
      <c r="F2507" s="7"/>
      <c r="G2507" s="7"/>
      <c r="H2507" s="7"/>
      <c r="I2507" s="2"/>
      <c r="J2507" s="7"/>
      <c r="K2507" s="7"/>
      <c r="L2507" s="4"/>
    </row>
    <row r="2508" spans="1:12">
      <c r="A2508" s="5"/>
      <c r="B2508" s="3"/>
      <c r="C2508" s="3"/>
      <c r="D2508" s="6"/>
      <c r="E2508" s="6"/>
      <c r="F2508" s="7"/>
      <c r="G2508" s="7"/>
      <c r="H2508" s="7"/>
      <c r="I2508" s="2"/>
      <c r="J2508" s="7"/>
      <c r="K2508" s="7"/>
      <c r="L2508" s="4"/>
    </row>
    <row r="2509" spans="1:12">
      <c r="A2509" s="5"/>
      <c r="B2509" s="3"/>
      <c r="C2509" s="3"/>
      <c r="D2509" s="6"/>
      <c r="E2509" s="6"/>
      <c r="F2509" s="7"/>
      <c r="G2509" s="7"/>
      <c r="H2509" s="7"/>
      <c r="I2509" s="2"/>
      <c r="J2509" s="7"/>
      <c r="K2509" s="7"/>
      <c r="L2509" s="4"/>
    </row>
    <row r="2510" spans="1:12">
      <c r="A2510" s="5"/>
      <c r="B2510" s="3"/>
      <c r="C2510" s="3"/>
      <c r="D2510" s="6"/>
      <c r="E2510" s="6"/>
      <c r="F2510" s="7"/>
      <c r="G2510" s="7"/>
      <c r="H2510" s="7"/>
      <c r="I2510" s="2"/>
      <c r="J2510" s="7"/>
      <c r="K2510" s="7"/>
      <c r="L2510" s="4"/>
    </row>
    <row r="2511" spans="1:12">
      <c r="A2511" s="5"/>
      <c r="B2511" s="3"/>
      <c r="C2511" s="7"/>
      <c r="D2511" s="6"/>
      <c r="E2511" s="6"/>
      <c r="F2511" s="7"/>
      <c r="G2511" s="7"/>
      <c r="H2511" s="7"/>
      <c r="I2511" s="2"/>
      <c r="J2511" s="7"/>
      <c r="K2511" s="7"/>
      <c r="L2511" s="4"/>
    </row>
    <row r="2512" spans="1:12">
      <c r="A2512" s="5"/>
      <c r="B2512" s="7"/>
      <c r="C2512" s="7"/>
      <c r="D2512" s="6"/>
      <c r="E2512" s="6"/>
      <c r="F2512" s="7"/>
      <c r="G2512" s="7"/>
      <c r="H2512" s="7"/>
      <c r="I2512" s="2"/>
      <c r="J2512" s="7"/>
      <c r="K2512" s="7"/>
      <c r="L2512" s="4"/>
    </row>
    <row r="2513" spans="1:12">
      <c r="A2513" s="5"/>
      <c r="B2513" s="3"/>
      <c r="C2513" s="7"/>
      <c r="D2513" s="6"/>
      <c r="E2513" s="6"/>
      <c r="F2513" s="7"/>
      <c r="G2513" s="7"/>
      <c r="H2513" s="7"/>
      <c r="I2513" s="2"/>
      <c r="J2513" s="7"/>
      <c r="K2513" s="7"/>
      <c r="L2513" s="4"/>
    </row>
    <row r="2514" spans="1:12">
      <c r="A2514" s="5"/>
      <c r="B2514" s="3"/>
      <c r="C2514" s="7"/>
      <c r="D2514" s="6"/>
      <c r="E2514" s="6"/>
      <c r="F2514" s="7"/>
      <c r="G2514" s="7"/>
      <c r="H2514" s="7"/>
      <c r="I2514" s="2"/>
      <c r="J2514" s="7"/>
      <c r="K2514" s="7"/>
      <c r="L2514" s="4"/>
    </row>
    <row r="2515" spans="1:12">
      <c r="A2515" s="5"/>
      <c r="B2515" s="3"/>
      <c r="C2515" s="7"/>
      <c r="D2515" s="6"/>
      <c r="E2515" s="6"/>
      <c r="F2515" s="7"/>
      <c r="G2515" s="7"/>
      <c r="H2515" s="7"/>
      <c r="I2515" s="2"/>
      <c r="J2515" s="7"/>
      <c r="K2515" s="7"/>
      <c r="L2515" s="4"/>
    </row>
    <row r="2516" spans="1:12">
      <c r="A2516" s="5"/>
      <c r="B2516" s="3"/>
      <c r="C2516" s="7"/>
      <c r="D2516" s="6"/>
      <c r="E2516" s="6"/>
      <c r="F2516" s="7"/>
      <c r="G2516" s="7"/>
      <c r="H2516" s="7"/>
      <c r="I2516" s="2"/>
      <c r="J2516" s="7"/>
      <c r="K2516" s="7"/>
      <c r="L2516" s="4"/>
    </row>
    <row r="2517" spans="1:12">
      <c r="A2517" s="5"/>
      <c r="B2517" s="7"/>
      <c r="C2517" s="7"/>
      <c r="D2517" s="6"/>
      <c r="E2517" s="6"/>
      <c r="F2517" s="7"/>
      <c r="G2517" s="7"/>
      <c r="H2517" s="7"/>
      <c r="I2517" s="2"/>
      <c r="J2517" s="7"/>
      <c r="K2517" s="7"/>
      <c r="L2517" s="4"/>
    </row>
    <row r="2518" spans="1:12">
      <c r="A2518" s="5"/>
      <c r="B2518" s="7"/>
      <c r="C2518" s="7"/>
      <c r="D2518" s="6"/>
      <c r="E2518" s="6"/>
      <c r="F2518" s="7"/>
      <c r="G2518" s="7"/>
      <c r="H2518" s="7"/>
      <c r="I2518" s="2"/>
      <c r="J2518" s="7"/>
      <c r="K2518" s="7"/>
      <c r="L2518" s="4"/>
    </row>
    <row r="2519" spans="1:12">
      <c r="A2519" s="5"/>
      <c r="B2519" s="3"/>
      <c r="C2519" s="7"/>
      <c r="D2519" s="6"/>
      <c r="E2519" s="6"/>
      <c r="F2519" s="7"/>
      <c r="G2519" s="7"/>
      <c r="H2519" s="7"/>
      <c r="I2519" s="2"/>
      <c r="J2519" s="7"/>
      <c r="K2519" s="7"/>
      <c r="L2519" s="4"/>
    </row>
    <row r="2520" spans="1:12">
      <c r="A2520" s="5"/>
      <c r="B2520" s="3"/>
      <c r="C2520" s="7"/>
      <c r="D2520" s="6"/>
      <c r="E2520" s="6"/>
      <c r="F2520" s="7"/>
      <c r="G2520" s="7"/>
      <c r="H2520" s="7"/>
      <c r="I2520" s="2"/>
      <c r="J2520" s="7"/>
      <c r="K2520" s="7"/>
      <c r="L2520" s="4"/>
    </row>
    <row r="2521" spans="1:12">
      <c r="A2521" s="5"/>
      <c r="B2521" s="7"/>
      <c r="C2521" s="7"/>
      <c r="D2521" s="6"/>
      <c r="E2521" s="6"/>
      <c r="F2521" s="7"/>
      <c r="G2521" s="7"/>
      <c r="H2521" s="7"/>
      <c r="I2521" s="2"/>
      <c r="J2521" s="7"/>
      <c r="K2521" s="7"/>
      <c r="L2521" s="4"/>
    </row>
    <row r="2522" spans="1:12">
      <c r="A2522" s="5"/>
      <c r="B2522" s="7"/>
      <c r="C2522" s="7"/>
      <c r="D2522" s="6"/>
      <c r="E2522" s="6"/>
      <c r="F2522" s="7"/>
      <c r="G2522" s="7"/>
      <c r="H2522" s="7"/>
      <c r="I2522" s="2"/>
      <c r="J2522" s="7"/>
      <c r="K2522" s="7"/>
      <c r="L2522" s="4"/>
    </row>
    <row r="2523" spans="1:12">
      <c r="A2523" s="5"/>
      <c r="B2523" s="7"/>
      <c r="C2523" s="7"/>
      <c r="D2523" s="6"/>
      <c r="E2523" s="6"/>
      <c r="F2523" s="7"/>
      <c r="G2523" s="7"/>
      <c r="H2523" s="7"/>
      <c r="I2523" s="2"/>
      <c r="J2523" s="7"/>
      <c r="K2523" s="7"/>
      <c r="L2523" s="4"/>
    </row>
    <row r="2524" spans="1:12">
      <c r="A2524" s="5"/>
      <c r="B2524" s="7"/>
      <c r="C2524" s="7"/>
      <c r="D2524" s="6"/>
      <c r="E2524" s="6"/>
      <c r="F2524" s="7"/>
      <c r="G2524" s="7"/>
      <c r="H2524" s="7"/>
      <c r="I2524" s="2"/>
      <c r="J2524" s="7"/>
      <c r="K2524" s="7"/>
      <c r="L2524" s="4"/>
    </row>
    <row r="2525" spans="1:12">
      <c r="A2525" s="5"/>
      <c r="B2525" s="7"/>
      <c r="C2525" s="7"/>
      <c r="D2525" s="6"/>
      <c r="E2525" s="6"/>
      <c r="F2525" s="7"/>
      <c r="G2525" s="7"/>
      <c r="H2525" s="7"/>
      <c r="I2525" s="2"/>
      <c r="J2525" s="7"/>
      <c r="K2525" s="7"/>
      <c r="L2525" s="4"/>
    </row>
    <row r="2526" spans="1:12">
      <c r="A2526" s="5"/>
      <c r="B2526" s="7"/>
      <c r="C2526" s="7"/>
      <c r="D2526" s="6"/>
      <c r="E2526" s="6"/>
      <c r="F2526" s="7"/>
      <c r="G2526" s="7"/>
      <c r="H2526" s="7"/>
      <c r="I2526" s="2"/>
      <c r="J2526" s="7"/>
      <c r="K2526" s="7"/>
      <c r="L2526" s="4"/>
    </row>
    <row r="2527" spans="1:12">
      <c r="A2527" s="5"/>
      <c r="B2527" s="7"/>
      <c r="C2527" s="7"/>
      <c r="D2527" s="6"/>
      <c r="E2527" s="6"/>
      <c r="F2527" s="7"/>
      <c r="G2527" s="7"/>
      <c r="H2527" s="7"/>
      <c r="I2527" s="2"/>
      <c r="J2527" s="7"/>
      <c r="K2527" s="7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3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G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3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3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3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D2593" s="9"/>
      <c r="E2593" s="9"/>
      <c r="I2593" s="2"/>
      <c r="J2593" s="3"/>
      <c r="K2593" s="3"/>
      <c r="L2593" s="4"/>
    </row>
    <row r="2594" spans="1:12">
      <c r="A2594" s="5"/>
      <c r="D2594" s="9"/>
      <c r="E2594" s="9"/>
      <c r="I2594" s="2"/>
      <c r="J2594" s="3"/>
      <c r="K2594" s="3"/>
      <c r="L2594" s="4"/>
    </row>
    <row r="2595" spans="1:12">
      <c r="A2595" s="5"/>
      <c r="D2595" s="9"/>
      <c r="E2595" s="9"/>
      <c r="I2595" s="2"/>
      <c r="J2595" s="3"/>
      <c r="K2595" s="3"/>
      <c r="L2595" s="4"/>
    </row>
    <row r="2596" spans="1:12">
      <c r="A2596" s="5"/>
      <c r="D2596" s="9"/>
      <c r="E2596" s="9"/>
      <c r="I2596" s="2"/>
      <c r="J2596" s="3"/>
      <c r="K2596" s="3"/>
      <c r="L2596" s="4"/>
    </row>
    <row r="2597" spans="1:12">
      <c r="A2597" s="5"/>
      <c r="D2597" s="9"/>
      <c r="E2597" s="9"/>
      <c r="I2597" s="2"/>
      <c r="J2597" s="3"/>
      <c r="K2597" s="3"/>
      <c r="L2597" s="4"/>
    </row>
    <row r="2598" spans="1:12">
      <c r="A2598" s="5"/>
      <c r="B2598" s="3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3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3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3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3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2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H2641" s="3"/>
      <c r="I2641" s="2"/>
      <c r="J2641" s="3"/>
      <c r="K2641" s="3"/>
      <c r="L2641" s="4"/>
    </row>
    <row r="2642" spans="1:12">
      <c r="A2642" s="5"/>
      <c r="B2642" s="3"/>
      <c r="C2642" s="3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10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3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2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2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10"/>
      <c r="C2668" s="3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10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10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>
      <c r="A2675" s="5"/>
      <c r="B2675" s="3"/>
      <c r="C2675" s="3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>
      <c r="A2676" s="5"/>
      <c r="B2676" s="3"/>
      <c r="C2676" s="3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>
      <c r="A2677" s="5"/>
      <c r="B2677" s="3"/>
      <c r="C2677" s="3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>
      <c r="A2679" s="5"/>
      <c r="B2679" s="3"/>
      <c r="C2679" s="3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>
      <c r="A2680" s="5"/>
      <c r="B2680" s="3"/>
      <c r="C2680" s="3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>
      <c r="A2683" s="5"/>
      <c r="B2683" s="3"/>
      <c r="C2683" s="3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>
      <c r="A2684" s="5"/>
      <c r="B2684" s="3"/>
      <c r="C2684" s="3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>
      <c r="A2686" s="5"/>
      <c r="B2686" s="3"/>
      <c r="C2686" s="3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>
      <c r="A2687" s="5"/>
      <c r="B2687" s="3"/>
      <c r="C2687" s="3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>
      <c r="A2688" s="5"/>
      <c r="B2688" s="3"/>
      <c r="C2688" s="3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>
      <c r="A2689" s="5"/>
      <c r="B2689" s="3"/>
      <c r="C2689" s="3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>
      <c r="A2690" s="5"/>
      <c r="B2690" s="3"/>
      <c r="C2690" s="3"/>
      <c r="D2690" s="8"/>
      <c r="E2690" s="8"/>
      <c r="F2690" s="3"/>
      <c r="G2690" s="3"/>
      <c r="H2690" s="3"/>
      <c r="I2690" s="2"/>
      <c r="J2690" s="3"/>
      <c r="K2690" s="3"/>
      <c r="L2690" s="4"/>
    </row>
    <row r="2691" spans="1:12">
      <c r="A2691" s="5"/>
      <c r="B2691" s="3"/>
      <c r="C2691" s="3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>
      <c r="A2692" s="5"/>
      <c r="B2692" s="3"/>
      <c r="C2692" s="3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>
      <c r="A2693" s="5"/>
      <c r="B2693" s="3"/>
      <c r="C2693" s="3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>
      <c r="A2694" s="5"/>
      <c r="B2694" s="3"/>
      <c r="C2694" s="3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>
      <c r="A2695" s="5"/>
      <c r="B2695" s="3"/>
      <c r="C2695" s="3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>
      <c r="A2697" s="5"/>
      <c r="B2697" s="3"/>
      <c r="C2697" s="3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>
      <c r="A2699" s="5"/>
      <c r="B2699" s="3"/>
      <c r="C2699" s="3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>
      <c r="A2700" s="5"/>
      <c r="B2700" s="3"/>
      <c r="C2700" s="3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>
      <c r="A2701" s="5"/>
      <c r="B2701" s="3"/>
      <c r="C2701" s="3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>
      <c r="A2702" s="5"/>
      <c r="B2702" s="3"/>
      <c r="C2702" s="3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>
      <c r="A2703" s="5"/>
      <c r="B2703" s="3"/>
      <c r="C2703" s="3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>
      <c r="A2704" s="5"/>
      <c r="B2704" s="3"/>
      <c r="C2704" s="3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>
      <c r="A2705" s="5"/>
      <c r="B2705" s="3"/>
      <c r="C2705" s="3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>
      <c r="A2706" s="5"/>
      <c r="B2706" s="3"/>
      <c r="C2706" s="3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>
      <c r="A2707" s="5"/>
      <c r="B2707" s="3"/>
      <c r="C2707" s="3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>
      <c r="A2708" s="5"/>
      <c r="B2708" s="3"/>
      <c r="C2708" s="3"/>
      <c r="D2708" s="8"/>
      <c r="E2708" s="8"/>
      <c r="F2708" s="3"/>
      <c r="G2708" s="3"/>
      <c r="H2708" s="3"/>
      <c r="I2708" s="2"/>
      <c r="J2708" s="3"/>
      <c r="K2708" s="3"/>
      <c r="L2708" s="4"/>
    </row>
    <row r="2709" spans="1:12">
      <c r="A2709" s="5"/>
      <c r="B2709" s="3"/>
      <c r="C2709" s="3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>
      <c r="A2710" s="5"/>
      <c r="B2710" s="3"/>
      <c r="C2710" s="3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>
      <c r="A2712" s="5"/>
      <c r="B2712" s="3"/>
      <c r="C2712" s="3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>
      <c r="A2713" s="5"/>
      <c r="B2713" s="3"/>
      <c r="C2713" s="3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>
      <c r="A2715" s="5"/>
      <c r="B2715" s="3"/>
      <c r="C2715" s="3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>
      <c r="A2716" s="5"/>
      <c r="B2716" s="3"/>
      <c r="C2716" s="3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>
      <c r="A2717" s="5"/>
      <c r="B2717" s="3"/>
      <c r="C2717" s="3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>
      <c r="A2718" s="5"/>
      <c r="B2718" s="3"/>
      <c r="C2718" s="3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>
      <c r="A2719" s="5"/>
      <c r="B2719" s="3"/>
      <c r="C2719" s="3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>
      <c r="A2720" s="5"/>
      <c r="B2720" s="3"/>
      <c r="C2720" s="3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>
      <c r="A2721" s="5"/>
      <c r="B2721" s="3"/>
      <c r="C2721" s="3"/>
      <c r="D2721" s="8"/>
      <c r="E2721" s="8"/>
      <c r="F2721" s="3"/>
      <c r="G2721" s="3"/>
      <c r="H2721" s="3"/>
      <c r="I2721" s="2"/>
      <c r="J2721" s="3"/>
      <c r="K2721" s="3"/>
      <c r="L2721" s="4"/>
    </row>
    <row r="2722" spans="1:12">
      <c r="A2722" s="5"/>
      <c r="B2722" s="3"/>
      <c r="C2722" s="3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>
      <c r="A2723" s="5"/>
      <c r="B2723" s="3"/>
      <c r="C2723" s="3"/>
      <c r="D2723" s="8"/>
      <c r="E2723" s="8"/>
      <c r="F2723" s="3"/>
      <c r="G2723" s="3"/>
      <c r="H2723" s="3"/>
      <c r="I2723" s="2"/>
      <c r="J2723" s="3"/>
      <c r="K2723" s="3"/>
      <c r="L2723" s="4"/>
    </row>
    <row r="2724" spans="1:12">
      <c r="A2724" s="5"/>
      <c r="B2724" s="3"/>
      <c r="C2724" s="3"/>
      <c r="D2724" s="8"/>
      <c r="E2724" s="8"/>
      <c r="F2724" s="3"/>
      <c r="G2724" s="3"/>
      <c r="H2724" s="3"/>
      <c r="I2724" s="2"/>
      <c r="J2724" s="3"/>
      <c r="K2724" s="3"/>
      <c r="L2724" s="4"/>
    </row>
    <row r="2725" spans="1:12">
      <c r="A2725" s="5"/>
      <c r="B2725" s="3"/>
      <c r="C2725" s="2"/>
      <c r="D2725" s="8"/>
      <c r="E2725" s="8"/>
      <c r="F2725" s="3"/>
      <c r="G2725" s="3"/>
      <c r="H2725" s="3"/>
      <c r="I2725" s="2"/>
      <c r="J2725" s="3"/>
      <c r="K2725" s="3"/>
      <c r="L2725" s="4"/>
    </row>
    <row r="2726" spans="1:12">
      <c r="A2726" s="5"/>
      <c r="B2726" s="3"/>
      <c r="C2726" s="3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>
      <c r="A2727" s="5"/>
      <c r="B2727" s="3"/>
      <c r="C2727" s="3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>
      <c r="A2728" s="5"/>
      <c r="B2728" s="3"/>
      <c r="C2728" s="3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>
      <c r="A2729" s="5"/>
      <c r="B2729" s="3"/>
      <c r="C2729" s="3"/>
      <c r="D2729" s="8"/>
      <c r="E2729" s="8"/>
      <c r="F2729" s="3"/>
      <c r="G2729" s="3"/>
      <c r="H2729" s="3"/>
      <c r="I2729" s="2"/>
      <c r="J2729" s="3"/>
      <c r="K2729" s="3"/>
      <c r="L2729" s="4"/>
    </row>
    <row r="2730" spans="1:12">
      <c r="A2730" s="5"/>
      <c r="B2730" s="3"/>
      <c r="C2730" s="3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>
      <c r="A2731" s="5"/>
      <c r="B2731" s="3"/>
      <c r="C2731" s="3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>
      <c r="A2732" s="5"/>
      <c r="B2732" s="3"/>
      <c r="C2732" s="3"/>
      <c r="D2732" s="8"/>
      <c r="E2732" s="8"/>
      <c r="F2732" s="3"/>
      <c r="G2732" s="3"/>
      <c r="H2732" s="3"/>
      <c r="I2732" s="2"/>
      <c r="J2732" s="3"/>
      <c r="K2732" s="3"/>
      <c r="L2732" s="4"/>
    </row>
    <row r="2733" spans="1:12">
      <c r="A2733" s="5"/>
      <c r="B2733" s="3"/>
      <c r="C2733" s="3"/>
      <c r="D2733" s="8"/>
      <c r="E2733" s="8"/>
      <c r="F2733" s="3"/>
      <c r="G2733" s="3"/>
      <c r="H2733" s="3"/>
      <c r="I2733" s="2"/>
      <c r="J2733" s="3"/>
      <c r="K2733" s="3"/>
      <c r="L2733" s="4"/>
    </row>
    <row r="2734" spans="1:12">
      <c r="A2734" s="5"/>
      <c r="B2734" s="3"/>
      <c r="C2734" s="3"/>
      <c r="D2734" s="8"/>
      <c r="E2734" s="8"/>
      <c r="F2734" s="3"/>
      <c r="G2734" s="3"/>
      <c r="H2734" s="3"/>
      <c r="I2734" s="2"/>
      <c r="J2734" s="3"/>
      <c r="K2734" s="3"/>
      <c r="L2734" s="4"/>
    </row>
    <row r="2735" spans="1:12">
      <c r="A2735" s="5"/>
      <c r="B2735" s="3"/>
      <c r="C2735" s="3"/>
      <c r="D2735" s="8"/>
      <c r="E2735" s="8"/>
      <c r="F2735" s="3"/>
      <c r="G2735" s="3"/>
      <c r="H2735" s="3"/>
      <c r="I2735" s="2"/>
      <c r="J2735" s="3"/>
      <c r="K2735" s="3"/>
      <c r="L2735" s="4"/>
    </row>
    <row r="2736" spans="1:12">
      <c r="A2736" s="5"/>
      <c r="B2736" s="3"/>
      <c r="C2736" s="3"/>
      <c r="D2736" s="8"/>
      <c r="E2736" s="8"/>
      <c r="F2736" s="3"/>
      <c r="G2736" s="3"/>
      <c r="H2736" s="3"/>
      <c r="I2736" s="2"/>
      <c r="J2736" s="3"/>
      <c r="K2736" s="3"/>
      <c r="L2736" s="4"/>
    </row>
    <row r="2737" spans="1:12">
      <c r="A2737" s="5"/>
      <c r="B2737" s="3"/>
      <c r="C2737" s="3"/>
      <c r="D2737" s="8"/>
      <c r="E2737" s="8"/>
      <c r="F2737" s="3"/>
      <c r="G2737" s="3"/>
      <c r="H2737" s="3"/>
      <c r="I2737" s="2"/>
      <c r="J2737" s="3"/>
      <c r="K2737" s="3"/>
      <c r="L2737" s="4"/>
    </row>
    <row r="2738" spans="1:12" s="11" customFormat="1">
      <c r="A2738" s="5"/>
      <c r="B2738" s="3"/>
      <c r="C2738" s="3"/>
      <c r="D2738" s="8"/>
      <c r="E2738" s="8"/>
      <c r="F2738" s="3"/>
      <c r="G2738" s="3"/>
      <c r="H2738" s="3"/>
      <c r="I2738" s="2"/>
      <c r="J2738" s="3"/>
      <c r="K2738" s="3"/>
      <c r="L2738" s="4"/>
    </row>
    <row r="2739" spans="1:12">
      <c r="A2739" s="5"/>
      <c r="B2739" s="3"/>
      <c r="C2739" s="3"/>
      <c r="D2739" s="8"/>
      <c r="E2739" s="8"/>
      <c r="F2739" s="3"/>
      <c r="G2739" s="3"/>
      <c r="H2739" s="3"/>
      <c r="I2739" s="2"/>
      <c r="J2739" s="3"/>
      <c r="K2739" s="3"/>
      <c r="L2739" s="4"/>
    </row>
    <row r="2740" spans="1:12">
      <c r="A2740" s="5"/>
      <c r="B2740" s="3"/>
      <c r="C2740" s="2"/>
      <c r="D2740" s="8"/>
      <c r="E2740" s="8"/>
      <c r="F2740" s="3"/>
      <c r="G2740" s="3"/>
      <c r="H2740" s="3"/>
      <c r="I2740" s="2"/>
      <c r="J2740" s="3"/>
      <c r="K2740" s="3"/>
      <c r="L2740" s="4"/>
    </row>
    <row r="2741" spans="1:12">
      <c r="A2741" s="5"/>
      <c r="B2741" s="3"/>
      <c r="C2741" s="3"/>
      <c r="D2741" s="8"/>
      <c r="E2741" s="8"/>
      <c r="F2741" s="3"/>
      <c r="G2741" s="3"/>
      <c r="H2741" s="3"/>
      <c r="I2741" s="2"/>
      <c r="J2741" s="3"/>
      <c r="K2741" s="3"/>
      <c r="L2741" s="4"/>
    </row>
    <row r="2742" spans="1:12">
      <c r="A2742" s="5"/>
      <c r="B2742" s="3"/>
      <c r="C2742" s="3"/>
      <c r="D2742" s="8"/>
      <c r="E2742" s="8"/>
      <c r="F2742" s="3"/>
      <c r="G2742" s="3"/>
      <c r="H2742" s="3"/>
      <c r="I2742" s="2"/>
      <c r="J2742" s="3"/>
      <c r="K2742" s="3"/>
      <c r="L2742" s="4"/>
    </row>
    <row r="2743" spans="1:12">
      <c r="A2743" s="5"/>
      <c r="B2743" s="3"/>
      <c r="C2743" s="3"/>
      <c r="D2743" s="8"/>
      <c r="E2743" s="8"/>
      <c r="F2743" s="3"/>
      <c r="G2743" s="3"/>
      <c r="H2743" s="3"/>
      <c r="I2743" s="2"/>
      <c r="J2743" s="3"/>
      <c r="K2743" s="3"/>
      <c r="L2743" s="4"/>
    </row>
    <row r="2744" spans="1:12">
      <c r="A2744" s="5"/>
      <c r="B2744" s="3"/>
      <c r="C2744" s="3"/>
      <c r="D2744" s="8"/>
      <c r="E2744" s="8"/>
      <c r="F2744" s="3"/>
      <c r="G2744" s="3"/>
      <c r="H2744" s="3"/>
      <c r="I2744" s="2"/>
      <c r="J2744" s="3"/>
      <c r="K2744" s="3"/>
      <c r="L2744" s="4"/>
    </row>
    <row r="2745" spans="1:12">
      <c r="A2745" s="5"/>
      <c r="B2745" s="3"/>
      <c r="C2745" s="3"/>
      <c r="D2745" s="8"/>
      <c r="E2745" s="8"/>
      <c r="F2745" s="3"/>
      <c r="G2745" s="3"/>
      <c r="H2745" s="3"/>
      <c r="I2745" s="2"/>
      <c r="J2745" s="3"/>
      <c r="K2745" s="3"/>
      <c r="L2745" s="4"/>
    </row>
    <row r="2746" spans="1:12" ht="13.5" customHeight="1">
      <c r="A2746" s="5"/>
      <c r="B2746" s="3"/>
      <c r="C2746" s="3"/>
      <c r="D2746" s="8"/>
      <c r="E2746" s="8"/>
      <c r="F2746" s="3"/>
      <c r="G2746" s="3"/>
      <c r="H2746" s="3"/>
      <c r="I2746" s="2"/>
      <c r="J2746" s="3"/>
      <c r="K2746" s="3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3"/>
      <c r="K2747" s="3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3"/>
      <c r="K2748" s="3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3"/>
      <c r="K2749" s="3"/>
      <c r="L2749" s="4"/>
    </row>
    <row r="2750" spans="1:12" ht="13.5" customHeight="1">
      <c r="A2750" s="5"/>
      <c r="B2750" s="3"/>
      <c r="C2750" s="3"/>
      <c r="D2750" s="8"/>
      <c r="E2750" s="8"/>
      <c r="F2750" s="3"/>
      <c r="G2750" s="3"/>
      <c r="H2750" s="3"/>
      <c r="I2750" s="2"/>
      <c r="J2750" s="3"/>
      <c r="K2750" s="3"/>
      <c r="L2750" s="4"/>
    </row>
    <row r="2751" spans="1:12" ht="13.5" customHeight="1">
      <c r="A2751" s="5"/>
      <c r="B2751" s="3"/>
      <c r="C2751" s="2"/>
      <c r="D2751" s="8"/>
      <c r="E2751" s="8"/>
      <c r="F2751" s="3"/>
      <c r="G2751" s="3"/>
      <c r="H2751" s="3"/>
      <c r="I2751" s="2"/>
      <c r="J2751" s="3"/>
      <c r="K2751" s="3"/>
      <c r="L2751" s="4"/>
    </row>
    <row r="2752" spans="1:12" ht="13.5" customHeight="1">
      <c r="A2752" s="5"/>
      <c r="B2752" s="3"/>
      <c r="C2752" s="2"/>
      <c r="D2752" s="8"/>
      <c r="E2752" s="8"/>
      <c r="F2752" s="3"/>
      <c r="G2752" s="3"/>
      <c r="H2752" s="3"/>
      <c r="I2752" s="2"/>
      <c r="J2752" s="3"/>
      <c r="K2752" s="3"/>
      <c r="L2752" s="4"/>
    </row>
    <row r="2753" spans="1:12" ht="13.5" customHeight="1">
      <c r="A2753" s="5"/>
      <c r="B2753" s="3"/>
      <c r="C2753" s="3"/>
      <c r="D2753" s="8"/>
      <c r="E2753" s="8"/>
      <c r="F2753" s="3"/>
      <c r="G2753" s="3"/>
      <c r="H2753" s="3"/>
      <c r="I2753" s="2"/>
      <c r="J2753" s="3"/>
      <c r="K2753" s="3"/>
      <c r="L2753" s="4"/>
    </row>
    <row r="2754" spans="1:12" ht="13.5" customHeight="1">
      <c r="A2754" s="5"/>
      <c r="B2754" s="3"/>
      <c r="C2754" s="3"/>
      <c r="D2754" s="8"/>
      <c r="E2754" s="8"/>
      <c r="F2754" s="3"/>
      <c r="G2754" s="3"/>
      <c r="H2754" s="3"/>
      <c r="I2754" s="2"/>
      <c r="J2754" s="3"/>
      <c r="K2754" s="3"/>
      <c r="L2754" s="4"/>
    </row>
    <row r="2755" spans="1:12" ht="13.5" customHeight="1">
      <c r="A2755" s="5"/>
      <c r="B2755" s="3"/>
      <c r="C2755" s="2"/>
      <c r="D2755" s="8"/>
      <c r="E2755" s="8"/>
      <c r="F2755" s="3"/>
      <c r="G2755" s="3"/>
      <c r="H2755" s="3"/>
      <c r="I2755" s="2"/>
      <c r="J2755" s="3"/>
      <c r="K2755" s="3"/>
      <c r="L2755" s="4"/>
    </row>
    <row r="2756" spans="1:12" ht="13.5" customHeight="1">
      <c r="A2756" s="5"/>
      <c r="B2756" s="3"/>
      <c r="C2756" s="2"/>
      <c r="D2756" s="8"/>
      <c r="E2756" s="8"/>
      <c r="F2756" s="3"/>
      <c r="G2756" s="3"/>
      <c r="H2756" s="3"/>
      <c r="I2756" s="2"/>
      <c r="J2756" s="3"/>
      <c r="K2756" s="3"/>
      <c r="L2756" s="4"/>
    </row>
    <row r="2757" spans="1:12" ht="13.5" customHeight="1">
      <c r="A2757" s="5"/>
      <c r="B2757" s="3"/>
      <c r="C2757" s="2"/>
      <c r="D2757" s="8"/>
      <c r="E2757" s="8"/>
      <c r="F2757" s="3"/>
      <c r="G2757" s="3"/>
      <c r="H2757" s="3"/>
      <c r="I2757" s="2"/>
      <c r="J2757" s="3"/>
      <c r="K2757" s="3"/>
      <c r="L2757" s="4"/>
    </row>
    <row r="2758" spans="1:12" ht="13.5" customHeight="1">
      <c r="A2758" s="5"/>
      <c r="B2758" s="3"/>
      <c r="C2758" s="2"/>
      <c r="D2758" s="8"/>
      <c r="E2758" s="8"/>
      <c r="F2758" s="3"/>
      <c r="G2758" s="3"/>
      <c r="H2758" s="3"/>
      <c r="I2758" s="2"/>
      <c r="J2758" s="3"/>
      <c r="K2758" s="3"/>
      <c r="L2758" s="4"/>
    </row>
    <row r="2759" spans="1:12" ht="13.5" customHeight="1">
      <c r="A2759" s="5"/>
      <c r="B2759" s="3"/>
      <c r="C2759" s="2"/>
      <c r="D2759" s="8"/>
      <c r="E2759" s="8"/>
      <c r="F2759" s="3"/>
      <c r="G2759" s="3"/>
      <c r="H2759" s="3"/>
      <c r="I2759" s="2"/>
      <c r="J2759" s="3"/>
      <c r="K2759" s="3"/>
      <c r="L2759" s="4"/>
    </row>
    <row r="2760" spans="1:12" ht="13.5" customHeight="1">
      <c r="A2760" s="5"/>
      <c r="B2760" s="3"/>
      <c r="C2760" s="2"/>
      <c r="D2760" s="8"/>
      <c r="E2760" s="8"/>
      <c r="F2760" s="3"/>
      <c r="G2760" s="3"/>
      <c r="H2760" s="3"/>
      <c r="I2760" s="2"/>
      <c r="J2760" s="3"/>
      <c r="K2760" s="3"/>
      <c r="L2760" s="4"/>
    </row>
    <row r="2761" spans="1:12" ht="13.5" customHeight="1">
      <c r="A2761" s="5"/>
      <c r="B2761" s="3"/>
      <c r="C2761" s="2"/>
      <c r="D2761" s="8"/>
      <c r="E2761" s="8"/>
      <c r="F2761" s="3"/>
      <c r="G2761" s="3"/>
      <c r="H2761" s="3"/>
      <c r="I2761" s="2"/>
      <c r="J2761" s="3"/>
      <c r="K2761" s="3"/>
      <c r="L2761" s="4"/>
    </row>
    <row r="2762" spans="1:12" ht="13.5" customHeight="1">
      <c r="A2762" s="5"/>
      <c r="B2762" s="3"/>
      <c r="C2762" s="2"/>
      <c r="D2762" s="8"/>
      <c r="E2762" s="3"/>
      <c r="F2762" s="3"/>
      <c r="G2762" s="3"/>
      <c r="H2762" s="3"/>
      <c r="I2762" s="2"/>
      <c r="J2762" s="3"/>
      <c r="K2762" s="3"/>
      <c r="L2762" s="4"/>
    </row>
    <row r="2763" spans="1:12" ht="13.5" customHeight="1">
      <c r="A2763" s="5"/>
      <c r="B2763" s="3"/>
      <c r="C2763" s="2"/>
      <c r="D2763" s="8"/>
      <c r="E2763" s="8"/>
      <c r="F2763" s="3"/>
      <c r="G2763" s="3"/>
      <c r="H2763" s="3"/>
      <c r="I2763" s="2"/>
      <c r="J2763" s="3"/>
      <c r="K2763" s="3"/>
      <c r="L2763" s="4"/>
    </row>
    <row r="2764" spans="1:12" ht="13.5" customHeight="1">
      <c r="A2764" s="5"/>
      <c r="B2764" s="3"/>
      <c r="C2764" s="2"/>
      <c r="D2764" s="8"/>
      <c r="E2764" s="8"/>
      <c r="F2764" s="3"/>
      <c r="G2764" s="3"/>
      <c r="H2764" s="3"/>
      <c r="I2764" s="2"/>
      <c r="J2764" s="3"/>
      <c r="K2764" s="3"/>
      <c r="L2764" s="4"/>
    </row>
    <row r="2765" spans="1:12" ht="13.5" customHeight="1">
      <c r="A2765" s="5"/>
      <c r="B2765" s="3"/>
      <c r="C2765" s="2"/>
      <c r="D2765" s="8"/>
      <c r="E2765" s="8"/>
      <c r="F2765" s="3"/>
      <c r="G2765" s="3"/>
      <c r="H2765" s="3"/>
      <c r="I2765" s="2"/>
      <c r="J2765" s="3"/>
      <c r="K2765" s="3"/>
      <c r="L2765" s="4"/>
    </row>
    <row r="2766" spans="1:12" ht="13.5" customHeight="1">
      <c r="A2766" s="5"/>
      <c r="B2766" s="3"/>
      <c r="C2766" s="2"/>
      <c r="D2766" s="8"/>
      <c r="E2766" s="8"/>
      <c r="F2766" s="3"/>
      <c r="G2766" s="3"/>
      <c r="H2766" s="3"/>
      <c r="I2766" s="2"/>
      <c r="J2766" s="3"/>
      <c r="K2766" s="3"/>
      <c r="L2766" s="4"/>
    </row>
    <row r="2767" spans="1:12" ht="13.5" customHeight="1">
      <c r="A2767" s="5"/>
      <c r="B2767" s="3"/>
      <c r="C2767" s="2"/>
      <c r="D2767" s="8"/>
      <c r="E2767" s="8"/>
      <c r="F2767" s="3"/>
      <c r="G2767" s="3"/>
      <c r="H2767" s="3"/>
      <c r="I2767" s="2"/>
      <c r="J2767" s="3"/>
      <c r="K2767" s="3"/>
      <c r="L2767" s="4"/>
    </row>
    <row r="2768" spans="1:12" ht="13.5" customHeight="1">
      <c r="A2768" s="5"/>
      <c r="B2768" s="3"/>
      <c r="C2768" s="2"/>
      <c r="D2768" s="8"/>
      <c r="E2768" s="8"/>
      <c r="F2768" s="3"/>
      <c r="G2768" s="3"/>
      <c r="H2768" s="3"/>
      <c r="I2768" s="2"/>
      <c r="J2768" s="3"/>
      <c r="K2768" s="3"/>
      <c r="L2768" s="4"/>
    </row>
    <row r="2769" spans="1:12" ht="13.5" customHeight="1">
      <c r="A2769" s="5"/>
      <c r="B2769" s="3"/>
      <c r="C2769" s="2"/>
      <c r="D2769" s="8"/>
      <c r="E2769" s="8"/>
      <c r="F2769" s="3"/>
      <c r="G2769" s="3"/>
      <c r="H2769" s="3"/>
      <c r="I2769" s="2"/>
      <c r="J2769" s="3"/>
      <c r="K2769" s="3"/>
      <c r="L2769" s="4"/>
    </row>
    <row r="2770" spans="1:12" ht="13.5" customHeight="1">
      <c r="A2770" s="5"/>
      <c r="B2770" s="3"/>
      <c r="C2770" s="2"/>
      <c r="D2770" s="8"/>
      <c r="E2770" s="8"/>
      <c r="F2770" s="3"/>
      <c r="G2770" s="3"/>
      <c r="H2770" s="3"/>
      <c r="I2770" s="2"/>
      <c r="J2770" s="3"/>
      <c r="K2770" s="3"/>
      <c r="L2770" s="4"/>
    </row>
    <row r="2771" spans="1:12" ht="13.5" customHeight="1">
      <c r="A2771" s="5"/>
      <c r="B2771" s="3"/>
      <c r="C2771" s="2"/>
      <c r="D2771" s="8"/>
      <c r="E2771" s="8"/>
      <c r="F2771" s="3"/>
      <c r="G2771" s="3"/>
      <c r="H2771" s="3"/>
      <c r="I2771" s="2"/>
      <c r="J2771" s="3"/>
      <c r="K2771" s="3"/>
      <c r="L2771" s="4"/>
    </row>
    <row r="2772" spans="1:12" ht="13.5" customHeight="1">
      <c r="A2772" s="5"/>
      <c r="B2772" s="3"/>
      <c r="C2772" s="2"/>
      <c r="D2772" s="8"/>
      <c r="E2772" s="8"/>
      <c r="F2772" s="3"/>
      <c r="G2772" s="3"/>
      <c r="H2772" s="3"/>
      <c r="I2772" s="2"/>
      <c r="J2772" s="3"/>
      <c r="K2772" s="3"/>
      <c r="L2772" s="4"/>
    </row>
    <row r="2773" spans="1:12" ht="13.5" customHeight="1">
      <c r="A2773" s="5"/>
      <c r="B2773" s="3"/>
      <c r="C2773" s="2"/>
      <c r="D2773" s="8"/>
      <c r="E2773" s="8"/>
      <c r="F2773" s="3"/>
      <c r="G2773" s="3"/>
      <c r="H2773" s="3"/>
      <c r="I2773" s="2"/>
      <c r="J2773" s="3"/>
      <c r="K2773" s="3"/>
      <c r="L2773" s="4"/>
    </row>
    <row r="2774" spans="1:12" ht="13.5" customHeight="1">
      <c r="A2774" s="5"/>
      <c r="B2774" s="3"/>
      <c r="C2774" s="2"/>
      <c r="D2774" s="8"/>
      <c r="E2774" s="8"/>
      <c r="F2774" s="3"/>
      <c r="G2774" s="3"/>
      <c r="H2774" s="3"/>
      <c r="I2774" s="2"/>
      <c r="J2774" s="3"/>
      <c r="K2774" s="3"/>
      <c r="L2774" s="4"/>
    </row>
    <row r="2775" spans="1:12" ht="13.5" customHeight="1">
      <c r="A2775" s="5"/>
      <c r="B2775" s="3"/>
      <c r="C2775" s="2"/>
      <c r="D2775" s="8"/>
      <c r="E2775" s="8"/>
      <c r="F2775" s="3"/>
      <c r="G2775" s="3"/>
      <c r="H2775" s="3"/>
      <c r="I2775" s="2"/>
      <c r="J2775" s="3"/>
      <c r="K2775" s="3"/>
      <c r="L2775" s="4"/>
    </row>
    <row r="2776" spans="1:12" ht="13.5" customHeight="1">
      <c r="A2776" s="5"/>
      <c r="B2776" s="3"/>
      <c r="C2776" s="2"/>
      <c r="D2776" s="8"/>
      <c r="E2776" s="8"/>
      <c r="F2776" s="3"/>
      <c r="G2776" s="3"/>
      <c r="H2776" s="3"/>
      <c r="I2776" s="2"/>
      <c r="J2776" s="3"/>
      <c r="K2776" s="3"/>
      <c r="L2776" s="4"/>
    </row>
    <row r="2777" spans="1:12" ht="13.5" customHeight="1">
      <c r="A2777" s="5"/>
      <c r="B2777" s="3"/>
      <c r="C2777" s="2"/>
      <c r="D2777" s="8"/>
      <c r="E2777" s="8"/>
      <c r="F2777" s="3"/>
      <c r="G2777" s="3"/>
      <c r="H2777" s="3"/>
      <c r="I2777" s="2"/>
      <c r="J2777" s="3"/>
      <c r="K2777" s="3"/>
      <c r="L2777" s="4"/>
    </row>
    <row r="2778" spans="1:12" ht="13.5" customHeight="1">
      <c r="A2778" s="5"/>
      <c r="B2778" s="3"/>
      <c r="C2778" s="2"/>
      <c r="D2778" s="8"/>
      <c r="E2778" s="8"/>
      <c r="F2778" s="3"/>
      <c r="G2778" s="3"/>
      <c r="H2778" s="3"/>
      <c r="I2778" s="2"/>
      <c r="J2778" s="3"/>
      <c r="K2778" s="3"/>
      <c r="L2778" s="4"/>
    </row>
    <row r="2779" spans="1:12" ht="13.5" customHeight="1">
      <c r="A2779" s="5"/>
      <c r="B2779" s="3"/>
      <c r="C2779" s="2"/>
      <c r="D2779" s="8"/>
      <c r="E2779" s="8"/>
      <c r="F2779" s="3"/>
      <c r="G2779" s="3"/>
      <c r="H2779" s="3"/>
      <c r="I2779" s="2"/>
      <c r="J2779" s="3"/>
      <c r="K2779" s="3"/>
      <c r="L2779" s="4"/>
    </row>
    <row r="2780" spans="1:12" ht="13.5" customHeight="1">
      <c r="A2780" s="5"/>
      <c r="B2780" s="3"/>
      <c r="C2780" s="2"/>
      <c r="D2780" s="8"/>
      <c r="E2780" s="3"/>
      <c r="F2780" s="3"/>
      <c r="G2780" s="3"/>
      <c r="H2780" s="3"/>
      <c r="I2780" s="2"/>
      <c r="J2780" s="3"/>
      <c r="K2780" s="3"/>
      <c r="L2780" s="4"/>
    </row>
    <row r="2781" spans="1:12" ht="13.5" customHeight="1">
      <c r="A2781" s="5"/>
      <c r="B2781" s="3"/>
      <c r="C2781" s="2"/>
      <c r="D2781" s="8"/>
      <c r="E2781" s="8"/>
      <c r="F2781" s="3"/>
      <c r="G2781" s="3"/>
      <c r="H2781" s="3"/>
      <c r="I2781" s="2"/>
      <c r="J2781" s="3"/>
      <c r="K2781" s="3"/>
      <c r="L2781" s="4"/>
    </row>
    <row r="2782" spans="1:12" ht="13.5" customHeight="1">
      <c r="A2782" s="5"/>
      <c r="B2782" s="3"/>
      <c r="C2782" s="2"/>
      <c r="D2782" s="8"/>
      <c r="E2782" s="8"/>
      <c r="F2782" s="3"/>
      <c r="G2782" s="3"/>
      <c r="H2782" s="3"/>
      <c r="I2782" s="2"/>
      <c r="J2782" s="3"/>
      <c r="K2782" s="3"/>
      <c r="L2782" s="4"/>
    </row>
    <row r="2783" spans="1:12" ht="13.5" customHeight="1">
      <c r="A2783" s="5"/>
      <c r="B2783" s="3"/>
      <c r="C2783" s="2"/>
      <c r="D2783" s="8"/>
      <c r="E2783" s="8"/>
      <c r="F2783" s="3"/>
      <c r="G2783" s="3"/>
      <c r="H2783" s="3"/>
      <c r="I2783" s="2"/>
      <c r="J2783" s="3"/>
      <c r="K2783" s="3"/>
      <c r="L2783" s="4"/>
    </row>
    <row r="2784" spans="1:12" ht="13.5" customHeight="1">
      <c r="A2784" s="5"/>
      <c r="B2784" s="3"/>
      <c r="C2784" s="2"/>
      <c r="D2784" s="8"/>
      <c r="E2784" s="8"/>
      <c r="F2784" s="3"/>
      <c r="G2784" s="3"/>
      <c r="H2784" s="3"/>
      <c r="I2784" s="2"/>
      <c r="J2784" s="3"/>
      <c r="K2784" s="3"/>
      <c r="L2784" s="4"/>
    </row>
    <row r="2785" spans="1:12" ht="13.5" customHeight="1">
      <c r="A2785" s="5"/>
      <c r="B2785" s="3"/>
      <c r="C2785" s="2"/>
      <c r="D2785" s="8"/>
      <c r="E2785" s="8"/>
      <c r="F2785" s="3"/>
      <c r="G2785" s="3"/>
      <c r="H2785" s="3"/>
      <c r="I2785" s="2"/>
      <c r="J2785" s="3"/>
      <c r="K2785" s="3"/>
      <c r="L2785" s="4"/>
    </row>
    <row r="2786" spans="1:12" ht="13.5" customHeight="1">
      <c r="A2786" s="5"/>
      <c r="B2786" s="3"/>
      <c r="C2786" s="2"/>
      <c r="D2786" s="8"/>
      <c r="E2786" s="8"/>
      <c r="F2786" s="3"/>
      <c r="G2786" s="3"/>
      <c r="H2786" s="3"/>
      <c r="I2786" s="2"/>
      <c r="J2786" s="3"/>
      <c r="K2786" s="3"/>
      <c r="L2786" s="4"/>
    </row>
    <row r="2787" spans="1:12" ht="13.5" customHeight="1">
      <c r="A2787" s="5"/>
      <c r="B2787" s="3"/>
      <c r="C2787" s="2"/>
      <c r="D2787" s="8"/>
      <c r="E2787" s="8"/>
      <c r="F2787" s="3"/>
      <c r="G2787" s="3"/>
      <c r="H2787" s="3"/>
      <c r="I2787" s="2"/>
      <c r="J2787" s="3"/>
      <c r="K2787" s="3"/>
      <c r="L2787" s="4"/>
    </row>
    <row r="2788" spans="1:12" ht="13.5" customHeight="1">
      <c r="A2788" s="5"/>
      <c r="B2788" s="3"/>
      <c r="C2788" s="2"/>
      <c r="D2788" s="8"/>
      <c r="E2788" s="8"/>
      <c r="F2788" s="3"/>
      <c r="G2788" s="3"/>
      <c r="H2788" s="3"/>
      <c r="I2788" s="2"/>
      <c r="J2788" s="3"/>
      <c r="K2788" s="3"/>
      <c r="L2788" s="4"/>
    </row>
    <row r="2789" spans="1:12" ht="13.5" customHeight="1">
      <c r="A2789" s="5"/>
      <c r="B2789" s="3"/>
      <c r="C2789" s="2"/>
      <c r="D2789" s="8"/>
      <c r="E2789" s="8"/>
      <c r="F2789" s="3"/>
      <c r="G2789" s="3"/>
      <c r="H2789" s="3"/>
      <c r="I2789" s="2"/>
      <c r="J2789" s="3"/>
      <c r="K2789" s="3"/>
      <c r="L2789" s="4"/>
    </row>
    <row r="2790" spans="1:12" ht="13.5" customHeight="1">
      <c r="A2790" s="5"/>
      <c r="B2790" s="3"/>
      <c r="C2790" s="2"/>
      <c r="D2790" s="8"/>
      <c r="E2790" s="8"/>
      <c r="F2790" s="3"/>
      <c r="G2790" s="3"/>
      <c r="H2790" s="3"/>
      <c r="I2790" s="2"/>
      <c r="J2790" s="3"/>
      <c r="K2790" s="3"/>
      <c r="L2790" s="4"/>
    </row>
    <row r="2791" spans="1:12" ht="13.5" customHeight="1">
      <c r="A2791" s="5"/>
      <c r="B2791" s="3"/>
      <c r="C2791" s="2"/>
      <c r="D2791" s="8"/>
      <c r="E2791" s="8"/>
      <c r="F2791" s="3"/>
      <c r="G2791" s="3"/>
      <c r="H2791" s="3"/>
      <c r="I2791" s="2"/>
      <c r="J2791" s="3"/>
      <c r="K2791" s="3"/>
      <c r="L2791" s="4"/>
    </row>
    <row r="2792" spans="1:12" ht="13.5" customHeight="1" thickBot="1">
      <c r="A2792" s="5"/>
      <c r="B2792" s="3"/>
      <c r="C2792" s="2"/>
      <c r="D2792" s="8"/>
      <c r="E2792" s="8"/>
      <c r="F2792" s="3"/>
      <c r="G2792" s="3"/>
      <c r="H2792" s="3"/>
      <c r="I2792" s="2"/>
      <c r="J2792" s="3"/>
      <c r="K2792" s="3"/>
      <c r="L2792" s="4"/>
    </row>
    <row r="2793" spans="1:12" ht="13.5" customHeight="1" thickBot="1">
      <c r="A2793" s="12"/>
      <c r="B2793" s="13"/>
      <c r="C2793" s="13"/>
      <c r="D2793" s="14"/>
      <c r="E2793" s="14"/>
      <c r="F2793" s="13"/>
      <c r="G2793" s="13"/>
      <c r="H2793" s="13"/>
      <c r="I2793" s="13"/>
      <c r="J2793" s="15"/>
      <c r="K2793" s="16"/>
      <c r="L2793" s="17"/>
    </row>
    <row r="2794" spans="1:12" ht="13.5" customHeight="1">
      <c r="A2794" s="5"/>
      <c r="B2794" s="3"/>
      <c r="C2794" s="2"/>
      <c r="D2794" s="8"/>
      <c r="E2794" s="8"/>
      <c r="F2794" s="3"/>
      <c r="G2794" s="3"/>
      <c r="H2794" s="3"/>
      <c r="I2794" s="2"/>
      <c r="J2794" s="3"/>
      <c r="K2794" s="3"/>
      <c r="L2794" s="4"/>
    </row>
    <row r="2795" spans="1:12" ht="13.5" customHeight="1">
      <c r="A2795" s="5"/>
      <c r="B2795" s="3"/>
      <c r="C2795" s="2"/>
      <c r="D2795" s="8"/>
      <c r="E2795" s="8"/>
      <c r="F2795" s="3"/>
      <c r="G2795" s="3"/>
      <c r="H2795" s="3"/>
      <c r="I2795" s="2"/>
      <c r="J2795" s="2"/>
      <c r="K2795" s="2"/>
      <c r="L2795" s="4"/>
    </row>
    <row r="2796" spans="1:12" ht="13.5" customHeight="1">
      <c r="A2796" s="5"/>
      <c r="B2796" s="3"/>
      <c r="C2796" s="2"/>
      <c r="D2796" s="8"/>
      <c r="E2796" s="8"/>
      <c r="F2796" s="3"/>
      <c r="G2796" s="3"/>
      <c r="H2796" s="3"/>
      <c r="I2796" s="2"/>
      <c r="J2796" s="2"/>
      <c r="K2796" s="2"/>
      <c r="L2796" s="4"/>
    </row>
    <row r="2797" spans="1:12" ht="13.5" customHeight="1">
      <c r="A2797" s="5"/>
      <c r="B2797" s="3"/>
      <c r="C2797" s="2"/>
      <c r="D2797" s="8"/>
      <c r="E2797" s="8"/>
      <c r="F2797" s="3"/>
      <c r="G2797" s="3"/>
      <c r="H2797" s="3"/>
      <c r="I2797" s="2"/>
      <c r="J2797" s="2"/>
      <c r="K2797" s="2"/>
      <c r="L2797" s="4"/>
    </row>
    <row r="2798" spans="1:12" ht="13.5" customHeight="1">
      <c r="A2798" s="5"/>
      <c r="B2798" s="3"/>
      <c r="C2798" s="2"/>
      <c r="D2798" s="8"/>
      <c r="E2798" s="8"/>
      <c r="F2798" s="3"/>
      <c r="G2798" s="3"/>
      <c r="H2798" s="3"/>
      <c r="I2798" s="2"/>
      <c r="J2798" s="3"/>
      <c r="K2798" s="3"/>
      <c r="L2798" s="4"/>
    </row>
    <row r="2799" spans="1:12" ht="13.5" customHeight="1">
      <c r="A2799" s="5"/>
      <c r="B2799" s="3"/>
      <c r="C2799" s="2"/>
      <c r="D2799" s="8"/>
      <c r="E2799" s="8"/>
      <c r="F2799" s="3"/>
      <c r="G2799" s="3"/>
      <c r="H2799" s="3"/>
      <c r="I2799" s="2"/>
      <c r="J2799" s="3"/>
      <c r="K2799" s="3"/>
      <c r="L2799" s="4"/>
    </row>
    <row r="2800" spans="1:12" ht="13.5" customHeight="1">
      <c r="A2800" s="5"/>
      <c r="B2800" s="3"/>
      <c r="C2800" s="2"/>
      <c r="D2800" s="8"/>
      <c r="E2800" s="8"/>
      <c r="F2800" s="3"/>
      <c r="G2800" s="3"/>
      <c r="H2800" s="3"/>
      <c r="I2800" s="2"/>
      <c r="J2800" s="3"/>
      <c r="K2800" s="3"/>
      <c r="L2800" s="4"/>
    </row>
    <row r="2801" spans="1:12" ht="13.5" customHeight="1">
      <c r="A2801" s="5"/>
      <c r="B2801" s="3"/>
      <c r="C2801" s="2"/>
      <c r="D2801" s="8"/>
      <c r="E2801" s="8"/>
      <c r="F2801" s="3"/>
      <c r="G2801" s="3"/>
      <c r="H2801" s="3"/>
      <c r="I2801" s="2"/>
      <c r="J2801" s="2"/>
      <c r="K2801" s="2"/>
      <c r="L2801" s="4"/>
    </row>
    <row r="2802" spans="1:12" ht="13.5" customHeight="1">
      <c r="A2802" s="5"/>
      <c r="B2802" s="3"/>
      <c r="C2802" s="2"/>
      <c r="D2802" s="8"/>
      <c r="E2802" s="8"/>
      <c r="F2802" s="3"/>
      <c r="G2802" s="3"/>
      <c r="H2802" s="3"/>
      <c r="I2802" s="2"/>
      <c r="J2802" s="3"/>
      <c r="K2802" s="3"/>
      <c r="L2802" s="4"/>
    </row>
    <row r="2803" spans="1:12" ht="13.5" customHeight="1">
      <c r="A2803" s="5"/>
      <c r="B2803" s="3"/>
      <c r="C2803" s="2"/>
      <c r="D2803" s="8"/>
      <c r="E2803" s="8"/>
      <c r="F2803" s="3"/>
      <c r="G2803" s="3"/>
      <c r="H2803" s="3"/>
      <c r="I2803" s="2"/>
      <c r="J2803" s="3"/>
      <c r="K2803" s="3"/>
      <c r="L2803" s="4"/>
    </row>
    <row r="2804" spans="1:12" ht="13.5" customHeight="1">
      <c r="A2804" s="5"/>
      <c r="B2804" s="3"/>
      <c r="C2804" s="3"/>
      <c r="D2804" s="8"/>
      <c r="E2804" s="8"/>
      <c r="F2804" s="3"/>
      <c r="G2804" s="3"/>
      <c r="H2804" s="3"/>
      <c r="I2804" s="2"/>
      <c r="J2804" s="2"/>
      <c r="K2804" s="2"/>
      <c r="L2804" s="4"/>
    </row>
    <row r="2805" spans="1:12" ht="13.5" customHeight="1">
      <c r="A2805" s="5"/>
      <c r="B2805" s="3"/>
      <c r="C2805" s="2"/>
      <c r="D2805" s="8"/>
      <c r="E2805" s="8"/>
      <c r="F2805" s="3"/>
      <c r="G2805" s="3"/>
      <c r="H2805" s="3"/>
      <c r="I2805" s="2"/>
      <c r="J2805" s="3"/>
      <c r="K2805" s="3"/>
      <c r="L2805" s="18"/>
    </row>
    <row r="2806" spans="1:12" ht="13.5" customHeight="1">
      <c r="A2806" s="5"/>
      <c r="B2806" s="3"/>
      <c r="C2806" s="2"/>
      <c r="D2806" s="8"/>
      <c r="E2806" s="8"/>
      <c r="F2806" s="3"/>
      <c r="G2806" s="3"/>
      <c r="H2806" s="3"/>
      <c r="I2806" s="3"/>
      <c r="J2806" s="3"/>
      <c r="K2806" s="3"/>
      <c r="L2806" s="18"/>
    </row>
    <row r="2807" spans="1:12" ht="13.5" customHeight="1">
      <c r="A2807" s="5"/>
      <c r="B2807" s="3"/>
      <c r="C2807" s="2"/>
      <c r="D2807" s="8"/>
      <c r="E2807" s="8"/>
      <c r="F2807" s="3"/>
      <c r="G2807" s="3"/>
      <c r="H2807" s="3"/>
      <c r="I2807" s="2"/>
      <c r="J2807" s="2"/>
      <c r="K2807" s="2"/>
      <c r="L2807" s="4"/>
    </row>
    <row r="2808" spans="1:12" ht="13.5" customHeight="1">
      <c r="A2808" s="5"/>
      <c r="B2808" s="3"/>
      <c r="C2808" s="2"/>
      <c r="D2808" s="8"/>
      <c r="E2808" s="8"/>
      <c r="F2808" s="3"/>
      <c r="G2808" s="3"/>
      <c r="H2808" s="3"/>
      <c r="I2808" s="2"/>
      <c r="J2808" s="2"/>
      <c r="K2808" s="2"/>
      <c r="L2808" s="4"/>
    </row>
    <row r="2809" spans="1:12" ht="13.5" customHeight="1">
      <c r="A2809" s="5"/>
      <c r="B2809" s="3"/>
      <c r="C2809" s="2"/>
      <c r="D2809" s="8"/>
      <c r="E2809" s="8"/>
      <c r="F2809" s="3"/>
      <c r="G2809" s="3"/>
      <c r="H2809" s="3"/>
      <c r="I2809" s="2"/>
      <c r="J2809" s="2"/>
      <c r="K2809" s="2"/>
      <c r="L2809" s="4"/>
    </row>
    <row r="2810" spans="1:12" ht="13.5" customHeight="1">
      <c r="A2810" s="5"/>
      <c r="B2810" s="3"/>
      <c r="C2810" s="2"/>
      <c r="D2810" s="8"/>
      <c r="E2810" s="8"/>
      <c r="F2810" s="3"/>
      <c r="G2810" s="3"/>
      <c r="H2810" s="3"/>
      <c r="I2810" s="3"/>
      <c r="J2810" s="3"/>
      <c r="K2810" s="3"/>
      <c r="L2810" s="18"/>
    </row>
    <row r="2811" spans="1:12" ht="13.5" customHeight="1">
      <c r="A2811" s="5"/>
      <c r="B2811" s="3"/>
      <c r="C2811" s="2"/>
      <c r="D2811" s="8"/>
      <c r="E2811" s="8"/>
      <c r="F2811" s="3"/>
      <c r="G2811" s="3"/>
      <c r="H2811" s="3"/>
      <c r="I2811" s="3"/>
      <c r="J2811" s="3"/>
      <c r="K2811" s="3"/>
      <c r="L2811" s="18"/>
    </row>
    <row r="2812" spans="1:12" ht="13.5" customHeight="1">
      <c r="A2812" s="5"/>
      <c r="B2812" s="3"/>
      <c r="C2812" s="2"/>
      <c r="D2812" s="8"/>
      <c r="E2812" s="8"/>
      <c r="F2812" s="3"/>
      <c r="G2812" s="3"/>
      <c r="H2812" s="3"/>
      <c r="I2812" s="2"/>
      <c r="J2812" s="2"/>
      <c r="K2812" s="2"/>
      <c r="L2812" s="4"/>
    </row>
    <row r="2813" spans="1:12" ht="13.5" customHeight="1">
      <c r="A2813" s="5"/>
      <c r="B2813" s="3"/>
      <c r="C2813" s="2"/>
      <c r="D2813" s="8"/>
      <c r="E2813" s="8"/>
      <c r="F2813" s="3"/>
      <c r="G2813" s="3"/>
      <c r="H2813" s="3"/>
      <c r="I2813" s="2"/>
      <c r="J2813" s="2"/>
      <c r="K2813" s="2"/>
      <c r="L2813" s="4"/>
    </row>
    <row r="2814" spans="1:12" ht="13.5" customHeight="1">
      <c r="A2814" s="5"/>
      <c r="B2814" s="3"/>
      <c r="C2814" s="2"/>
      <c r="D2814" s="8"/>
      <c r="E2814" s="8"/>
      <c r="F2814" s="3"/>
      <c r="G2814" s="3"/>
      <c r="H2814" s="3"/>
      <c r="I2814" s="2"/>
      <c r="J2814" s="2"/>
      <c r="K2814" s="2"/>
      <c r="L2814" s="4"/>
    </row>
    <row r="2815" spans="1:12" ht="13.5" customHeight="1">
      <c r="A2815" s="5"/>
      <c r="B2815" s="3"/>
      <c r="C2815" s="2"/>
      <c r="D2815" s="8"/>
      <c r="E2815" s="8"/>
      <c r="F2815" s="3"/>
      <c r="G2815" s="3"/>
      <c r="H2815" s="3"/>
      <c r="I2815" s="3"/>
      <c r="J2815" s="3"/>
      <c r="K2815" s="3"/>
      <c r="L2815" s="18"/>
    </row>
    <row r="2816" spans="1:12" ht="13.5" customHeight="1">
      <c r="A2816" s="5"/>
      <c r="B2816" s="3"/>
      <c r="C2816" s="2"/>
      <c r="D2816" s="8"/>
      <c r="E2816" s="8"/>
      <c r="F2816" s="3"/>
      <c r="G2816" s="3"/>
      <c r="H2816" s="3"/>
      <c r="I2816" s="3"/>
      <c r="J2816" s="3"/>
      <c r="K2816" s="3"/>
      <c r="L2816" s="18"/>
    </row>
    <row r="2817" spans="1:12" ht="13.5" customHeight="1">
      <c r="A2817" s="5"/>
      <c r="B2817" s="3"/>
      <c r="C2817" s="2"/>
      <c r="D2817" s="8"/>
      <c r="E2817" s="8"/>
      <c r="F2817" s="3"/>
      <c r="G2817" s="3"/>
      <c r="H2817" s="3"/>
      <c r="I2817" s="2"/>
      <c r="J2817" s="2"/>
      <c r="K2817" s="2"/>
      <c r="L2817" s="4"/>
    </row>
    <row r="2818" spans="1:12" ht="13.5" customHeight="1">
      <c r="A2818" s="5"/>
      <c r="B2818" s="3"/>
      <c r="C2818" s="2"/>
      <c r="D2818" s="8"/>
      <c r="E2818" s="8"/>
      <c r="F2818" s="3"/>
      <c r="G2818" s="3"/>
      <c r="H2818" s="3"/>
      <c r="I2818" s="2"/>
      <c r="J2818" s="2"/>
      <c r="K2818" s="2"/>
      <c r="L2818" s="4"/>
    </row>
    <row r="2819" spans="1:12" ht="13.5" customHeight="1">
      <c r="A2819" s="5"/>
      <c r="B2819" s="3"/>
      <c r="C2819" s="2"/>
      <c r="D2819" s="8"/>
      <c r="E2819" s="8"/>
      <c r="F2819" s="3"/>
      <c r="G2819" s="3"/>
      <c r="H2819" s="3"/>
      <c r="I2819" s="2"/>
      <c r="J2819" s="2"/>
      <c r="K2819" s="2"/>
      <c r="L2819" s="4"/>
    </row>
    <row r="2820" spans="1:12" ht="13.5" customHeight="1">
      <c r="A2820" s="5"/>
      <c r="B2820" s="3"/>
      <c r="C2820" s="2"/>
      <c r="D2820" s="8"/>
      <c r="E2820" s="8"/>
      <c r="F2820" s="3"/>
      <c r="G2820" s="3"/>
      <c r="H2820" s="3"/>
      <c r="I2820" s="2"/>
      <c r="J2820" s="2"/>
      <c r="K2820" s="2"/>
      <c r="L2820" s="4"/>
    </row>
    <row r="2821" spans="1:12" ht="13.5" customHeight="1">
      <c r="A2821" s="5"/>
      <c r="B2821" s="3"/>
      <c r="C2821" s="2"/>
      <c r="D2821" s="8"/>
      <c r="E2821" s="8"/>
      <c r="F2821" s="3"/>
      <c r="G2821" s="3"/>
      <c r="H2821" s="3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0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0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0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3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3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3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3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3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3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  <c r="M2886">
        <f>L2941*2000</f>
        <v>0</v>
      </c>
    </row>
    <row r="2887" spans="1:13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  <c r="M2887">
        <f>L2942*2000</f>
        <v>0</v>
      </c>
    </row>
    <row r="2888" spans="1:13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3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3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3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3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3" ht="13.5" customHeight="1">
      <c r="A2893" s="19"/>
      <c r="B2893" s="2"/>
      <c r="C2893" s="2"/>
      <c r="D2893" s="20"/>
      <c r="E2893" s="2"/>
      <c r="F2893" s="2"/>
      <c r="G2893" s="2"/>
      <c r="H2893" s="2"/>
      <c r="I2893" s="2"/>
      <c r="J2893" s="2"/>
      <c r="K2893" s="2"/>
      <c r="L2893" s="4"/>
    </row>
    <row r="2894" spans="1:13" ht="13.5" customHeight="1">
      <c r="A2894" s="19"/>
      <c r="B2894" s="2"/>
      <c r="C2894" s="2"/>
      <c r="D2894" s="20"/>
      <c r="E2894" s="2"/>
      <c r="F2894" s="2"/>
      <c r="G2894" s="2"/>
      <c r="H2894" s="2"/>
      <c r="I2894" s="2"/>
      <c r="J2894" s="2"/>
      <c r="K2894" s="2"/>
      <c r="L2894" s="4"/>
    </row>
    <row r="2895" spans="1:13" ht="13.5" customHeight="1">
      <c r="A2895" s="19"/>
      <c r="B2895" s="2"/>
      <c r="C2895" s="2"/>
      <c r="D2895" s="20"/>
      <c r="E2895" s="2"/>
      <c r="F2895" s="2"/>
      <c r="G2895" s="2"/>
      <c r="H2895" s="2"/>
      <c r="I2895" s="2"/>
      <c r="J2895" s="2"/>
      <c r="K2895" s="2"/>
      <c r="L2895" s="4"/>
    </row>
    <row r="2896" spans="1:13" ht="13.5" customHeight="1">
      <c r="A2896" s="19"/>
      <c r="B2896" s="2"/>
      <c r="C2896" s="2"/>
      <c r="D2896" s="20"/>
      <c r="E2896" s="2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 ht="13.5" customHeight="1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0"/>
      <c r="F2916" s="2"/>
      <c r="G2916" s="2"/>
      <c r="H2916" s="2"/>
      <c r="I2916" s="2"/>
      <c r="J2916" s="2"/>
      <c r="K2916" s="2"/>
      <c r="L2916" s="4"/>
    </row>
    <row r="2917" spans="1:12" ht="13.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3.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3.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3.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3.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3.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3.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3.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3.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3.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3.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3.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3.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3.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3.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3.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3.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3.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3.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3.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3.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3.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3.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3.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3.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3.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3.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3.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3.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3.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3.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3.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3.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3.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3.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3.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3.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3.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3.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3.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3.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3.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3.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3.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3.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3.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3.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3.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3.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3.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3.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3.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3.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3.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3.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3.5" customHeight="1">
      <c r="A2972" s="19"/>
      <c r="B2972" s="2"/>
      <c r="C2972" s="2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3.5" customHeight="1">
      <c r="A2973" s="19"/>
      <c r="B2973" s="2"/>
      <c r="C2973" s="2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3.5" customHeight="1">
      <c r="A2974" s="19"/>
      <c r="B2974" s="2"/>
      <c r="C2974" s="2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3.5" customHeight="1">
      <c r="A2975" s="19"/>
      <c r="B2975" s="2"/>
      <c r="C2975" s="2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3.5" customHeight="1">
      <c r="A2976" s="19"/>
      <c r="B2976" s="2"/>
      <c r="C2976" s="2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3.5" customHeight="1">
      <c r="A2977" s="19"/>
      <c r="B2977" s="2"/>
      <c r="C2977" s="2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3.5" customHeight="1">
      <c r="A2978" s="19"/>
      <c r="B2978" s="2"/>
      <c r="C2978" s="2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3.5" customHeight="1">
      <c r="A2979" s="19"/>
      <c r="B2979" s="2"/>
      <c r="C2979" s="2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>
      <c r="A2980" s="19"/>
      <c r="B2980" s="2"/>
      <c r="C2980" s="2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3.5" customHeight="1">
      <c r="A2981" s="19"/>
      <c r="B2981" s="2"/>
      <c r="C2981" s="2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3.5" customHeight="1">
      <c r="A2982" s="19"/>
      <c r="B2982" s="2"/>
      <c r="C2982" s="2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3.5" customHeight="1">
      <c r="A2983" s="19"/>
      <c r="B2983" s="2"/>
      <c r="C2983" s="2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3.5" customHeight="1">
      <c r="A2984" s="19"/>
      <c r="B2984" s="2"/>
      <c r="C2984" s="2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3.5" customHeight="1">
      <c r="A2985" s="19"/>
      <c r="B2985" s="2"/>
      <c r="C2985" s="2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3.5" customHeight="1">
      <c r="A2986" s="19"/>
      <c r="B2986" s="2"/>
      <c r="C2986" s="2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3.5" customHeight="1">
      <c r="A2987" s="19"/>
      <c r="B2987" s="2"/>
      <c r="C2987" s="2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3.5" customHeight="1">
      <c r="A2988" s="19"/>
      <c r="B2988" s="2"/>
      <c r="C2988" s="2"/>
      <c r="D2988" s="20"/>
      <c r="E2988" s="2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"/>
      <c r="D3033" s="20"/>
      <c r="E3033" s="20"/>
      <c r="F3033" s="2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"/>
      <c r="C3043" s="2"/>
      <c r="D3043" s="20"/>
      <c r="E3043" s="20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"/>
      <c r="C3044" s="21"/>
      <c r="D3044" s="20"/>
      <c r="E3044" s="20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"/>
      <c r="C3045" s="21"/>
      <c r="D3045" s="20"/>
      <c r="E3045" s="20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1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1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1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1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1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1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1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1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1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1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1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1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1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1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1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1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1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1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1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1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1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1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1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1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1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1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1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1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1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1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1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1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1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1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1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1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4.25" customHeight="1">
      <c r="A3105" s="19"/>
      <c r="B3105" s="2"/>
      <c r="C3105" s="21"/>
      <c r="D3105" s="20"/>
      <c r="E3105" s="20"/>
      <c r="F3105" s="20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 ht="14.25" customHeight="1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 ht="14.25" customHeight="1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 ht="14.25" customHeight="1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 ht="14.25" customHeight="1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 ht="14.25" customHeight="1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 ht="14.25" customHeight="1">
      <c r="A3115" s="19"/>
      <c r="B3115" s="21"/>
      <c r="C3115" s="21"/>
      <c r="D3115" s="21"/>
      <c r="E3115" s="21"/>
      <c r="F3115" s="2"/>
      <c r="G3115" s="2"/>
      <c r="H3115" s="2"/>
      <c r="I3115" s="2"/>
      <c r="J3115" s="2"/>
      <c r="K3115" s="2"/>
      <c r="L3115" s="4"/>
    </row>
    <row r="3116" spans="1:12" ht="14.25" customHeight="1">
      <c r="A3116" s="19"/>
      <c r="B3116" s="21"/>
      <c r="C3116" s="21"/>
      <c r="D3116" s="21"/>
      <c r="E3116" s="21"/>
      <c r="F3116" s="2"/>
      <c r="G3116" s="2"/>
      <c r="H3116" s="2"/>
      <c r="I3116" s="2"/>
      <c r="J3116" s="2"/>
      <c r="K3116" s="2"/>
      <c r="L3116" s="4"/>
    </row>
    <row r="3117" spans="1:12" ht="14.25" customHeight="1">
      <c r="A3117" s="19"/>
      <c r="B3117" s="21"/>
      <c r="C3117" s="21"/>
      <c r="D3117" s="21"/>
      <c r="E3117" s="21"/>
      <c r="F3117" s="2"/>
      <c r="G3117" s="2"/>
      <c r="H3117" s="2"/>
      <c r="I3117" s="2"/>
      <c r="J3117" s="2"/>
      <c r="K3117" s="2"/>
      <c r="L3117" s="4"/>
    </row>
    <row r="3118" spans="1:12" ht="14.25" customHeight="1">
      <c r="A3118" s="19"/>
      <c r="B3118" s="2"/>
      <c r="C3118" s="2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 ht="14.25" customHeight="1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 ht="14.25" customHeight="1">
      <c r="A3120" s="19"/>
      <c r="B3120" s="2"/>
      <c r="C3120" s="2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 ht="14.25" customHeight="1">
      <c r="A3121" s="19"/>
      <c r="B3121" s="2"/>
      <c r="C3121" s="2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 ht="14.25" customHeight="1">
      <c r="A3122" s="19"/>
      <c r="B3122" s="2"/>
      <c r="C3122" s="2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 ht="14.25" customHeight="1">
      <c r="A3123" s="19"/>
      <c r="B3123" s="2"/>
      <c r="C3123" s="2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 ht="14.25" customHeight="1">
      <c r="A3124" s="19"/>
      <c r="B3124" s="2"/>
      <c r="C3124" s="2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 ht="14.25" customHeight="1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 ht="14.25" customHeight="1">
      <c r="A3126" s="19"/>
      <c r="B3126" s="2"/>
      <c r="C3126" s="2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 ht="14.25" customHeight="1">
      <c r="A3127" s="19"/>
      <c r="B3127" s="2"/>
      <c r="C3127" s="2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 ht="14.25" customHeight="1">
      <c r="A3128" s="19"/>
      <c r="B3128" s="2"/>
      <c r="C3128" s="2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 ht="14.25" customHeight="1">
      <c r="A3129" s="19"/>
      <c r="B3129" s="2"/>
      <c r="C3129" s="2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 ht="14.25" customHeight="1">
      <c r="A3130" s="19"/>
      <c r="B3130" s="2"/>
      <c r="C3130" s="2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 ht="14.25" customHeight="1">
      <c r="A3131" s="19"/>
      <c r="B3131" s="2"/>
      <c r="C3131" s="2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 ht="14.25" customHeight="1">
      <c r="A3132" s="19"/>
      <c r="B3132" s="2"/>
      <c r="C3132" s="2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 ht="14.25" customHeight="1">
      <c r="A3133" s="19"/>
      <c r="B3133" s="2"/>
      <c r="C3133" s="2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 ht="14.25" customHeight="1">
      <c r="A3134" s="19"/>
      <c r="B3134" s="2"/>
      <c r="C3134" s="2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 ht="14.25" customHeight="1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 ht="14.25" customHeight="1">
      <c r="A3136" s="19"/>
      <c r="B3136" s="2"/>
      <c r="C3136" s="2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 ht="14.25" customHeight="1">
      <c r="A3137" s="19"/>
      <c r="B3137" s="2"/>
      <c r="C3137" s="2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 ht="14.25" customHeight="1">
      <c r="A3138" s="19"/>
      <c r="B3138" s="2"/>
      <c r="C3138" s="2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 ht="14.25" customHeight="1">
      <c r="A3139" s="19"/>
      <c r="B3139" s="2"/>
      <c r="C3139" s="2"/>
      <c r="D3139" s="20"/>
      <c r="E3139" s="20"/>
      <c r="F3139" s="2"/>
      <c r="G3139" s="2"/>
      <c r="H3139" s="2"/>
      <c r="I3139" s="2"/>
      <c r="J3139" s="2"/>
      <c r="K3139" s="2"/>
      <c r="L3139" s="4"/>
    </row>
    <row r="3140" spans="1:12" ht="14.25" customHeight="1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 ht="14.25" customHeight="1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 ht="14.25" customHeight="1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 ht="14.25" customHeight="1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 ht="14.25" customHeight="1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 ht="14.25" customHeight="1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 ht="14.25" customHeight="1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 ht="14.25" customHeight="1">
      <c r="A3147" s="19"/>
      <c r="B3147" s="2"/>
      <c r="C3147" s="2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 ht="14.25" customHeight="1">
      <c r="A3148" s="19"/>
      <c r="B3148" s="2"/>
      <c r="C3148" s="2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 ht="14.25" customHeight="1">
      <c r="A3149" s="19"/>
      <c r="B3149" s="2"/>
      <c r="C3149" s="2"/>
      <c r="D3149" s="20"/>
      <c r="E3149" s="20"/>
      <c r="F3149" s="2"/>
      <c r="G3149" s="2"/>
      <c r="H3149" s="2"/>
      <c r="I3149" s="2"/>
      <c r="J3149" s="2"/>
      <c r="K3149" s="2"/>
      <c r="L3149" s="4"/>
    </row>
    <row r="3150" spans="1:12" ht="14.25" customHeight="1">
      <c r="A3150" s="19"/>
      <c r="B3150" s="2"/>
      <c r="C3150" s="2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 ht="14.25" customHeight="1">
      <c r="A3151" s="19"/>
      <c r="B3151" s="2"/>
      <c r="C3151" s="2"/>
      <c r="D3151" s="20"/>
      <c r="E3151" s="20"/>
      <c r="F3151" s="2"/>
      <c r="G3151" s="2"/>
      <c r="H3151" s="2"/>
      <c r="I3151" s="2"/>
      <c r="J3151" s="2"/>
      <c r="K3151" s="2"/>
      <c r="L3151" s="4"/>
    </row>
    <row r="3152" spans="1:12" ht="14.25" customHeight="1">
      <c r="A3152" s="19"/>
      <c r="B3152" s="2"/>
      <c r="C3152" s="2"/>
      <c r="D3152" s="20"/>
      <c r="E3152" s="20"/>
      <c r="F3152" s="2"/>
      <c r="G3152" s="2"/>
      <c r="H3152" s="2"/>
      <c r="I3152" s="2"/>
      <c r="J3152" s="2"/>
      <c r="K3152" s="2"/>
      <c r="L3152" s="4"/>
    </row>
    <row r="3153" spans="1:12" ht="14.25" customHeight="1">
      <c r="A3153" s="19"/>
      <c r="B3153" s="2"/>
      <c r="C3153" s="21"/>
      <c r="D3153" s="20"/>
      <c r="E3153" s="20"/>
      <c r="F3153" s="2"/>
      <c r="G3153" s="2"/>
      <c r="H3153" s="2"/>
      <c r="I3153" s="2"/>
      <c r="J3153" s="2"/>
      <c r="K3153" s="2"/>
      <c r="L3153" s="4"/>
    </row>
    <row r="3154" spans="1:12" ht="14.25" customHeight="1">
      <c r="A3154" s="19"/>
      <c r="B3154" s="2"/>
      <c r="C3154" s="21"/>
      <c r="D3154" s="20"/>
      <c r="E3154" s="20"/>
      <c r="F3154" s="2"/>
      <c r="G3154" s="2"/>
      <c r="H3154" s="2"/>
      <c r="I3154" s="2"/>
      <c r="J3154" s="2"/>
      <c r="K3154" s="2"/>
      <c r="L3154" s="4"/>
    </row>
    <row r="3155" spans="1:12" ht="14.25" customHeight="1">
      <c r="A3155" s="19"/>
      <c r="B3155" s="2"/>
      <c r="C3155" s="21"/>
      <c r="D3155" s="20"/>
      <c r="E3155" s="20"/>
      <c r="F3155" s="2"/>
      <c r="G3155" s="2"/>
      <c r="H3155" s="2"/>
      <c r="I3155" s="2"/>
      <c r="J3155" s="2"/>
      <c r="K3155" s="2"/>
      <c r="L3155" s="4"/>
    </row>
    <row r="3156" spans="1:12" ht="14.25" customHeight="1">
      <c r="A3156" s="19"/>
      <c r="B3156" s="2"/>
      <c r="C3156" s="2"/>
      <c r="D3156" s="20"/>
      <c r="E3156" s="20"/>
      <c r="F3156" s="2"/>
      <c r="G3156" s="2"/>
      <c r="H3156" s="2"/>
      <c r="I3156" s="2"/>
      <c r="J3156" s="2"/>
      <c r="K3156" s="2"/>
      <c r="L3156" s="4"/>
    </row>
    <row r="3157" spans="1:12" ht="14.25" customHeight="1">
      <c r="A3157" s="19"/>
      <c r="B3157" s="2"/>
      <c r="C3157" s="21"/>
      <c r="D3157" s="20"/>
      <c r="E3157" s="20"/>
      <c r="F3157" s="2"/>
      <c r="G3157" s="2"/>
      <c r="H3157" s="2"/>
      <c r="I3157" s="2"/>
      <c r="J3157" s="2"/>
      <c r="K3157" s="2"/>
      <c r="L3157" s="4"/>
    </row>
    <row r="3158" spans="1:12" ht="14.25" customHeight="1">
      <c r="A3158" s="19"/>
      <c r="B3158" s="2"/>
      <c r="C3158" s="21"/>
      <c r="D3158" s="20"/>
      <c r="E3158" s="20"/>
      <c r="F3158" s="2"/>
      <c r="G3158" s="2"/>
      <c r="H3158" s="2"/>
      <c r="I3158" s="2"/>
      <c r="J3158" s="2"/>
      <c r="K3158" s="2"/>
      <c r="L3158" s="4"/>
    </row>
    <row r="3159" spans="1:12" ht="14.25" customHeight="1">
      <c r="A3159" s="19"/>
      <c r="B3159" s="2"/>
      <c r="C3159" s="21"/>
      <c r="D3159" s="20"/>
      <c r="E3159" s="20"/>
      <c r="F3159" s="2"/>
      <c r="G3159" s="2"/>
      <c r="H3159" s="2"/>
      <c r="I3159" s="2"/>
      <c r="J3159" s="2"/>
      <c r="K3159" s="2"/>
      <c r="L3159" s="4"/>
    </row>
    <row r="3160" spans="1:12" ht="14.25" customHeight="1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 ht="14.25" customHeight="1">
      <c r="A3161" s="19"/>
      <c r="B3161" s="2"/>
      <c r="C3161" s="21"/>
      <c r="D3161" s="20"/>
      <c r="E3161" s="20"/>
      <c r="F3161" s="2"/>
      <c r="G3161" s="2"/>
      <c r="H3161" s="2"/>
      <c r="I3161" s="2"/>
      <c r="J3161" s="2"/>
      <c r="K3161" s="2"/>
      <c r="L3161" s="4"/>
    </row>
    <row r="3162" spans="1:12" ht="14.25" customHeight="1">
      <c r="A3162" s="19"/>
      <c r="B3162" s="2"/>
      <c r="C3162" s="21"/>
      <c r="D3162" s="20"/>
      <c r="E3162" s="20"/>
      <c r="F3162" s="2"/>
      <c r="G3162" s="2"/>
      <c r="H3162" s="2"/>
      <c r="I3162" s="2"/>
      <c r="J3162" s="2"/>
      <c r="K3162" s="2"/>
      <c r="L3162" s="4"/>
    </row>
    <row r="3163" spans="1:12" ht="14.25" customHeight="1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 ht="14.25" customHeight="1">
      <c r="A3164" s="19"/>
      <c r="B3164" s="2"/>
      <c r="C3164" s="21"/>
      <c r="D3164" s="20"/>
      <c r="E3164" s="20"/>
      <c r="F3164" s="2"/>
      <c r="G3164" s="2"/>
      <c r="H3164" s="2"/>
      <c r="I3164" s="2"/>
      <c r="J3164" s="2"/>
      <c r="K3164" s="2"/>
      <c r="L3164" s="4"/>
    </row>
    <row r="3165" spans="1:12" ht="14.25" customHeight="1">
      <c r="A3165" s="19"/>
      <c r="B3165" s="2"/>
      <c r="C3165" s="21"/>
      <c r="D3165" s="20"/>
      <c r="E3165" s="20"/>
      <c r="F3165" s="2"/>
      <c r="G3165" s="2"/>
      <c r="H3165" s="2"/>
      <c r="I3165" s="2"/>
      <c r="J3165" s="2"/>
      <c r="K3165" s="2"/>
      <c r="L3165" s="4"/>
    </row>
    <row r="3166" spans="1:12" ht="14.25" customHeight="1">
      <c r="A3166" s="19"/>
      <c r="B3166" s="2"/>
      <c r="C3166" s="21"/>
      <c r="D3166" s="20"/>
      <c r="E3166" s="20"/>
      <c r="F3166" s="2"/>
      <c r="G3166" s="2"/>
      <c r="H3166" s="2"/>
      <c r="I3166" s="2"/>
      <c r="J3166" s="2"/>
      <c r="K3166" s="2"/>
      <c r="L3166" s="4"/>
    </row>
    <row r="3167" spans="1:12" ht="14.25" customHeight="1">
      <c r="A3167" s="19"/>
      <c r="B3167" s="2"/>
      <c r="C3167" s="21"/>
      <c r="D3167" s="20"/>
      <c r="E3167" s="20"/>
      <c r="F3167" s="2"/>
      <c r="G3167" s="2"/>
      <c r="H3167" s="2"/>
      <c r="I3167" s="2"/>
      <c r="J3167" s="2"/>
      <c r="K3167" s="2"/>
      <c r="L3167" s="4"/>
    </row>
    <row r="3168" spans="1:12" ht="14.25" customHeight="1">
      <c r="A3168" s="19"/>
      <c r="B3168" s="2"/>
      <c r="C3168" s="21"/>
      <c r="D3168" s="20"/>
      <c r="E3168" s="20"/>
      <c r="F3168" s="2"/>
      <c r="G3168" s="2"/>
      <c r="H3168" s="2"/>
      <c r="I3168" s="2"/>
      <c r="J3168" s="2"/>
      <c r="K3168" s="2"/>
      <c r="L3168" s="4"/>
    </row>
    <row r="3169" spans="1:12" ht="14.25" customHeight="1">
      <c r="A3169" s="19"/>
      <c r="B3169" s="2"/>
      <c r="C3169" s="21"/>
      <c r="D3169" s="20"/>
      <c r="E3169" s="20"/>
      <c r="F3169" s="2"/>
      <c r="G3169" s="2"/>
      <c r="H3169" s="2"/>
      <c r="I3169" s="2"/>
      <c r="J3169" s="2"/>
      <c r="K3169" s="2"/>
      <c r="L3169" s="4"/>
    </row>
    <row r="3170" spans="1:12" ht="14.25" customHeight="1">
      <c r="A3170" s="19"/>
      <c r="B3170" s="2"/>
      <c r="C3170" s="21"/>
      <c r="D3170" s="20"/>
      <c r="E3170" s="20"/>
      <c r="F3170" s="2"/>
      <c r="G3170" s="2"/>
      <c r="H3170" s="2"/>
      <c r="I3170" s="2"/>
      <c r="J3170" s="2"/>
      <c r="K3170" s="2"/>
      <c r="L3170" s="4"/>
    </row>
    <row r="3171" spans="1:12" ht="14.25" customHeight="1">
      <c r="A3171" s="19"/>
      <c r="B3171" s="2"/>
      <c r="C3171" s="21"/>
      <c r="D3171" s="20"/>
      <c r="E3171" s="20"/>
      <c r="F3171" s="2"/>
      <c r="G3171" s="2"/>
      <c r="H3171" s="2"/>
      <c r="I3171" s="2"/>
      <c r="J3171" s="2"/>
      <c r="K3171" s="2"/>
      <c r="L3171" s="4"/>
    </row>
    <row r="3172" spans="1:12" ht="14.25" customHeight="1">
      <c r="A3172" s="19"/>
      <c r="B3172" s="2"/>
      <c r="C3172" s="21"/>
      <c r="D3172" s="20"/>
      <c r="E3172" s="20"/>
      <c r="F3172" s="2"/>
      <c r="G3172" s="2"/>
      <c r="H3172" s="2"/>
      <c r="I3172" s="2"/>
      <c r="J3172" s="2"/>
      <c r="K3172" s="2"/>
      <c r="L3172" s="4"/>
    </row>
    <row r="3173" spans="1:12" ht="14.25" customHeight="1">
      <c r="A3173" s="19"/>
      <c r="B3173" s="2"/>
      <c r="C3173" s="21"/>
      <c r="D3173" s="20"/>
      <c r="E3173" s="20"/>
      <c r="F3173" s="2"/>
      <c r="G3173" s="2"/>
      <c r="H3173" s="2"/>
      <c r="I3173" s="2"/>
      <c r="J3173" s="2"/>
      <c r="K3173" s="2"/>
      <c r="L3173" s="4"/>
    </row>
    <row r="3174" spans="1:12" ht="14.25" customHeight="1">
      <c r="A3174" s="19"/>
      <c r="B3174" s="2"/>
      <c r="C3174" s="21"/>
      <c r="D3174" s="20"/>
      <c r="E3174" s="20"/>
      <c r="F3174" s="2"/>
      <c r="G3174" s="2"/>
      <c r="H3174" s="2"/>
      <c r="I3174" s="2"/>
      <c r="J3174" s="2"/>
      <c r="K3174" s="2"/>
      <c r="L3174" s="4"/>
    </row>
    <row r="3175" spans="1:12" ht="14.25" customHeight="1">
      <c r="A3175" s="19"/>
      <c r="B3175" s="2"/>
      <c r="C3175" s="21"/>
      <c r="D3175" s="20"/>
      <c r="E3175" s="20"/>
      <c r="F3175" s="2"/>
      <c r="G3175" s="2"/>
      <c r="H3175" s="2"/>
      <c r="I3175" s="2"/>
      <c r="J3175" s="2"/>
      <c r="K3175" s="2"/>
      <c r="L3175" s="4"/>
    </row>
    <row r="3176" spans="1:12" ht="14.25" customHeight="1">
      <c r="A3176" s="19"/>
      <c r="B3176" s="2"/>
      <c r="C3176" s="21"/>
      <c r="D3176" s="20"/>
      <c r="E3176" s="20"/>
      <c r="F3176" s="2"/>
      <c r="G3176" s="2"/>
      <c r="H3176" s="2"/>
      <c r="I3176" s="2"/>
      <c r="J3176" s="2"/>
      <c r="K3176" s="2"/>
      <c r="L3176" s="4"/>
    </row>
    <row r="3177" spans="1:12" ht="13.5" customHeight="1">
      <c r="A3177" s="19"/>
      <c r="B3177" s="2"/>
      <c r="C3177" s="21"/>
      <c r="D3177" s="20"/>
      <c r="E3177" s="20"/>
      <c r="F3177" s="2"/>
      <c r="G3177" s="2"/>
      <c r="H3177" s="2"/>
      <c r="I3177" s="2"/>
      <c r="J3177" s="2"/>
      <c r="K3177" s="2"/>
      <c r="L3177" s="4"/>
    </row>
    <row r="3178" spans="1:12" ht="14.25" customHeight="1">
      <c r="A3178" s="19"/>
      <c r="B3178" s="2"/>
      <c r="C3178" s="21"/>
      <c r="D3178" s="20"/>
      <c r="E3178" s="20"/>
      <c r="F3178" s="2"/>
      <c r="G3178" s="2"/>
      <c r="H3178" s="2"/>
      <c r="I3178" s="2"/>
      <c r="J3178" s="2"/>
      <c r="K3178" s="2"/>
      <c r="L3178" s="4"/>
    </row>
    <row r="3179" spans="1:12" ht="14.25" customHeight="1">
      <c r="A3179" s="19"/>
      <c r="B3179" s="2"/>
      <c r="C3179" s="21"/>
      <c r="D3179" s="20"/>
      <c r="E3179" s="20"/>
      <c r="F3179" s="2"/>
      <c r="G3179" s="2"/>
      <c r="H3179" s="2"/>
      <c r="I3179" s="2"/>
      <c r="J3179" s="2"/>
      <c r="K3179" s="2"/>
      <c r="L3179" s="4"/>
    </row>
    <row r="3180" spans="1:12" ht="14.25" customHeight="1">
      <c r="A3180" s="19"/>
      <c r="B3180" s="2"/>
      <c r="C3180" s="21"/>
      <c r="D3180" s="20"/>
      <c r="E3180" s="20"/>
      <c r="F3180" s="2"/>
      <c r="G3180" s="2"/>
      <c r="H3180" s="2"/>
      <c r="I3180" s="2"/>
      <c r="J3180" s="2"/>
      <c r="K3180" s="2"/>
      <c r="L3180" s="4"/>
    </row>
    <row r="3181" spans="1:12" ht="14.25" customHeight="1">
      <c r="A3181" s="19"/>
      <c r="B3181" s="2"/>
      <c r="C3181" s="21"/>
      <c r="D3181" s="20"/>
      <c r="E3181" s="20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"/>
      <c r="C3182" s="21"/>
      <c r="D3182" s="20"/>
      <c r="E3182" s="20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"/>
      <c r="C3183" s="21"/>
      <c r="D3183" s="20"/>
      <c r="E3183" s="20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"/>
      <c r="C3184" s="21"/>
      <c r="D3184" s="20"/>
      <c r="E3184" s="20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"/>
      <c r="C3185" s="21"/>
      <c r="D3185" s="20"/>
      <c r="E3185" s="20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"/>
      <c r="C3186" s="21"/>
      <c r="D3186" s="20"/>
      <c r="E3186" s="20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"/>
      <c r="C3187" s="21"/>
      <c r="D3187" s="20"/>
      <c r="E3187" s="20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"/>
      <c r="C3188" s="21"/>
      <c r="D3188" s="20"/>
      <c r="E3188" s="20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"/>
      <c r="C3189" s="21"/>
      <c r="D3189" s="20"/>
      <c r="E3189" s="20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"/>
      <c r="C3190" s="21"/>
      <c r="D3190" s="20"/>
      <c r="E3190" s="20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"/>
      <c r="C3191" s="2"/>
      <c r="D3191" s="20"/>
      <c r="E3191" s="20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"/>
      <c r="C3192" s="21"/>
      <c r="D3192" s="20"/>
      <c r="E3192" s="20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"/>
      <c r="C3193" s="21"/>
      <c r="D3193" s="20"/>
      <c r="E3193" s="20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"/>
      <c r="C3194" s="21"/>
      <c r="D3194" s="20"/>
      <c r="E3194" s="20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"/>
      <c r="C3195" s="21"/>
      <c r="D3195" s="20"/>
      <c r="E3195" s="20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"/>
      <c r="C3196" s="21"/>
      <c r="D3196" s="20"/>
      <c r="E3196" s="20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"/>
      <c r="C3197" s="2"/>
      <c r="D3197" s="20"/>
      <c r="E3197" s="20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"/>
      <c r="C3198" s="21"/>
      <c r="D3198" s="20"/>
      <c r="E3198" s="20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"/>
      <c r="C3199" s="21"/>
      <c r="D3199" s="20"/>
      <c r="E3199" s="20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"/>
      <c r="C3200" s="21"/>
      <c r="D3200" s="20"/>
      <c r="E3200" s="20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"/>
      <c r="C3201" s="21"/>
      <c r="D3201" s="20"/>
      <c r="E3201" s="20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"/>
      <c r="C3202" s="21"/>
      <c r="D3202" s="20"/>
      <c r="E3202" s="20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"/>
      <c r="C3203" s="21"/>
      <c r="D3203" s="20"/>
      <c r="E3203" s="20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"/>
      <c r="C3204" s="21"/>
      <c r="D3204" s="20"/>
      <c r="E3204" s="20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"/>
      <c r="C3205" s="21"/>
      <c r="D3205" s="20"/>
      <c r="E3205" s="20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"/>
      <c r="C3206" s="21"/>
      <c r="D3206" s="20"/>
      <c r="E3206" s="20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"/>
      <c r="C3207" s="2"/>
      <c r="D3207" s="20"/>
      <c r="E3207" s="20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"/>
      <c r="C3208" s="21"/>
      <c r="D3208" s="20"/>
      <c r="E3208" s="20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"/>
      <c r="C3209" s="21"/>
      <c r="D3209" s="20"/>
      <c r="E3209" s="20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"/>
      <c r="C3210" s="21"/>
      <c r="D3210" s="20"/>
      <c r="E3210" s="20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"/>
      <c r="C3211" s="21"/>
      <c r="D3211" s="21"/>
      <c r="E3211" s="20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"/>
      <c r="C3212" s="2"/>
      <c r="D3212" s="20"/>
      <c r="E3212" s="20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"/>
      <c r="C3213" s="2"/>
      <c r="D3213" s="20"/>
      <c r="E3213" s="20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"/>
      <c r="C3214" s="2"/>
      <c r="D3214" s="20"/>
      <c r="E3214" s="20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"/>
      <c r="C3215" s="2"/>
      <c r="D3215" s="20"/>
      <c r="E3215" s="20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"/>
      <c r="C3216" s="2"/>
      <c r="D3216" s="20"/>
      <c r="E3216" s="20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"/>
      <c r="C3217" s="2"/>
      <c r="D3217" s="20"/>
      <c r="E3217" s="20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"/>
      <c r="C3218" s="2"/>
      <c r="D3218" s="20"/>
      <c r="E3218" s="20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"/>
      <c r="C3219" s="21"/>
      <c r="D3219" s="20"/>
      <c r="E3219" s="20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"/>
      <c r="C3220" s="21"/>
      <c r="D3220" s="20"/>
      <c r="E3220" s="20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"/>
      <c r="C3221" s="21"/>
      <c r="D3221" s="21"/>
      <c r="E3221" s="20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"/>
      <c r="C3222" s="21"/>
      <c r="D3222" s="20"/>
      <c r="E3222" s="20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"/>
      <c r="C3225" s="21"/>
      <c r="D3225" s="21"/>
      <c r="E3225" s="20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"/>
      <c r="C3226" s="21"/>
      <c r="D3226" s="21"/>
      <c r="E3226" s="20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"/>
      <c r="C3227" s="21"/>
      <c r="D3227" s="21"/>
      <c r="E3227" s="20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"/>
      <c r="C3228" s="21"/>
      <c r="D3228" s="21"/>
      <c r="E3228" s="20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"/>
      <c r="C3229" s="21"/>
      <c r="D3229" s="21"/>
      <c r="E3229" s="20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"/>
      <c r="C3230" s="21"/>
      <c r="D3230" s="21"/>
      <c r="E3230" s="20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"/>
      <c r="C3231" s="21"/>
      <c r="D3231" s="21"/>
      <c r="E3231" s="20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"/>
      <c r="C3232" s="21"/>
      <c r="D3232" s="20"/>
      <c r="E3232" s="20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"/>
      <c r="C3233" s="21"/>
      <c r="D3233" s="21"/>
      <c r="E3233" s="20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0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"/>
      <c r="C3235" s="21"/>
      <c r="D3235" s="20"/>
      <c r="E3235" s="20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0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0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0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0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0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0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1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1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1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19"/>
      <c r="B3778" s="21"/>
      <c r="C3778" s="21"/>
      <c r="D3778" s="21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19"/>
      <c r="B3779" s="21"/>
      <c r="C3779" s="21"/>
      <c r="D3779" s="21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22"/>
      <c r="B3850" s="2"/>
      <c r="C3850" s="2"/>
      <c r="D3850" s="20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22"/>
      <c r="B3851" s="2"/>
      <c r="C3851" s="2"/>
      <c r="D3851" s="20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1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1"/>
      <c r="C3896" s="21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1"/>
      <c r="C3897" s="21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1"/>
      <c r="C3898" s="21"/>
      <c r="D3898" s="21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1"/>
      <c r="C3899" s="21"/>
      <c r="D3899" s="21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1"/>
      <c r="C3900" s="21"/>
      <c r="D3900" s="21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1"/>
      <c r="C3901" s="21"/>
      <c r="D3901" s="21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1"/>
      <c r="C3902" s="21"/>
      <c r="D3902" s="21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1"/>
      <c r="C3903" s="21"/>
      <c r="D3903" s="21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1"/>
      <c r="C3904" s="21"/>
      <c r="D3904" s="21"/>
      <c r="E3904" s="2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1"/>
      <c r="C3905" s="21"/>
      <c r="D3905" s="21"/>
      <c r="E3905" s="2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"/>
      <c r="C3968" s="2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"/>
      <c r="C3969" s="2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"/>
      <c r="C3970" s="2"/>
      <c r="D3970" s="20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"/>
      <c r="C3971" s="2"/>
      <c r="D3971" s="20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"/>
      <c r="C3972" s="2"/>
      <c r="D3972" s="20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"/>
      <c r="C3973" s="2"/>
      <c r="D3973" s="20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"/>
      <c r="C3974" s="2"/>
      <c r="D3974" s="20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"/>
      <c r="C3975" s="2"/>
      <c r="D3975" s="20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"/>
      <c r="C3976" s="2"/>
      <c r="D3976" s="20"/>
      <c r="E3976" s="20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"/>
      <c r="C3977" s="2"/>
      <c r="D3977" s="20"/>
      <c r="E3977" s="20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19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19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19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19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19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19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19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19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19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19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19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1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1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23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23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23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19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19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19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19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19"/>
      <c r="B4091" s="21"/>
      <c r="C4091" s="21"/>
      <c r="D4091" s="21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19"/>
      <c r="B4092" s="21"/>
      <c r="C4092" s="21"/>
      <c r="D4092" s="21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4"/>
      <c r="B4093" s="21"/>
      <c r="C4093" s="21"/>
      <c r="D4093" s="21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19"/>
      <c r="B4094" s="21"/>
      <c r="C4094" s="21"/>
      <c r="D4094" s="21"/>
      <c r="E4094" s="21"/>
      <c r="F4094" s="2"/>
      <c r="G4094" s="2"/>
      <c r="H4094" s="2"/>
      <c r="I4094" s="2"/>
      <c r="J4094" s="2"/>
      <c r="K4094" s="2"/>
      <c r="L4094" s="4"/>
    </row>
    <row r="4095" spans="1:12">
      <c r="A4095" s="19"/>
      <c r="B4095" s="21"/>
      <c r="C4095" s="21"/>
      <c r="D4095" s="21"/>
      <c r="E4095" s="21"/>
      <c r="F4095" s="2"/>
      <c r="G4095" s="2"/>
      <c r="H4095" s="2"/>
      <c r="I4095" s="2"/>
      <c r="J4095" s="2"/>
      <c r="K4095" s="2"/>
      <c r="L4095" s="4"/>
    </row>
    <row r="4096" spans="1:12">
      <c r="A4096" s="19"/>
      <c r="B4096" s="21"/>
      <c r="C4096" s="21"/>
      <c r="D4096" s="21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19"/>
      <c r="B4097" s="21"/>
      <c r="C4097" s="21"/>
      <c r="D4097" s="21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19"/>
      <c r="B4098" s="21"/>
      <c r="C4098" s="21"/>
      <c r="D4098" s="21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19"/>
      <c r="B4099" s="21"/>
      <c r="C4099" s="21"/>
      <c r="D4099" s="21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19"/>
      <c r="B4100" s="21"/>
      <c r="C4100" s="21"/>
      <c r="D4100" s="21"/>
      <c r="E4100" s="2"/>
      <c r="F4100" s="2"/>
      <c r="G4100" s="2"/>
      <c r="H4100" s="2"/>
      <c r="I4100" s="2"/>
      <c r="J4100" s="2"/>
      <c r="K4100" s="2"/>
      <c r="L4100" s="4"/>
    </row>
    <row r="4101" spans="1:12">
      <c r="A4101" s="19"/>
      <c r="B4101" s="21"/>
      <c r="C4101" s="21"/>
      <c r="D4101" s="21"/>
      <c r="E4101" s="2"/>
      <c r="F4101" s="2"/>
      <c r="G4101" s="2"/>
      <c r="H4101" s="2"/>
      <c r="I4101" s="2"/>
      <c r="J4101" s="2"/>
      <c r="K4101" s="2"/>
      <c r="L4101" s="4"/>
    </row>
    <row r="4102" spans="1:12">
      <c r="A4102" s="19"/>
      <c r="B4102" s="21"/>
      <c r="C4102" s="21"/>
      <c r="D4102" s="21"/>
      <c r="E4102" s="2"/>
      <c r="F4102" s="2"/>
      <c r="G4102" s="2"/>
      <c r="H4102" s="2"/>
      <c r="I4102" s="2"/>
      <c r="J4102" s="2"/>
      <c r="K4102" s="2"/>
      <c r="L4102" s="4"/>
    </row>
    <row r="4103" spans="1:12">
      <c r="A4103" s="19"/>
      <c r="B4103" s="21"/>
      <c r="C4103" s="21"/>
      <c r="D4103" s="21"/>
      <c r="E4103" s="2"/>
      <c r="F4103" s="2"/>
      <c r="G4103" s="2"/>
      <c r="H4103" s="2"/>
      <c r="I4103" s="2"/>
      <c r="J4103" s="2"/>
      <c r="K4103" s="2"/>
      <c r="L4103" s="4"/>
    </row>
    <row r="4104" spans="1:12">
      <c r="A4104" s="19"/>
      <c r="B4104" s="21"/>
      <c r="C4104" s="21"/>
      <c r="D4104" s="21"/>
      <c r="E4104" s="2"/>
      <c r="F4104" s="2"/>
      <c r="G4104" s="2"/>
      <c r="H4104" s="2"/>
      <c r="I4104" s="2"/>
      <c r="J4104" s="2"/>
      <c r="K4104" s="2"/>
      <c r="L4104" s="4"/>
    </row>
    <row r="4105" spans="1:12">
      <c r="A4105" s="23"/>
      <c r="B4105" s="21"/>
      <c r="C4105" s="21"/>
      <c r="D4105" s="21"/>
      <c r="E4105" s="2"/>
      <c r="F4105" s="2"/>
      <c r="G4105" s="2"/>
      <c r="H4105" s="2"/>
      <c r="I4105" s="2"/>
      <c r="J4105" s="2"/>
      <c r="K4105" s="2"/>
      <c r="L4105" s="4"/>
    </row>
    <row r="4106" spans="1:12">
      <c r="A4106" s="23"/>
      <c r="B4106" s="21"/>
      <c r="C4106" s="21"/>
      <c r="D4106" s="21"/>
      <c r="E4106" s="2"/>
      <c r="F4106" s="2"/>
      <c r="G4106" s="2"/>
      <c r="H4106" s="2"/>
      <c r="I4106" s="2"/>
      <c r="J4106" s="2"/>
      <c r="K4106" s="2"/>
      <c r="L4106" s="4"/>
    </row>
    <row r="4107" spans="1:12">
      <c r="A4107" s="23"/>
      <c r="B4107" s="21"/>
      <c r="C4107" s="21"/>
      <c r="D4107" s="21"/>
      <c r="E4107" s="2"/>
      <c r="F4107" s="2"/>
      <c r="G4107" s="2"/>
      <c r="H4107" s="2"/>
      <c r="I4107" s="2"/>
      <c r="J4107" s="2"/>
      <c r="K4107" s="2"/>
      <c r="L4107" s="4"/>
    </row>
    <row r="4108" spans="1:12">
      <c r="A4108" s="23"/>
      <c r="B4108" s="21"/>
      <c r="C4108" s="21"/>
      <c r="D4108" s="21"/>
      <c r="E4108" s="2"/>
      <c r="F4108" s="2"/>
      <c r="G4108" s="2"/>
      <c r="H4108" s="2"/>
      <c r="I4108" s="2"/>
      <c r="J4108" s="2"/>
      <c r="K4108" s="2"/>
      <c r="L4108" s="4"/>
    </row>
    <row r="4109" spans="1:12">
      <c r="A4109" s="23"/>
      <c r="B4109" s="21"/>
      <c r="C4109" s="21"/>
      <c r="D4109" s="21"/>
      <c r="E4109" s="2"/>
      <c r="F4109" s="2"/>
      <c r="G4109" s="2"/>
      <c r="H4109" s="2"/>
      <c r="I4109" s="2"/>
      <c r="J4109" s="2"/>
      <c r="K4109" s="2"/>
      <c r="L4109" s="4"/>
    </row>
    <row r="4110" spans="1:12">
      <c r="A4110" s="23"/>
      <c r="B4110" s="21"/>
      <c r="C4110" s="21"/>
      <c r="D4110" s="21"/>
      <c r="E4110" s="2"/>
      <c r="F4110" s="2"/>
      <c r="G4110" s="2"/>
      <c r="H4110" s="2"/>
      <c r="I4110" s="2"/>
      <c r="J4110" s="2"/>
      <c r="K4110" s="2"/>
      <c r="L4110" s="4"/>
    </row>
    <row r="4111" spans="1:12">
      <c r="A4111" s="23"/>
      <c r="B4111" s="21"/>
      <c r="C4111" s="21"/>
      <c r="D4111" s="21"/>
      <c r="E4111" s="2"/>
      <c r="F4111" s="2"/>
      <c r="G4111" s="2"/>
      <c r="H4111" s="2"/>
      <c r="I4111" s="2"/>
      <c r="J4111" s="2"/>
      <c r="K4111" s="2"/>
      <c r="L4111" s="4"/>
    </row>
    <row r="4112" spans="1:12">
      <c r="A4112" s="19"/>
      <c r="B4112" s="21"/>
      <c r="C4112" s="21"/>
      <c r="D4112" s="21"/>
      <c r="E4112" s="2"/>
      <c r="F4112" s="2"/>
      <c r="G4112" s="2"/>
      <c r="H4112" s="2"/>
      <c r="I4112" s="2"/>
      <c r="J4112" s="2"/>
      <c r="K4112" s="2"/>
      <c r="L4112" s="4"/>
    </row>
    <row r="4113" spans="1:12">
      <c r="A4113" s="19"/>
      <c r="B4113" s="21"/>
      <c r="C4113" s="21"/>
      <c r="D4113" s="21"/>
      <c r="E4113" s="2"/>
      <c r="F4113" s="2"/>
      <c r="G4113" s="2"/>
      <c r="H4113" s="2"/>
      <c r="I4113" s="2"/>
      <c r="J4113" s="2"/>
      <c r="K4113" s="2"/>
      <c r="L4113" s="4"/>
    </row>
    <row r="4114" spans="1:12">
      <c r="A4114" s="19"/>
      <c r="B4114" s="21"/>
      <c r="C4114" s="21"/>
      <c r="D4114" s="21"/>
      <c r="E4114" s="2"/>
      <c r="F4114" s="2"/>
      <c r="G4114" s="2"/>
      <c r="H4114" s="2"/>
      <c r="I4114" s="2"/>
      <c r="J4114" s="2"/>
      <c r="K4114" s="2"/>
      <c r="L4114" s="4"/>
    </row>
    <row r="4115" spans="1:12">
      <c r="A4115" s="19"/>
      <c r="B4115" s="21"/>
      <c r="C4115" s="21"/>
      <c r="D4115" s="21"/>
      <c r="E4115" s="2"/>
      <c r="F4115" s="2"/>
      <c r="G4115" s="2"/>
      <c r="H4115" s="2"/>
      <c r="I4115" s="2"/>
      <c r="J4115" s="2"/>
      <c r="K4115" s="2"/>
      <c r="L4115" s="4"/>
    </row>
    <row r="4116" spans="1:12">
      <c r="A4116" s="19"/>
      <c r="B4116" s="21"/>
      <c r="C4116" s="21"/>
      <c r="D4116" s="21"/>
      <c r="E4116" s="2"/>
      <c r="F4116" s="2"/>
      <c r="G4116" s="2"/>
      <c r="H4116" s="2"/>
      <c r="I4116" s="2"/>
      <c r="J4116" s="2"/>
      <c r="K4116" s="2"/>
      <c r="L4116" s="4"/>
    </row>
    <row r="4117" spans="1:12">
      <c r="A4117" s="19"/>
      <c r="B4117" s="21"/>
      <c r="C4117" s="21"/>
      <c r="D4117" s="21"/>
      <c r="E4117" s="2"/>
      <c r="F4117" s="2"/>
      <c r="G4117" s="2"/>
      <c r="H4117" s="2"/>
      <c r="I4117" s="2"/>
      <c r="J4117" s="2"/>
      <c r="K4117" s="2"/>
      <c r="L4117" s="4"/>
    </row>
    <row r="4118" spans="1:12">
      <c r="A4118" s="19"/>
      <c r="B4118" s="21"/>
      <c r="C4118" s="21"/>
      <c r="D4118" s="21"/>
      <c r="E4118" s="2"/>
      <c r="F4118" s="2"/>
      <c r="G4118" s="2"/>
      <c r="H4118" s="2"/>
      <c r="I4118" s="2"/>
      <c r="J4118" s="2"/>
      <c r="K4118" s="2"/>
      <c r="L4118" s="4"/>
    </row>
    <row r="4119" spans="1:12">
      <c r="A4119" s="19"/>
      <c r="B4119" s="21"/>
      <c r="C4119" s="21"/>
      <c r="D4119" s="21"/>
      <c r="E4119" s="2"/>
      <c r="F4119" s="2"/>
      <c r="G4119" s="2"/>
      <c r="H4119" s="2"/>
      <c r="I4119" s="2"/>
      <c r="J4119" s="2"/>
      <c r="K4119" s="2"/>
      <c r="L4119" s="4"/>
    </row>
    <row r="4120" spans="1:12">
      <c r="A4120" s="19"/>
      <c r="B4120" s="21"/>
      <c r="C4120" s="21"/>
      <c r="D4120" s="21"/>
      <c r="E4120" s="2"/>
      <c r="F4120" s="2"/>
      <c r="G4120" s="2"/>
      <c r="H4120" s="2"/>
      <c r="I4120" s="2"/>
      <c r="J4120" s="2"/>
      <c r="K4120" s="2"/>
      <c r="L4120" s="4"/>
    </row>
    <row r="4121" spans="1:12">
      <c r="A4121" s="19"/>
      <c r="B4121" s="21"/>
      <c r="C4121" s="21"/>
      <c r="D4121" s="21"/>
      <c r="E4121" s="2"/>
      <c r="F4121" s="2"/>
      <c r="G4121" s="2"/>
      <c r="H4121" s="2"/>
      <c r="I4121" s="2"/>
      <c r="J4121" s="2"/>
      <c r="K4121" s="2"/>
      <c r="L4121" s="4"/>
    </row>
    <row r="4122" spans="1:12">
      <c r="A4122" s="19"/>
      <c r="B4122" s="21"/>
      <c r="C4122" s="21"/>
      <c r="D4122" s="21"/>
      <c r="E4122" s="2"/>
      <c r="F4122" s="2"/>
      <c r="G4122" s="2"/>
      <c r="H4122" s="2"/>
      <c r="I4122" s="2"/>
      <c r="J4122" s="2"/>
      <c r="K4122" s="2"/>
      <c r="L4122" s="4"/>
    </row>
    <row r="4123" spans="1:12">
      <c r="A4123" s="19"/>
      <c r="B4123" s="21"/>
      <c r="C4123" s="21"/>
      <c r="D4123" s="21"/>
      <c r="E4123" s="2"/>
      <c r="F4123" s="2"/>
      <c r="G4123" s="2"/>
      <c r="H4123" s="2"/>
      <c r="I4123" s="2"/>
      <c r="J4123" s="2"/>
      <c r="K4123" s="2"/>
      <c r="L4123" s="4"/>
    </row>
    <row r="4124" spans="1:12">
      <c r="A4124" s="19"/>
      <c r="B4124" s="21"/>
      <c r="C4124" s="21"/>
      <c r="D4124" s="21"/>
      <c r="E4124" s="2"/>
      <c r="F4124" s="2"/>
      <c r="G4124" s="2"/>
      <c r="H4124" s="2"/>
      <c r="I4124" s="2"/>
      <c r="J4124" s="2"/>
      <c r="K4124" s="2"/>
      <c r="L4124" s="4"/>
    </row>
    <row r="4125" spans="1:12">
      <c r="A4125" s="19"/>
      <c r="B4125" s="21"/>
      <c r="C4125" s="21"/>
      <c r="D4125" s="21"/>
      <c r="E4125" s="2"/>
      <c r="F4125" s="2"/>
      <c r="G4125" s="2"/>
      <c r="H4125" s="2"/>
      <c r="I4125" s="2"/>
      <c r="J4125" s="2"/>
      <c r="K4125" s="2"/>
      <c r="L4125" s="4"/>
    </row>
    <row r="4126" spans="1:12">
      <c r="A4126" s="19"/>
      <c r="B4126" s="21"/>
      <c r="C4126" s="21"/>
      <c r="D4126" s="21"/>
      <c r="E4126" s="2"/>
      <c r="F4126" s="2"/>
      <c r="G4126" s="2"/>
      <c r="H4126" s="2"/>
      <c r="I4126" s="2"/>
      <c r="J4126" s="2"/>
      <c r="K4126" s="2"/>
      <c r="L4126" s="4"/>
    </row>
    <row r="4127" spans="1:12">
      <c r="A4127" s="19"/>
      <c r="B4127" s="21"/>
      <c r="C4127" s="21"/>
      <c r="D4127" s="21"/>
      <c r="E4127" s="2"/>
      <c r="F4127" s="2"/>
      <c r="G4127" s="2"/>
      <c r="H4127" s="2"/>
      <c r="I4127" s="2"/>
      <c r="J4127" s="2"/>
      <c r="K4127" s="2"/>
      <c r="L4127" s="4"/>
    </row>
    <row r="4128" spans="1:12">
      <c r="A4128" s="19"/>
      <c r="B4128" s="21"/>
      <c r="C4128" s="21"/>
      <c r="D4128" s="21"/>
      <c r="E4128" s="2"/>
      <c r="F4128" s="2"/>
      <c r="G4128" s="2"/>
      <c r="H4128" s="2"/>
      <c r="I4128" s="2"/>
      <c r="J4128" s="2"/>
      <c r="K4128" s="2"/>
      <c r="L4128" s="4"/>
    </row>
    <row r="4129" spans="1:12">
      <c r="A4129" s="19"/>
      <c r="B4129" s="21"/>
      <c r="C4129" s="21"/>
      <c r="D4129" s="21"/>
      <c r="E4129" s="2"/>
      <c r="F4129" s="2"/>
      <c r="G4129" s="2"/>
      <c r="H4129" s="2"/>
      <c r="I4129" s="2"/>
      <c r="J4129" s="2"/>
      <c r="K4129" s="2"/>
      <c r="L4129" s="4"/>
    </row>
    <row r="4130" spans="1:12">
      <c r="A4130" s="19"/>
      <c r="B4130" s="21"/>
      <c r="C4130" s="21"/>
      <c r="D4130" s="21"/>
      <c r="E4130" s="2"/>
      <c r="F4130" s="2"/>
      <c r="G4130" s="2"/>
      <c r="H4130" s="2"/>
      <c r="I4130" s="2"/>
      <c r="J4130" s="2"/>
      <c r="K4130" s="2"/>
      <c r="L4130" s="4"/>
    </row>
    <row r="4131" spans="1:12">
      <c r="A4131" s="19"/>
      <c r="B4131" s="21"/>
      <c r="C4131" s="21"/>
      <c r="D4131" s="21"/>
      <c r="E4131" s="2"/>
      <c r="F4131" s="2"/>
      <c r="G4131" s="2"/>
      <c r="H4131" s="2"/>
      <c r="I4131" s="2"/>
      <c r="J4131" s="2"/>
      <c r="K4131" s="2"/>
      <c r="L4131" s="4"/>
    </row>
    <row r="4132" spans="1:12">
      <c r="A4132" s="19"/>
      <c r="B4132" s="21"/>
      <c r="C4132" s="21"/>
      <c r="D4132" s="2"/>
      <c r="E4132" s="2"/>
      <c r="F4132" s="2"/>
      <c r="G4132" s="2"/>
      <c r="H4132" s="2"/>
      <c r="I4132" s="2"/>
      <c r="J4132" s="2"/>
      <c r="K4132" s="2"/>
      <c r="L4132" s="4"/>
    </row>
    <row r="4133" spans="1:12">
      <c r="A4133" s="19"/>
      <c r="B4133" s="21"/>
      <c r="C4133" s="21"/>
      <c r="D4133" s="2"/>
      <c r="E4133" s="2"/>
      <c r="F4133" s="2"/>
      <c r="G4133" s="2"/>
      <c r="H4133" s="2"/>
      <c r="I4133" s="2"/>
      <c r="J4133" s="2"/>
      <c r="K4133" s="2"/>
      <c r="L4133" s="4"/>
    </row>
    <row r="4134" spans="1:12">
      <c r="A4134" s="19"/>
      <c r="B4134" s="21"/>
      <c r="C4134" s="21"/>
      <c r="D4134" s="21"/>
      <c r="E4134" s="2"/>
      <c r="F4134" s="2"/>
      <c r="G4134" s="2"/>
      <c r="H4134" s="2"/>
      <c r="I4134" s="2"/>
      <c r="J4134" s="2"/>
      <c r="K4134" s="2"/>
      <c r="L4134" s="4"/>
    </row>
    <row r="4135" spans="1:12">
      <c r="A4135" s="19"/>
      <c r="B4135" s="21"/>
      <c r="C4135" s="21"/>
      <c r="D4135" s="21"/>
      <c r="E4135" s="2"/>
      <c r="F4135" s="2"/>
      <c r="G4135" s="2"/>
      <c r="H4135" s="2"/>
      <c r="I4135" s="2"/>
      <c r="J4135" s="2"/>
      <c r="K4135" s="2"/>
      <c r="L4135" s="4"/>
    </row>
    <row r="4136" spans="1:12">
      <c r="A4136" s="19"/>
      <c r="B4136" s="21"/>
      <c r="C4136" s="21"/>
      <c r="D4136" s="21"/>
      <c r="E4136" s="2"/>
      <c r="F4136" s="2"/>
      <c r="G4136" s="2"/>
      <c r="H4136" s="2"/>
      <c r="I4136" s="2"/>
      <c r="J4136" s="2"/>
      <c r="K4136" s="2"/>
      <c r="L4136" s="4"/>
    </row>
    <row r="4137" spans="1:12">
      <c r="A4137" s="19"/>
      <c r="B4137" s="21"/>
      <c r="C4137" s="21"/>
      <c r="D4137" s="21"/>
      <c r="E4137" s="2"/>
      <c r="F4137" s="2"/>
      <c r="G4137" s="2"/>
      <c r="H4137" s="2"/>
      <c r="I4137" s="2"/>
      <c r="J4137" s="2"/>
      <c r="K4137" s="2"/>
      <c r="L4137" s="4"/>
    </row>
    <row r="4138" spans="1:12">
      <c r="A4138" s="19"/>
      <c r="B4138" s="21"/>
      <c r="C4138" s="21"/>
      <c r="D4138" s="21"/>
      <c r="E4138" s="2"/>
      <c r="F4138" s="2"/>
      <c r="G4138" s="2"/>
      <c r="H4138" s="2"/>
      <c r="I4138" s="2"/>
      <c r="J4138" s="2"/>
      <c r="K4138" s="2"/>
      <c r="L4138" s="4"/>
    </row>
    <row r="4139" spans="1:12">
      <c r="A4139" s="19"/>
      <c r="B4139" s="21"/>
      <c r="C4139" s="21"/>
      <c r="D4139" s="21"/>
      <c r="E4139" s="2"/>
      <c r="F4139" s="2"/>
      <c r="G4139" s="2"/>
      <c r="H4139" s="2"/>
      <c r="I4139" s="2"/>
      <c r="J4139" s="2"/>
      <c r="K4139" s="2"/>
      <c r="L4139" s="4"/>
    </row>
    <row r="4140" spans="1:12">
      <c r="A4140" s="19"/>
      <c r="B4140" s="21"/>
      <c r="C4140" s="21"/>
      <c r="D4140" s="21"/>
      <c r="E4140" s="2"/>
      <c r="F4140" s="2"/>
      <c r="G4140" s="2"/>
      <c r="H4140" s="2"/>
      <c r="I4140" s="2"/>
      <c r="J4140" s="2"/>
      <c r="K4140" s="2"/>
      <c r="L4140" s="4"/>
    </row>
    <row r="4141" spans="1:12">
      <c r="A4141" s="19"/>
      <c r="B4141" s="21"/>
      <c r="C4141" s="21"/>
      <c r="D4141" s="21"/>
      <c r="E4141" s="2"/>
      <c r="F4141" s="2"/>
      <c r="G4141" s="2"/>
      <c r="H4141" s="2"/>
      <c r="I4141" s="2"/>
      <c r="J4141" s="2"/>
      <c r="K4141" s="2"/>
      <c r="L4141" s="4"/>
    </row>
    <row r="4142" spans="1:12">
      <c r="A4142" s="19"/>
      <c r="B4142" s="21"/>
      <c r="C4142" s="21"/>
      <c r="D4142" s="21"/>
      <c r="E4142" s="2"/>
      <c r="F4142" s="2"/>
      <c r="G4142" s="2"/>
      <c r="H4142" s="2"/>
      <c r="I4142" s="2"/>
      <c r="J4142" s="2"/>
      <c r="K4142" s="2"/>
      <c r="L4142" s="4"/>
    </row>
    <row r="4143" spans="1:12">
      <c r="A4143" s="19"/>
      <c r="B4143" s="21"/>
      <c r="C4143" s="21"/>
      <c r="D4143" s="21"/>
      <c r="E4143" s="2"/>
      <c r="F4143" s="2"/>
      <c r="G4143" s="2"/>
      <c r="H4143" s="2"/>
      <c r="I4143" s="2"/>
      <c r="J4143" s="2"/>
      <c r="K4143" s="2"/>
      <c r="L4143" s="4"/>
    </row>
    <row r="4144" spans="1:12">
      <c r="A4144" s="19"/>
      <c r="B4144" s="21"/>
      <c r="C4144" s="21"/>
      <c r="D4144" s="21"/>
      <c r="E4144" s="2"/>
      <c r="F4144" s="2"/>
      <c r="G4144" s="2"/>
      <c r="H4144" s="2"/>
      <c r="I4144" s="2"/>
      <c r="J4144" s="2"/>
      <c r="K4144" s="2"/>
      <c r="L4144" s="4"/>
    </row>
    <row r="4145" spans="1:12">
      <c r="A4145" s="19"/>
      <c r="B4145" s="21"/>
      <c r="C4145" s="21"/>
      <c r="D4145" s="21"/>
      <c r="E4145" s="2"/>
      <c r="F4145" s="2"/>
      <c r="G4145" s="2"/>
      <c r="H4145" s="2"/>
      <c r="I4145" s="2"/>
      <c r="J4145" s="2"/>
      <c r="K4145" s="2"/>
      <c r="L4145" s="4"/>
    </row>
    <row r="4146" spans="1:12">
      <c r="A4146" s="19"/>
      <c r="B4146" s="21"/>
      <c r="C4146" s="21"/>
      <c r="D4146" s="21"/>
      <c r="E4146" s="2"/>
      <c r="F4146" s="2"/>
      <c r="G4146" s="2"/>
      <c r="H4146" s="2"/>
      <c r="I4146" s="2"/>
      <c r="J4146" s="2"/>
      <c r="K4146" s="2"/>
      <c r="L4146" s="4"/>
    </row>
    <row r="4147" spans="1:12">
      <c r="A4147" s="19"/>
      <c r="B4147" s="21"/>
      <c r="C4147" s="21"/>
      <c r="D4147" s="21"/>
      <c r="E4147" s="2"/>
      <c r="F4147" s="2"/>
      <c r="G4147" s="2"/>
      <c r="H4147" s="2"/>
      <c r="I4147" s="2"/>
      <c r="J4147" s="2"/>
      <c r="K4147" s="2"/>
      <c r="L4147" s="4"/>
    </row>
    <row r="4148" spans="1:12">
      <c r="A4148" s="19"/>
      <c r="B4148" s="21"/>
      <c r="C4148" s="21"/>
      <c r="D4148" s="21"/>
      <c r="E4148" s="2"/>
      <c r="F4148" s="2"/>
      <c r="G4148" s="2"/>
      <c r="H4148" s="2"/>
      <c r="I4148" s="2"/>
      <c r="J4148" s="2"/>
      <c r="K4148" s="2"/>
      <c r="L4148" s="4"/>
    </row>
    <row r="4149" spans="1:12">
      <c r="A4149" s="19"/>
      <c r="B4149" s="21"/>
      <c r="C4149" s="21"/>
      <c r="D4149" s="21"/>
      <c r="E4149" s="2"/>
      <c r="F4149" s="2"/>
      <c r="G4149" s="2"/>
      <c r="H4149" s="2"/>
      <c r="I4149" s="2"/>
      <c r="J4149" s="2"/>
      <c r="K4149" s="2"/>
      <c r="L4149" s="4"/>
    </row>
    <row r="4150" spans="1:12">
      <c r="A4150" s="19"/>
      <c r="B4150" s="21"/>
      <c r="C4150" s="21"/>
      <c r="D4150" s="21"/>
      <c r="E4150" s="2"/>
      <c r="F4150" s="2"/>
      <c r="G4150" s="2"/>
      <c r="H4150" s="2"/>
      <c r="I4150" s="2"/>
      <c r="J4150" s="2"/>
      <c r="K4150" s="2"/>
      <c r="L4150" s="4"/>
    </row>
    <row r="4151" spans="1:12">
      <c r="A4151" s="19"/>
      <c r="B4151" s="21"/>
      <c r="C4151" s="21"/>
      <c r="D4151" s="21"/>
      <c r="E4151" s="2"/>
      <c r="F4151" s="2"/>
      <c r="G4151" s="2"/>
      <c r="H4151" s="2"/>
      <c r="I4151" s="2"/>
      <c r="J4151" s="2"/>
      <c r="K4151" s="2"/>
      <c r="L4151" s="4"/>
    </row>
    <row r="4152" spans="1:12">
      <c r="A4152" s="19"/>
      <c r="B4152" s="21"/>
      <c r="C4152" s="21"/>
      <c r="D4152" s="21"/>
      <c r="E4152" s="2"/>
      <c r="F4152" s="2"/>
      <c r="G4152" s="2"/>
      <c r="H4152" s="2"/>
      <c r="I4152" s="2"/>
      <c r="J4152" s="2"/>
      <c r="K4152" s="2"/>
      <c r="L4152" s="4"/>
    </row>
    <row r="4153" spans="1:12">
      <c r="A4153" s="19"/>
      <c r="B4153" s="21"/>
      <c r="C4153" s="21"/>
      <c r="D4153" s="21"/>
      <c r="E4153" s="2"/>
      <c r="F4153" s="2"/>
      <c r="G4153" s="2"/>
      <c r="H4153" s="2"/>
      <c r="I4153" s="2"/>
      <c r="J4153" s="2"/>
      <c r="K4153" s="2"/>
      <c r="L4153" s="4"/>
    </row>
    <row r="4154" spans="1:12">
      <c r="A4154" s="23"/>
      <c r="B4154" s="21"/>
      <c r="C4154" s="21"/>
      <c r="D4154" s="21"/>
      <c r="E4154" s="2"/>
      <c r="F4154" s="2"/>
      <c r="G4154" s="2"/>
      <c r="H4154" s="2"/>
      <c r="I4154" s="2"/>
      <c r="J4154" s="2"/>
      <c r="K4154" s="2"/>
      <c r="L4154" s="4"/>
    </row>
    <row r="4155" spans="1:12">
      <c r="A4155" s="23"/>
      <c r="B4155" s="21"/>
      <c r="C4155" s="21"/>
      <c r="D4155" s="21"/>
      <c r="E4155" s="2"/>
      <c r="F4155" s="2"/>
      <c r="G4155" s="2"/>
      <c r="H4155" s="2"/>
      <c r="I4155" s="2"/>
      <c r="J4155" s="2"/>
      <c r="K4155" s="2"/>
      <c r="L4155" s="4"/>
    </row>
    <row r="4156" spans="1:12">
      <c r="A4156" s="23"/>
      <c r="B4156" s="21"/>
      <c r="C4156" s="21"/>
      <c r="D4156" s="21"/>
      <c r="E4156" s="2"/>
      <c r="F4156" s="2"/>
      <c r="G4156" s="2"/>
      <c r="H4156" s="2"/>
      <c r="I4156" s="2"/>
      <c r="J4156" s="2"/>
      <c r="K4156" s="2"/>
      <c r="L4156" s="4"/>
    </row>
    <row r="4157" spans="1:12">
      <c r="A4157" s="23"/>
      <c r="B4157" s="21"/>
      <c r="C4157" s="21"/>
      <c r="D4157" s="21"/>
      <c r="E4157" s="2"/>
      <c r="F4157" s="2"/>
      <c r="G4157" s="2"/>
      <c r="H4157" s="2"/>
      <c r="I4157" s="2"/>
      <c r="J4157" s="2"/>
      <c r="K4157" s="2"/>
      <c r="L4157" s="4"/>
    </row>
    <row r="4158" spans="1:12">
      <c r="A4158" s="19"/>
      <c r="B4158" s="21"/>
      <c r="C4158" s="21"/>
      <c r="D4158" s="21"/>
      <c r="E4158" s="2"/>
      <c r="F4158" s="2"/>
      <c r="G4158" s="2"/>
      <c r="H4158" s="2"/>
      <c r="I4158" s="2"/>
      <c r="J4158" s="2"/>
      <c r="K4158" s="2"/>
      <c r="L4158" s="4"/>
    </row>
    <row r="4159" spans="1:12">
      <c r="A4159" s="19"/>
      <c r="B4159" s="21"/>
      <c r="C4159" s="21"/>
      <c r="D4159" s="21"/>
      <c r="E4159" s="2"/>
      <c r="F4159" s="2"/>
      <c r="G4159" s="2"/>
      <c r="H4159" s="2"/>
      <c r="I4159" s="2"/>
      <c r="J4159" s="2"/>
      <c r="K4159" s="2"/>
      <c r="L4159" s="4"/>
    </row>
    <row r="4160" spans="1:12">
      <c r="A4160" s="19"/>
      <c r="B4160" s="21"/>
      <c r="C4160" s="21"/>
      <c r="D4160" s="21"/>
      <c r="E4160" s="2"/>
      <c r="F4160" s="2"/>
      <c r="G4160" s="2"/>
      <c r="H4160" s="2"/>
      <c r="I4160" s="2"/>
      <c r="J4160" s="2"/>
      <c r="K4160" s="2"/>
      <c r="L4160" s="4"/>
    </row>
    <row r="4161" spans="1:12">
      <c r="A4161" s="19"/>
      <c r="B4161" s="21"/>
      <c r="C4161" s="21"/>
      <c r="D4161" s="21"/>
      <c r="E4161" s="2"/>
      <c r="F4161" s="2"/>
      <c r="G4161" s="2"/>
      <c r="H4161" s="2"/>
      <c r="I4161" s="2"/>
      <c r="J4161" s="2"/>
      <c r="K4161" s="2"/>
      <c r="L4161" s="4"/>
    </row>
    <row r="4162" spans="1:12">
      <c r="A4162" s="19"/>
      <c r="B4162" s="21"/>
      <c r="C4162" s="21"/>
      <c r="D4162" s="21"/>
      <c r="E4162" s="2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"/>
      <c r="F4164" s="2"/>
      <c r="G4164" s="2"/>
      <c r="H4164" s="2"/>
      <c r="I4164" s="2"/>
      <c r="J4164" s="2"/>
      <c r="K4164" s="2"/>
      <c r="L4164" s="4"/>
    </row>
    <row r="4165" spans="1:12">
      <c r="A4165" s="25"/>
      <c r="B4165" s="2"/>
      <c r="C4165" s="2"/>
      <c r="D4165" s="20"/>
      <c r="E4165" s="2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5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5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5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5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5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5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5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5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5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5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5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5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5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5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5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5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5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5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5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5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5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5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5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5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5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5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5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5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5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5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5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5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5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5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5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5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5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5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5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5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5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5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5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5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5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5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5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5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5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5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5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5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5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5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5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5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5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5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5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5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5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5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5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5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5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5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5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5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5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5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5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>
      <c r="A4356" s="22"/>
      <c r="B4356" s="2"/>
      <c r="C4356" s="2"/>
      <c r="D4356" s="20"/>
      <c r="E4356" s="20"/>
      <c r="F4356" s="2"/>
      <c r="G4356" s="2"/>
      <c r="H4356" s="2"/>
      <c r="I4356" s="2"/>
      <c r="J4356" s="2"/>
      <c r="K4356" s="2"/>
      <c r="L4356" s="4"/>
    </row>
    <row r="4357" spans="1:12">
      <c r="A4357" s="22"/>
      <c r="B4357" s="2"/>
      <c r="C4357" s="2"/>
      <c r="D4357" s="20"/>
      <c r="E4357" s="20"/>
      <c r="F4357" s="2"/>
      <c r="G4357" s="2"/>
      <c r="H4357" s="2"/>
      <c r="I4357" s="2"/>
      <c r="J4357" s="2"/>
      <c r="K4357" s="2"/>
      <c r="L4357" s="4"/>
    </row>
    <row r="4358" spans="1:12">
      <c r="A4358" s="22"/>
      <c r="B4358" s="2"/>
      <c r="C4358" s="2"/>
      <c r="D4358" s="20"/>
      <c r="E4358" s="20"/>
      <c r="F4358" s="2"/>
      <c r="G4358" s="2"/>
      <c r="H4358" s="2"/>
      <c r="I4358" s="2"/>
      <c r="J4358" s="2"/>
      <c r="K4358" s="2"/>
      <c r="L4358" s="4"/>
    </row>
    <row r="4359" spans="1:12">
      <c r="A4359" s="22"/>
      <c r="B4359" s="2"/>
      <c r="C4359" s="2"/>
      <c r="D4359" s="20"/>
      <c r="E4359" s="20"/>
      <c r="F4359" s="2"/>
      <c r="G4359" s="2"/>
      <c r="H4359" s="2"/>
      <c r="I4359" s="2"/>
      <c r="J4359" s="2"/>
      <c r="K4359" s="2"/>
      <c r="L4359" s="4"/>
    </row>
    <row r="4360" spans="1:12">
      <c r="A4360" s="22"/>
      <c r="B4360" s="2"/>
      <c r="C4360" s="2"/>
      <c r="D4360" s="20"/>
      <c r="E4360" s="20"/>
      <c r="F4360" s="2"/>
      <c r="G4360" s="2"/>
      <c r="H4360" s="2"/>
      <c r="I4360" s="2"/>
      <c r="J4360" s="2"/>
      <c r="K4360" s="2"/>
      <c r="L4360" s="4"/>
    </row>
    <row r="4361" spans="1:12">
      <c r="A4361" s="22"/>
      <c r="B4361" s="2"/>
      <c r="C4361" s="2"/>
      <c r="D4361" s="20"/>
      <c r="E4361" s="20"/>
      <c r="F4361" s="2"/>
      <c r="G4361" s="2"/>
      <c r="H4361" s="2"/>
      <c r="I4361" s="2"/>
      <c r="J4361" s="2"/>
      <c r="K4361" s="2"/>
      <c r="L4361" s="4"/>
    </row>
    <row r="4362" spans="1:12">
      <c r="A4362" s="22"/>
      <c r="B4362" s="2"/>
      <c r="C4362" s="2"/>
      <c r="D4362" s="20"/>
      <c r="E4362" s="20"/>
      <c r="F4362" s="2"/>
      <c r="G4362" s="2"/>
      <c r="H4362" s="2"/>
      <c r="I4362" s="2"/>
      <c r="J4362" s="2"/>
      <c r="K4362" s="2"/>
      <c r="L4362" s="4"/>
    </row>
    <row r="4363" spans="1:12">
      <c r="A4363" s="22"/>
      <c r="B4363" s="2"/>
      <c r="C4363" s="2"/>
      <c r="D4363" s="20"/>
      <c r="E4363" s="20"/>
      <c r="F4363" s="2"/>
      <c r="G4363" s="2"/>
      <c r="H4363" s="2"/>
      <c r="I4363" s="2"/>
      <c r="J4363" s="2"/>
      <c r="K4363" s="2"/>
      <c r="L4363" s="4"/>
    </row>
    <row r="4364" spans="1:12">
      <c r="A4364" s="22"/>
      <c r="B4364" s="2"/>
      <c r="C4364" s="2"/>
      <c r="D4364" s="20"/>
      <c r="E4364" s="20"/>
      <c r="F4364" s="2"/>
      <c r="G4364" s="2"/>
      <c r="H4364" s="2"/>
      <c r="I4364" s="2"/>
      <c r="J4364" s="2"/>
      <c r="K4364" s="2"/>
      <c r="L4364" s="4"/>
    </row>
    <row r="4365" spans="1:12">
      <c r="A4365" s="22"/>
      <c r="B4365" s="2"/>
      <c r="C4365" s="2"/>
      <c r="D4365" s="20"/>
      <c r="E4365" s="20"/>
      <c r="F4365" s="2"/>
      <c r="G4365" s="2"/>
      <c r="H4365" s="2"/>
      <c r="I4365" s="2"/>
      <c r="J4365" s="2"/>
      <c r="K4365" s="2"/>
      <c r="L4365" s="4"/>
    </row>
    <row r="4366" spans="1:12">
      <c r="A4366" s="22"/>
      <c r="B4366" s="2"/>
      <c r="C4366" s="2"/>
      <c r="D4366" s="20"/>
      <c r="E4366" s="20"/>
      <c r="F4366" s="2"/>
      <c r="G4366" s="2"/>
      <c r="H4366" s="2"/>
      <c r="I4366" s="2"/>
      <c r="J4366" s="2"/>
      <c r="K4366" s="2"/>
      <c r="L4366" s="4"/>
    </row>
    <row r="4367" spans="1:12">
      <c r="A4367" s="22"/>
      <c r="B4367" s="2"/>
      <c r="C4367" s="2"/>
      <c r="D4367" s="20"/>
      <c r="E4367" s="20"/>
      <c r="F4367" s="2"/>
      <c r="G4367" s="2"/>
      <c r="H4367" s="2"/>
      <c r="I4367" s="2"/>
      <c r="J4367" s="2"/>
      <c r="K4367" s="2"/>
      <c r="L4367" s="4"/>
    </row>
    <row r="4368" spans="1:12">
      <c r="A4368" s="22"/>
      <c r="B4368" s="2"/>
      <c r="C4368" s="2"/>
      <c r="D4368" s="20"/>
      <c r="E4368" s="20"/>
      <c r="F4368" s="2"/>
      <c r="G4368" s="2"/>
      <c r="H4368" s="2"/>
      <c r="I4368" s="2"/>
      <c r="J4368" s="2"/>
      <c r="K4368" s="2"/>
      <c r="L4368" s="4"/>
    </row>
    <row r="4369" spans="1:12">
      <c r="A4369" s="22"/>
      <c r="B4369" s="2"/>
      <c r="C4369" s="2"/>
      <c r="D4369" s="20"/>
      <c r="E4369" s="20"/>
      <c r="F4369" s="2"/>
      <c r="G4369" s="2"/>
      <c r="H4369" s="2"/>
      <c r="I4369" s="2"/>
      <c r="J4369" s="2"/>
      <c r="K4369" s="2"/>
      <c r="L4369" s="4"/>
    </row>
    <row r="4370" spans="1:12">
      <c r="A4370" s="22"/>
      <c r="B4370" s="2"/>
      <c r="C4370" s="2"/>
      <c r="D4370" s="20"/>
      <c r="E4370" s="20"/>
      <c r="F4370" s="2"/>
      <c r="G4370" s="2"/>
      <c r="H4370" s="2"/>
      <c r="I4370" s="2"/>
      <c r="J4370" s="2"/>
      <c r="K4370" s="2"/>
      <c r="L4370" s="4"/>
    </row>
    <row r="4371" spans="1:12">
      <c r="A4371" s="22"/>
      <c r="B4371" s="2"/>
      <c r="C4371" s="2"/>
      <c r="D4371" s="20"/>
      <c r="E4371" s="20"/>
      <c r="F4371" s="2"/>
      <c r="G4371" s="2"/>
      <c r="H4371" s="2"/>
      <c r="I4371" s="2"/>
      <c r="J4371" s="2"/>
      <c r="K4371" s="2"/>
      <c r="L4371" s="4"/>
    </row>
    <row r="4372" spans="1:12">
      <c r="A4372" s="22"/>
      <c r="B4372" s="2"/>
      <c r="C4372" s="2"/>
      <c r="D4372" s="20"/>
      <c r="E4372" s="20"/>
      <c r="F4372" s="2"/>
      <c r="G4372" s="2"/>
      <c r="H4372" s="2"/>
      <c r="I4372" s="2"/>
      <c r="J4372" s="2"/>
      <c r="K4372" s="2"/>
      <c r="L4372" s="4"/>
    </row>
    <row r="4373" spans="1:12">
      <c r="A4373" s="22"/>
      <c r="B4373" s="2"/>
      <c r="C4373" s="2"/>
      <c r="D4373" s="20"/>
      <c r="E4373" s="20"/>
      <c r="F4373" s="2"/>
      <c r="G4373" s="2"/>
      <c r="H4373" s="2"/>
      <c r="I4373" s="2"/>
      <c r="J4373" s="2"/>
      <c r="K4373" s="2"/>
      <c r="L4373" s="4"/>
    </row>
    <row r="4374" spans="1:12">
      <c r="A4374" s="22"/>
      <c r="B4374" s="2"/>
      <c r="C4374" s="2"/>
      <c r="D4374" s="20"/>
      <c r="E4374" s="20"/>
      <c r="F4374" s="2"/>
      <c r="G4374" s="2"/>
      <c r="H4374" s="2"/>
      <c r="I4374" s="2"/>
      <c r="J4374" s="2"/>
      <c r="K4374" s="2"/>
      <c r="L4374" s="4"/>
    </row>
    <row r="4375" spans="1:12">
      <c r="A4375" s="22"/>
      <c r="B4375" s="2"/>
      <c r="C4375" s="2"/>
      <c r="D4375" s="20"/>
      <c r="E4375" s="20"/>
      <c r="F4375" s="2"/>
      <c r="G4375" s="2"/>
      <c r="H4375" s="2"/>
      <c r="I4375" s="2"/>
      <c r="J4375" s="2"/>
      <c r="K4375" s="2"/>
      <c r="L4375" s="4"/>
    </row>
    <row r="4376" spans="1:12">
      <c r="A4376" s="22"/>
      <c r="B4376" s="2"/>
      <c r="C4376" s="2"/>
      <c r="D4376" s="20"/>
      <c r="E4376" s="20"/>
      <c r="F4376" s="2"/>
      <c r="G4376" s="2"/>
      <c r="H4376" s="2"/>
      <c r="I4376" s="2"/>
      <c r="J4376" s="2"/>
      <c r="K4376" s="2"/>
      <c r="L4376" s="4"/>
    </row>
    <row r="4377" spans="1:12">
      <c r="A4377" s="22"/>
      <c r="B4377" s="2"/>
      <c r="C4377" s="2"/>
      <c r="D4377" s="20"/>
      <c r="E4377" s="20"/>
      <c r="F4377" s="2"/>
      <c r="G4377" s="2"/>
      <c r="H4377" s="2"/>
      <c r="I4377" s="2"/>
      <c r="J4377" s="2"/>
      <c r="K4377" s="2"/>
      <c r="L4377" s="4"/>
    </row>
    <row r="4378" spans="1:12">
      <c r="A4378" s="22"/>
      <c r="B4378" s="2"/>
      <c r="C4378" s="2"/>
      <c r="D4378" s="20"/>
      <c r="E4378" s="20"/>
      <c r="F4378" s="2"/>
      <c r="G4378" s="2"/>
      <c r="H4378" s="2"/>
      <c r="I4378" s="2"/>
      <c r="J4378" s="2"/>
      <c r="K4378" s="2"/>
      <c r="L4378" s="4"/>
    </row>
    <row r="4379" spans="1:12">
      <c r="A4379" s="22"/>
      <c r="B4379" s="2"/>
      <c r="C4379" s="2"/>
      <c r="D4379" s="20"/>
      <c r="E4379" s="20"/>
      <c r="F4379" s="2"/>
      <c r="G4379" s="2"/>
      <c r="H4379" s="2"/>
      <c r="I4379" s="2"/>
      <c r="J4379" s="2"/>
      <c r="K4379" s="2"/>
      <c r="L4379" s="4"/>
    </row>
    <row r="4380" spans="1:12">
      <c r="A4380" s="22"/>
      <c r="B4380" s="2"/>
      <c r="C4380" s="2"/>
      <c r="D4380" s="20"/>
      <c r="E4380" s="20"/>
      <c r="F4380" s="2"/>
      <c r="G4380" s="2"/>
      <c r="H4380" s="2"/>
      <c r="I4380" s="2"/>
      <c r="J4380" s="2"/>
      <c r="K4380" s="2"/>
      <c r="L4380" s="4"/>
    </row>
    <row r="4381" spans="1:12">
      <c r="A4381" s="22"/>
      <c r="B4381" s="2"/>
      <c r="C4381" s="2"/>
      <c r="D4381" s="20"/>
      <c r="E4381" s="20"/>
      <c r="F4381" s="2"/>
      <c r="G4381" s="2"/>
      <c r="H4381" s="2"/>
      <c r="I4381" s="2"/>
      <c r="J4381" s="2"/>
      <c r="K4381" s="2"/>
      <c r="L4381" s="4"/>
    </row>
    <row r="4382" spans="1:12">
      <c r="A4382" s="22"/>
      <c r="B4382" s="2"/>
      <c r="C4382" s="2"/>
      <c r="D4382" s="20"/>
      <c r="E4382" s="20"/>
      <c r="F4382" s="2"/>
      <c r="G4382" s="2"/>
      <c r="H4382" s="2"/>
      <c r="I4382" s="2"/>
      <c r="J4382" s="2"/>
      <c r="K4382" s="2"/>
      <c r="L4382" s="4"/>
    </row>
    <row r="4383" spans="1:12">
      <c r="A4383" s="22"/>
      <c r="B4383" s="2"/>
      <c r="C4383" s="2"/>
      <c r="D4383" s="20"/>
      <c r="E4383" s="20"/>
      <c r="F4383" s="2"/>
      <c r="G4383" s="2"/>
      <c r="H4383" s="2"/>
      <c r="I4383" s="2"/>
      <c r="J4383" s="2"/>
      <c r="K4383" s="2"/>
      <c r="L4383" s="4"/>
    </row>
    <row r="4384" spans="1:12">
      <c r="A4384" s="22"/>
      <c r="B4384" s="2"/>
      <c r="C4384" s="2"/>
      <c r="D4384" s="20"/>
      <c r="E4384" s="20"/>
      <c r="F4384" s="2"/>
      <c r="G4384" s="2"/>
      <c r="H4384" s="2"/>
      <c r="I4384" s="2"/>
      <c r="J4384" s="2"/>
      <c r="K4384" s="2"/>
      <c r="L4384" s="4"/>
    </row>
    <row r="4385" spans="1:12">
      <c r="A4385" s="22"/>
      <c r="B4385" s="2"/>
      <c r="C4385" s="2"/>
      <c r="D4385" s="20"/>
      <c r="E4385" s="20"/>
      <c r="F4385" s="2"/>
      <c r="G4385" s="2"/>
      <c r="H4385" s="2"/>
      <c r="I4385" s="2"/>
      <c r="J4385" s="2"/>
      <c r="K4385" s="2"/>
      <c r="L4385" s="4"/>
    </row>
    <row r="4386" spans="1:12">
      <c r="A4386" s="22"/>
      <c r="B4386" s="2"/>
      <c r="C4386" s="2"/>
      <c r="D4386" s="20"/>
      <c r="E4386" s="20"/>
      <c r="F4386" s="2"/>
      <c r="G4386" s="2"/>
      <c r="H4386" s="2"/>
      <c r="I4386" s="2"/>
      <c r="J4386" s="2"/>
      <c r="K4386" s="2"/>
      <c r="L4386" s="4"/>
    </row>
    <row r="4387" spans="1:12">
      <c r="A4387" s="22"/>
      <c r="B4387" s="2"/>
      <c r="C4387" s="2"/>
      <c r="D4387" s="20"/>
      <c r="E4387" s="20"/>
      <c r="F4387" s="2"/>
      <c r="G4387" s="2"/>
      <c r="H4387" s="2"/>
      <c r="I4387" s="2"/>
      <c r="J4387" s="2"/>
      <c r="K4387" s="2"/>
      <c r="L4387" s="4"/>
    </row>
    <row r="4388" spans="1:12">
      <c r="A4388" s="22"/>
      <c r="B4388" s="2"/>
      <c r="C4388" s="2"/>
      <c r="D4388" s="20"/>
      <c r="E4388" s="20"/>
      <c r="F4388" s="2"/>
      <c r="G4388" s="2"/>
      <c r="H4388" s="2"/>
      <c r="I4388" s="2"/>
      <c r="J4388" s="2"/>
      <c r="K4388" s="2"/>
      <c r="L4388" s="4"/>
    </row>
    <row r="4389" spans="1:12">
      <c r="A4389" s="22"/>
      <c r="B4389" s="2"/>
      <c r="C4389" s="2"/>
      <c r="D4389" s="20"/>
      <c r="E4389" s="20"/>
      <c r="F4389" s="2"/>
      <c r="G4389" s="2"/>
      <c r="H4389" s="2"/>
      <c r="I4389" s="2"/>
      <c r="J4389" s="2"/>
      <c r="K4389" s="2"/>
      <c r="L4389" s="4"/>
    </row>
    <row r="4390" spans="1:12">
      <c r="A4390" s="22"/>
      <c r="B4390" s="2"/>
      <c r="C4390" s="2"/>
      <c r="D4390" s="20"/>
      <c r="E4390" s="20"/>
      <c r="F4390" s="2"/>
      <c r="G4390" s="2"/>
      <c r="H4390" s="2"/>
      <c r="I4390" s="2"/>
      <c r="J4390" s="2"/>
      <c r="K4390" s="2"/>
      <c r="L4390" s="4"/>
    </row>
    <row r="4391" spans="1:12">
      <c r="A4391" s="22"/>
      <c r="B4391" s="2"/>
      <c r="C4391" s="2"/>
      <c r="D4391" s="20"/>
      <c r="E4391" s="20"/>
      <c r="F4391" s="2"/>
      <c r="G4391" s="2"/>
      <c r="H4391" s="2"/>
      <c r="I4391" s="2"/>
      <c r="J4391" s="2"/>
      <c r="K4391" s="2"/>
      <c r="L4391" s="4"/>
    </row>
    <row r="4392" spans="1:12">
      <c r="A4392" s="22"/>
      <c r="B4392" s="2"/>
      <c r="C4392" s="2"/>
      <c r="D4392" s="20"/>
      <c r="E4392" s="20"/>
      <c r="F4392" s="2"/>
      <c r="G4392" s="2"/>
      <c r="H4392" s="2"/>
      <c r="I4392" s="2"/>
      <c r="J4392" s="2"/>
      <c r="K4392" s="2"/>
      <c r="L4392" s="4"/>
    </row>
    <row r="4393" spans="1:12">
      <c r="A4393" s="22"/>
      <c r="B4393" s="2"/>
      <c r="C4393" s="2"/>
      <c r="D4393" s="20"/>
      <c r="E4393" s="20"/>
      <c r="F4393" s="2"/>
      <c r="G4393" s="2"/>
      <c r="H4393" s="2"/>
      <c r="I4393" s="2"/>
      <c r="J4393" s="2"/>
      <c r="K4393" s="2"/>
      <c r="L4393" s="4"/>
    </row>
    <row r="4394" spans="1:12">
      <c r="A4394" s="22"/>
      <c r="B4394" s="2"/>
      <c r="C4394" s="2"/>
      <c r="D4394" s="20"/>
      <c r="E4394" s="20"/>
      <c r="F4394" s="2"/>
      <c r="G4394" s="2"/>
      <c r="H4394" s="2"/>
      <c r="I4394" s="2"/>
      <c r="J4394" s="2"/>
      <c r="K4394" s="2"/>
      <c r="L4394" s="4"/>
    </row>
    <row r="4395" spans="1:12">
      <c r="A4395" s="22"/>
      <c r="B4395" s="2"/>
      <c r="C4395" s="2"/>
      <c r="D4395" s="20"/>
      <c r="E4395" s="20"/>
      <c r="F4395" s="2"/>
      <c r="G4395" s="2"/>
      <c r="H4395" s="2"/>
      <c r="I4395" s="2"/>
      <c r="J4395" s="2"/>
      <c r="K4395" s="2"/>
      <c r="L4395" s="4"/>
    </row>
    <row r="4396" spans="1:12">
      <c r="A4396" s="22"/>
      <c r="B4396" s="2"/>
      <c r="C4396" s="2"/>
      <c r="D4396" s="20"/>
      <c r="E4396" s="20"/>
      <c r="F4396" s="2"/>
      <c r="G4396" s="2"/>
      <c r="H4396" s="2"/>
      <c r="I4396" s="2"/>
      <c r="J4396" s="2"/>
      <c r="K4396" s="2"/>
      <c r="L4396" s="4"/>
    </row>
    <row r="4397" spans="1:12">
      <c r="A4397" s="22"/>
      <c r="B4397" s="2"/>
      <c r="C4397" s="2"/>
      <c r="D4397" s="20"/>
      <c r="E4397" s="20"/>
      <c r="F4397" s="2"/>
      <c r="G4397" s="2"/>
      <c r="H4397" s="2"/>
      <c r="I4397" s="2"/>
      <c r="J4397" s="2"/>
      <c r="K4397" s="2"/>
      <c r="L4397" s="4"/>
    </row>
    <row r="4398" spans="1:12">
      <c r="A4398" s="22"/>
      <c r="B4398" s="2"/>
      <c r="C4398" s="2"/>
      <c r="D4398" s="20"/>
      <c r="E4398" s="20"/>
      <c r="F4398" s="2"/>
      <c r="G4398" s="2"/>
      <c r="H4398" s="2"/>
      <c r="I4398" s="2"/>
      <c r="J4398" s="2"/>
      <c r="K4398" s="2"/>
      <c r="L4398" s="4"/>
    </row>
    <row r="4399" spans="1:12">
      <c r="A4399" s="22"/>
      <c r="B4399" s="2"/>
      <c r="C4399" s="2"/>
      <c r="D4399" s="20"/>
      <c r="E4399" s="20"/>
      <c r="F4399" s="2"/>
      <c r="G4399" s="2"/>
      <c r="H4399" s="2"/>
      <c r="I4399" s="2"/>
      <c r="J4399" s="2"/>
      <c r="K4399" s="2"/>
      <c r="L4399" s="4"/>
    </row>
    <row r="4400" spans="1:12">
      <c r="A4400" s="22"/>
      <c r="B4400" s="2"/>
      <c r="C4400" s="2"/>
      <c r="D4400" s="20"/>
      <c r="E4400" s="20"/>
      <c r="F4400" s="2"/>
      <c r="G4400" s="2"/>
      <c r="H4400" s="2"/>
      <c r="I4400" s="2"/>
      <c r="J4400" s="2"/>
      <c r="K4400" s="2"/>
      <c r="L4400" s="4"/>
    </row>
    <row r="4401" spans="1:12">
      <c r="A4401" s="22"/>
      <c r="B4401" s="2"/>
      <c r="C4401" s="2"/>
      <c r="D4401" s="20"/>
      <c r="E4401" s="20"/>
      <c r="F4401" s="2"/>
      <c r="G4401" s="2"/>
      <c r="H4401" s="2"/>
      <c r="I4401" s="2"/>
      <c r="J4401" s="2"/>
      <c r="K4401" s="2"/>
      <c r="L4401" s="4"/>
    </row>
    <row r="4402" spans="1:12">
      <c r="A4402" s="22"/>
      <c r="B4402" s="2"/>
      <c r="C4402" s="2"/>
      <c r="D4402" s="20"/>
      <c r="E4402" s="20"/>
      <c r="F4402" s="2"/>
      <c r="G4402" s="2"/>
      <c r="H4402" s="2"/>
      <c r="I4402" s="2"/>
      <c r="J4402" s="2"/>
      <c r="K4402" s="2"/>
      <c r="L4402" s="4"/>
    </row>
    <row r="4403" spans="1:12">
      <c r="A4403" s="22"/>
      <c r="B4403" s="2"/>
      <c r="C4403" s="2"/>
      <c r="D4403" s="20"/>
      <c r="E4403" s="20"/>
      <c r="F4403" s="2"/>
      <c r="G4403" s="2"/>
      <c r="H4403" s="2"/>
      <c r="I4403" s="2"/>
      <c r="J4403" s="2"/>
      <c r="K4403" s="2"/>
      <c r="L4403" s="4"/>
    </row>
    <row r="4404" spans="1:12">
      <c r="A4404" s="22"/>
      <c r="B4404" s="2"/>
      <c r="C4404" s="2"/>
      <c r="D4404" s="20"/>
      <c r="E4404" s="20"/>
      <c r="F4404" s="2"/>
      <c r="G4404" s="2"/>
      <c r="H4404" s="2"/>
      <c r="I4404" s="2"/>
      <c r="J4404" s="2"/>
      <c r="K4404" s="2"/>
      <c r="L4404" s="4"/>
    </row>
    <row r="4405" spans="1:12">
      <c r="A4405" s="22"/>
      <c r="B4405" s="2"/>
      <c r="C4405" s="2"/>
      <c r="D4405" s="20"/>
      <c r="E4405" s="20"/>
      <c r="F4405" s="2"/>
      <c r="G4405" s="2"/>
      <c r="H4405" s="2"/>
      <c r="I4405" s="2"/>
      <c r="J4405" s="2"/>
      <c r="K4405" s="2"/>
      <c r="L4405" s="4"/>
    </row>
    <row r="4406" spans="1:12">
      <c r="A4406" s="22"/>
      <c r="B4406" s="2"/>
      <c r="C4406" s="2"/>
      <c r="D4406" s="20"/>
      <c r="E4406" s="20"/>
      <c r="F4406" s="2"/>
      <c r="G4406" s="2"/>
      <c r="H4406" s="2"/>
      <c r="I4406" s="2"/>
      <c r="J4406" s="2"/>
      <c r="K4406" s="2"/>
      <c r="L4406" s="4"/>
    </row>
    <row r="4407" spans="1:12">
      <c r="A4407" s="22"/>
      <c r="B4407" s="2"/>
      <c r="C4407" s="2"/>
      <c r="D4407" s="20"/>
      <c r="E4407" s="20"/>
      <c r="F4407" s="2"/>
      <c r="G4407" s="2"/>
      <c r="H4407" s="2"/>
      <c r="I4407" s="2"/>
      <c r="J4407" s="2"/>
      <c r="K4407" s="2"/>
      <c r="L4407" s="4"/>
    </row>
    <row r="4408" spans="1:12">
      <c r="A4408" s="22"/>
      <c r="B4408" s="2"/>
      <c r="C4408" s="2"/>
      <c r="D4408" s="20"/>
      <c r="E4408" s="20"/>
      <c r="F4408" s="2"/>
      <c r="G4408" s="2"/>
      <c r="H4408" s="2"/>
      <c r="I4408" s="2"/>
      <c r="J4408" s="2"/>
      <c r="K4408" s="2"/>
      <c r="L4408" s="4"/>
    </row>
    <row r="4409" spans="1:12">
      <c r="A4409" s="22"/>
      <c r="B4409" s="2"/>
      <c r="C4409" s="2"/>
      <c r="D4409" s="20"/>
      <c r="E4409" s="20"/>
      <c r="F4409" s="2"/>
      <c r="G4409" s="2"/>
      <c r="H4409" s="2"/>
      <c r="I4409" s="2"/>
      <c r="J4409" s="2"/>
      <c r="K4409" s="2"/>
      <c r="L4409" s="4"/>
    </row>
    <row r="4410" spans="1:12">
      <c r="A4410" s="22"/>
      <c r="B4410" s="2"/>
      <c r="C4410" s="2"/>
      <c r="D4410" s="20"/>
      <c r="E4410" s="20"/>
      <c r="F4410" s="2"/>
      <c r="G4410" s="2"/>
      <c r="H4410" s="2"/>
      <c r="I4410" s="2"/>
      <c r="J4410" s="2"/>
      <c r="K4410" s="2"/>
      <c r="L4410" s="4"/>
    </row>
    <row r="4411" spans="1:12">
      <c r="A4411" s="22"/>
      <c r="B4411" s="2"/>
      <c r="C4411" s="2"/>
      <c r="D4411" s="20"/>
      <c r="E4411" s="20"/>
      <c r="F4411" s="2"/>
      <c r="G4411" s="2"/>
      <c r="H4411" s="2"/>
      <c r="I4411" s="2"/>
      <c r="J4411" s="2"/>
      <c r="K4411" s="2"/>
      <c r="L4411" s="4"/>
    </row>
    <row r="4412" spans="1:12">
      <c r="A4412" s="22"/>
      <c r="B4412" s="2"/>
      <c r="C4412" s="2"/>
      <c r="D4412" s="20"/>
      <c r="E4412" s="20"/>
      <c r="F4412" s="2"/>
      <c r="G4412" s="2"/>
      <c r="H4412" s="2"/>
      <c r="I4412" s="2"/>
      <c r="J4412" s="2"/>
      <c r="K4412" s="2"/>
      <c r="L4412" s="4"/>
    </row>
    <row r="4413" spans="1:12">
      <c r="A4413" s="22"/>
      <c r="B4413" s="2"/>
      <c r="C4413" s="2"/>
      <c r="D4413" s="20"/>
      <c r="E4413" s="20"/>
      <c r="F4413" s="2"/>
      <c r="G4413" s="2"/>
      <c r="H4413" s="2"/>
      <c r="I4413" s="2"/>
      <c r="J4413" s="2"/>
      <c r="K4413" s="2"/>
      <c r="L4413" s="4"/>
    </row>
    <row r="4414" spans="1:12">
      <c r="A4414" s="22"/>
      <c r="B4414" s="2"/>
      <c r="C4414" s="2"/>
      <c r="D4414" s="20"/>
      <c r="E4414" s="20"/>
      <c r="F4414" s="2"/>
      <c r="G4414" s="2"/>
      <c r="H4414" s="2"/>
      <c r="I4414" s="2"/>
      <c r="J4414" s="2"/>
      <c r="K4414" s="2"/>
      <c r="L4414" s="4"/>
    </row>
    <row r="4415" spans="1:12">
      <c r="A4415" s="22"/>
      <c r="B4415" s="2"/>
      <c r="C4415" s="2"/>
      <c r="D4415" s="20"/>
      <c r="E4415" s="20"/>
      <c r="F4415" s="2"/>
      <c r="G4415" s="2"/>
      <c r="H4415" s="2"/>
      <c r="I4415" s="2"/>
      <c r="J4415" s="2"/>
      <c r="K4415" s="2"/>
      <c r="L4415" s="4"/>
    </row>
    <row r="4416" spans="1:12">
      <c r="A4416" s="22"/>
      <c r="B4416" s="2"/>
      <c r="C4416" s="2"/>
      <c r="D4416" s="20"/>
      <c r="E4416" s="20"/>
      <c r="F4416" s="2"/>
      <c r="G4416" s="2"/>
      <c r="H4416" s="2"/>
      <c r="I4416" s="2"/>
      <c r="J4416" s="2"/>
      <c r="K4416" s="2"/>
      <c r="L4416" s="4"/>
    </row>
    <row r="4417" spans="1:12">
      <c r="A4417" s="22"/>
      <c r="B4417" s="2"/>
      <c r="C4417" s="2"/>
      <c r="D4417" s="20"/>
      <c r="E4417" s="20"/>
      <c r="F4417" s="2"/>
      <c r="G4417" s="2"/>
      <c r="H4417" s="2"/>
      <c r="I4417" s="2"/>
      <c r="J4417" s="2"/>
      <c r="K4417" s="2"/>
      <c r="L4417" s="4"/>
    </row>
    <row r="4418" spans="1:12">
      <c r="A4418" s="22"/>
      <c r="B4418" s="2"/>
      <c r="C4418" s="2"/>
      <c r="D4418" s="20"/>
      <c r="E4418" s="20"/>
      <c r="F4418" s="2"/>
      <c r="G4418" s="2"/>
      <c r="H4418" s="2"/>
      <c r="I4418" s="2"/>
      <c r="J4418" s="2"/>
      <c r="K4418" s="2"/>
      <c r="L4418" s="4"/>
    </row>
    <row r="4419" spans="1:12">
      <c r="A4419" s="22"/>
      <c r="B4419" s="2"/>
      <c r="C4419" s="2"/>
      <c r="D4419" s="20"/>
      <c r="E4419" s="20"/>
      <c r="F4419" s="2"/>
      <c r="G4419" s="2"/>
      <c r="H4419" s="2"/>
      <c r="I4419" s="2"/>
      <c r="J4419" s="2"/>
      <c r="K4419" s="2"/>
      <c r="L4419" s="4"/>
    </row>
    <row r="4420" spans="1:12">
      <c r="A4420" s="22"/>
      <c r="B4420" s="2"/>
      <c r="C4420" s="2"/>
      <c r="D4420" s="20"/>
      <c r="E4420" s="20"/>
      <c r="F4420" s="2"/>
      <c r="G4420" s="2"/>
      <c r="H4420" s="2"/>
      <c r="I4420" s="2"/>
      <c r="J4420" s="2"/>
      <c r="K4420" s="2"/>
      <c r="L4420" s="4"/>
    </row>
    <row r="4421" spans="1:12">
      <c r="A4421" s="22"/>
      <c r="B4421" s="2"/>
      <c r="C4421" s="2"/>
      <c r="D4421" s="20"/>
      <c r="E4421" s="20"/>
      <c r="F4421" s="2"/>
      <c r="G4421" s="2"/>
      <c r="H4421" s="2"/>
      <c r="I4421" s="2"/>
      <c r="J4421" s="2"/>
      <c r="K4421" s="2"/>
      <c r="L4421" s="4"/>
    </row>
    <row r="4422" spans="1:12">
      <c r="A4422" s="22"/>
      <c r="B4422" s="2"/>
      <c r="C4422" s="2"/>
      <c r="D4422" s="20"/>
      <c r="E4422" s="20"/>
      <c r="F4422" s="2"/>
      <c r="G4422" s="2"/>
      <c r="H4422" s="2"/>
      <c r="I4422" s="2"/>
      <c r="J4422" s="2"/>
      <c r="K4422" s="2"/>
      <c r="L4422" s="4"/>
    </row>
    <row r="4423" spans="1:12">
      <c r="A4423" s="22"/>
      <c r="B4423" s="2"/>
      <c r="C4423" s="2"/>
      <c r="D4423" s="20"/>
      <c r="E4423" s="20"/>
      <c r="F4423" s="2"/>
      <c r="G4423" s="2"/>
      <c r="H4423" s="2"/>
      <c r="I4423" s="2"/>
      <c r="J4423" s="2"/>
      <c r="K4423" s="2"/>
      <c r="L4423" s="4"/>
    </row>
    <row r="4424" spans="1:12">
      <c r="A4424" s="22"/>
      <c r="B4424" s="2"/>
      <c r="C4424" s="2"/>
      <c r="D4424" s="20"/>
      <c r="E4424" s="20"/>
      <c r="F4424" s="2"/>
      <c r="G4424" s="2"/>
      <c r="H4424" s="2"/>
      <c r="I4424" s="2"/>
      <c r="J4424" s="2"/>
      <c r="K4424" s="2"/>
      <c r="L4424" s="4"/>
    </row>
    <row r="4425" spans="1:12">
      <c r="A4425" s="22"/>
      <c r="B4425" s="2"/>
      <c r="C4425" s="2"/>
      <c r="D4425" s="20"/>
      <c r="E4425" s="20"/>
      <c r="F4425" s="2"/>
      <c r="G4425" s="2"/>
      <c r="H4425" s="2"/>
      <c r="I4425" s="2"/>
      <c r="J4425" s="2"/>
      <c r="K4425" s="2"/>
      <c r="L4425" s="4"/>
    </row>
    <row r="4426" spans="1:12">
      <c r="A4426" s="22"/>
      <c r="B4426" s="2"/>
      <c r="C4426" s="2"/>
      <c r="D4426" s="20"/>
      <c r="E4426" s="20"/>
      <c r="F4426" s="2"/>
      <c r="G4426" s="2"/>
      <c r="H4426" s="2"/>
      <c r="I4426" s="2"/>
      <c r="J4426" s="2"/>
      <c r="K4426" s="2"/>
      <c r="L4426" s="4"/>
    </row>
    <row r="4427" spans="1:12">
      <c r="A4427" s="22"/>
      <c r="B4427" s="2"/>
      <c r="C4427" s="2"/>
      <c r="D4427" s="20"/>
      <c r="E4427" s="20"/>
      <c r="F4427" s="2"/>
      <c r="G4427" s="2"/>
      <c r="H4427" s="2"/>
      <c r="I4427" s="2"/>
      <c r="J4427" s="2"/>
      <c r="K4427" s="2"/>
      <c r="L4427" s="4"/>
    </row>
    <row r="4428" spans="1:12" ht="15.75" thickBot="1">
      <c r="A4428" s="26"/>
      <c r="B4428" s="27"/>
      <c r="C4428" s="27"/>
      <c r="D4428" s="28"/>
      <c r="E4428" s="28"/>
      <c r="F4428" s="27"/>
      <c r="G4428" s="27"/>
      <c r="H4428" s="27"/>
      <c r="I4428" s="27"/>
      <c r="J4428" s="27"/>
      <c r="K4428" s="27"/>
      <c r="L4428" s="29"/>
    </row>
    <row r="4430" spans="1:12" ht="15.75">
      <c r="A4430" s="170"/>
      <c r="B4430" s="170"/>
      <c r="C4430" s="170"/>
      <c r="D4430" s="170"/>
      <c r="E4430" s="170"/>
      <c r="F4430" s="170"/>
      <c r="G4430" s="170"/>
      <c r="H4430" s="170"/>
      <c r="I4430" s="170"/>
      <c r="J4430" s="170"/>
      <c r="K4430" s="30"/>
      <c r="L4430" s="31"/>
    </row>
  </sheetData>
  <mergeCells count="13">
    <mergeCell ref="A4430:B4430"/>
    <mergeCell ref="C4430:D4430"/>
    <mergeCell ref="E4430:F4430"/>
    <mergeCell ref="G4430:H4430"/>
    <mergeCell ref="I4430:J4430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431:L68006 L2559:L4429 L3:L4">
    <cfRule type="cellIs" dxfId="2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2015-07-11T09:10:39Z</dcterms:created>
  <dcterms:modified xsi:type="dcterms:W3CDTF">2019-12-06T10:49:25Z</dcterms:modified>
</cp:coreProperties>
</file>