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I8" i="5"/>
  <c r="H8"/>
  <c r="H9"/>
  <c r="K9" s="1"/>
  <c r="H10"/>
  <c r="K10" s="1"/>
  <c r="H11"/>
  <c r="K11" s="1"/>
  <c r="H12"/>
  <c r="K12" s="1"/>
  <c r="H13"/>
  <c r="I14"/>
  <c r="H14"/>
  <c r="H15"/>
  <c r="K15" s="1"/>
  <c r="H16"/>
  <c r="I20"/>
  <c r="H20"/>
  <c r="H21"/>
  <c r="K21" s="1"/>
  <c r="H22"/>
  <c r="K22" s="1"/>
  <c r="I23"/>
  <c r="H23"/>
  <c r="H24"/>
  <c r="K24" s="1"/>
  <c r="H25"/>
  <c r="K25" s="1"/>
  <c r="H26"/>
  <c r="K26" s="1"/>
  <c r="H27"/>
  <c r="K27" s="1"/>
  <c r="H28"/>
  <c r="H29"/>
  <c r="K29" s="1"/>
  <c r="I30"/>
  <c r="H30"/>
  <c r="K8" l="1"/>
  <c r="K14"/>
  <c r="K13"/>
  <c r="H31"/>
  <c r="K16"/>
  <c r="K20"/>
  <c r="K23"/>
  <c r="K28"/>
  <c r="K30"/>
  <c r="H35"/>
  <c r="K35" s="1"/>
  <c r="K31" l="1"/>
  <c r="H36"/>
  <c r="K36" s="1"/>
  <c r="H37" l="1"/>
  <c r="K37" s="1"/>
  <c r="I38" l="1"/>
  <c r="H38"/>
  <c r="I39"/>
  <c r="H39"/>
  <c r="H40"/>
  <c r="K40" s="1"/>
  <c r="K38" l="1"/>
  <c r="K39"/>
  <c r="H41"/>
  <c r="K41" s="1"/>
  <c r="H42" l="1"/>
  <c r="K42" s="1"/>
  <c r="H43" l="1"/>
  <c r="K43" s="1"/>
  <c r="H44" l="1"/>
  <c r="K44" l="1"/>
  <c r="I45"/>
  <c r="H45"/>
  <c r="K45" l="1"/>
  <c r="H46"/>
  <c r="K46" s="1"/>
  <c r="H47" l="1"/>
  <c r="K47" l="1"/>
  <c r="I49"/>
  <c r="H49"/>
  <c r="H48"/>
  <c r="K49" l="1"/>
  <c r="K48"/>
  <c r="H53"/>
  <c r="K50" l="1"/>
  <c r="K53"/>
  <c r="H54"/>
  <c r="K54" l="1"/>
  <c r="I55"/>
  <c r="H55"/>
  <c r="K55" l="1"/>
  <c r="H56"/>
  <c r="K56" s="1"/>
  <c r="I57" l="1"/>
  <c r="H57"/>
  <c r="K57" l="1"/>
  <c r="H58"/>
  <c r="K58" s="1"/>
  <c r="I59" l="1"/>
  <c r="H59"/>
  <c r="K59" l="1"/>
  <c r="I60"/>
  <c r="H60"/>
  <c r="K60" l="1"/>
  <c r="H61"/>
  <c r="K61" s="1"/>
  <c r="H62" l="1"/>
  <c r="K62" s="1"/>
  <c r="I63" l="1"/>
  <c r="H63"/>
  <c r="K63" l="1"/>
  <c r="H64"/>
  <c r="K64" s="1"/>
  <c r="H65"/>
  <c r="K65" s="1"/>
  <c r="H66" l="1"/>
  <c r="K66" s="1"/>
  <c r="H67" l="1"/>
  <c r="K67" s="1"/>
  <c r="H68" l="1"/>
  <c r="K68" s="1"/>
  <c r="H69" l="1"/>
  <c r="K69" s="1"/>
  <c r="H70" l="1"/>
  <c r="K70" s="1"/>
  <c r="H71"/>
  <c r="H73" l="1"/>
  <c r="K71"/>
  <c r="K73" s="1"/>
  <c r="H75"/>
  <c r="K75" s="1"/>
  <c r="H76" l="1"/>
  <c r="K76" s="1"/>
  <c r="H77" l="1"/>
  <c r="K77" l="1"/>
  <c r="I78"/>
  <c r="H78"/>
  <c r="K78" l="1"/>
  <c r="I79"/>
  <c r="H79"/>
  <c r="I80"/>
  <c r="H80"/>
  <c r="H81"/>
  <c r="K81" s="1"/>
  <c r="I82"/>
  <c r="H82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3"/>
  <c r="K93" s="1"/>
  <c r="H94"/>
  <c r="K94" s="1"/>
  <c r="H95"/>
  <c r="K95" s="1"/>
  <c r="H96"/>
  <c r="K96" s="1"/>
  <c r="I98"/>
  <c r="I97"/>
  <c r="H97"/>
  <c r="H98"/>
  <c r="H99"/>
  <c r="I100"/>
  <c r="H100"/>
  <c r="H101"/>
  <c r="K101" s="1"/>
  <c r="H102"/>
  <c r="K102" s="1"/>
  <c r="H103"/>
  <c r="D12" i="4"/>
  <c r="I104" i="5"/>
  <c r="H105"/>
  <c r="K105" s="1"/>
  <c r="H104"/>
  <c r="H110"/>
  <c r="K110" s="1"/>
  <c r="C124"/>
  <c r="E124" s="1"/>
  <c r="F124" s="1"/>
  <c r="H111"/>
  <c r="K111" s="1"/>
  <c r="I112"/>
  <c r="H112"/>
  <c r="H113"/>
  <c r="J113" s="1"/>
  <c r="H114"/>
  <c r="J114" s="1"/>
  <c r="H115"/>
  <c r="J115" s="1"/>
  <c r="H116"/>
  <c r="J116" s="1"/>
  <c r="H117"/>
  <c r="J117" s="1"/>
  <c r="H118"/>
  <c r="J118" s="1"/>
  <c r="I119"/>
  <c r="H119"/>
  <c r="D11" i="4"/>
  <c r="D10"/>
  <c r="D9"/>
  <c r="H91" i="5" l="1"/>
  <c r="K79"/>
  <c r="K80"/>
  <c r="K82"/>
  <c r="K100"/>
  <c r="K97"/>
  <c r="K98"/>
  <c r="K99"/>
  <c r="K103"/>
  <c r="K104"/>
  <c r="K112"/>
  <c r="J112"/>
  <c r="K113"/>
  <c r="K114"/>
  <c r="K115"/>
  <c r="K116"/>
  <c r="K117"/>
  <c r="K118"/>
  <c r="J119"/>
  <c r="K119"/>
  <c r="I120"/>
  <c r="H120"/>
  <c r="H121" s="1"/>
  <c r="H128"/>
  <c r="J128" s="1"/>
  <c r="H129"/>
  <c r="I130"/>
  <c r="H130"/>
  <c r="I131"/>
  <c r="H131"/>
  <c r="H132"/>
  <c r="I133"/>
  <c r="H133"/>
  <c r="H134"/>
  <c r="J134" s="1"/>
  <c r="H135"/>
  <c r="I136"/>
  <c r="H136"/>
  <c r="H137"/>
  <c r="I137"/>
  <c r="I138"/>
  <c r="H138"/>
  <c r="H139"/>
  <c r="I139"/>
  <c r="K91" l="1"/>
  <c r="K107"/>
  <c r="H141"/>
  <c r="J120"/>
  <c r="K120"/>
  <c r="K121" s="1"/>
  <c r="K128"/>
  <c r="J129"/>
  <c r="K129"/>
  <c r="J130"/>
  <c r="K130"/>
  <c r="J131"/>
  <c r="K131"/>
  <c r="J132"/>
  <c r="K132"/>
  <c r="J133"/>
  <c r="K133"/>
  <c r="K134"/>
  <c r="K135"/>
  <c r="J135"/>
  <c r="J136"/>
  <c r="K136"/>
  <c r="J137"/>
  <c r="K137"/>
  <c r="J138"/>
  <c r="K138"/>
  <c r="J139"/>
  <c r="K139"/>
  <c r="K141" l="1"/>
  <c r="H145"/>
  <c r="H144"/>
  <c r="I147"/>
  <c r="H147"/>
  <c r="I146"/>
  <c r="H146"/>
  <c r="H148"/>
  <c r="K148" s="1"/>
  <c r="H153"/>
  <c r="K153" s="1"/>
  <c r="H152"/>
  <c r="I154"/>
  <c r="H154"/>
  <c r="H155"/>
  <c r="K155" s="1"/>
  <c r="H156"/>
  <c r="J156" s="1"/>
  <c r="H158"/>
  <c r="J158" s="1"/>
  <c r="H157"/>
  <c r="K157" s="1"/>
  <c r="H160"/>
  <c r="I159"/>
  <c r="H159"/>
  <c r="H161"/>
  <c r="K161" s="1"/>
  <c r="I162"/>
  <c r="H162"/>
  <c r="H163"/>
  <c r="K163" s="1"/>
  <c r="H164"/>
  <c r="J164" s="1"/>
  <c r="H165"/>
  <c r="K165" s="1"/>
  <c r="H166"/>
  <c r="K166" s="1"/>
  <c r="H167"/>
  <c r="K167" s="1"/>
  <c r="H169"/>
  <c r="K169" s="1"/>
  <c r="I168"/>
  <c r="H168"/>
  <c r="H170"/>
  <c r="J170" s="1"/>
  <c r="H171"/>
  <c r="J171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44" i="5"/>
  <c r="H149"/>
  <c r="K152"/>
  <c r="H172"/>
  <c r="J163"/>
  <c r="K156"/>
  <c r="J165"/>
  <c r="J161"/>
  <c r="J167"/>
  <c r="J154"/>
  <c r="J153"/>
  <c r="K145"/>
  <c r="J145"/>
  <c r="K144"/>
  <c r="J146"/>
  <c r="K146"/>
  <c r="J147"/>
  <c r="K147"/>
  <c r="J148"/>
  <c r="J152"/>
  <c r="K154"/>
  <c r="J155"/>
  <c r="J157"/>
  <c r="K158"/>
  <c r="J159"/>
  <c r="K159"/>
  <c r="J160"/>
  <c r="K160"/>
  <c r="K162"/>
  <c r="J162"/>
  <c r="K164"/>
  <c r="J166"/>
  <c r="J169"/>
  <c r="K168"/>
  <c r="J168"/>
  <c r="K170"/>
  <c r="K171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172" i="5" l="1"/>
  <c r="K149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<sst xmlns="http://schemas.openxmlformats.org/spreadsheetml/2006/main" count="856" uniqueCount="230">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</sst>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4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62440576"/>
        <c:axId val="62442112"/>
      </c:barChart>
      <c:catAx>
        <c:axId val="62440576"/>
        <c:scaling>
          <c:orientation val="minMax"/>
        </c:scaling>
        <c:axPos val="b"/>
        <c:majorTickMark val="none"/>
        <c:tickLblPos val="nextTo"/>
        <c:crossAx val="62442112"/>
        <c:crosses val="autoZero"/>
        <c:auto val="1"/>
        <c:lblAlgn val="ctr"/>
        <c:lblOffset val="100"/>
      </c:catAx>
      <c:valAx>
        <c:axId val="624421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24405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076"/>
          <c:w val="0.93901593901593849"/>
          <c:h val="0.63900167024580856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581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663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68644864"/>
        <c:axId val="68646400"/>
      </c:lineChart>
      <c:catAx>
        <c:axId val="68644864"/>
        <c:scaling>
          <c:orientation val="minMax"/>
        </c:scaling>
        <c:axPos val="b"/>
        <c:majorTickMark val="none"/>
        <c:tickLblPos val="nextTo"/>
        <c:crossAx val="68646400"/>
        <c:crosses val="autoZero"/>
        <c:auto val="1"/>
        <c:lblAlgn val="ctr"/>
        <c:lblOffset val="100"/>
      </c:catAx>
      <c:valAx>
        <c:axId val="68646400"/>
        <c:scaling>
          <c:orientation val="minMax"/>
        </c:scaling>
        <c:delete val="1"/>
        <c:axPos val="l"/>
        <c:numFmt formatCode="0%" sourceLinked="1"/>
        <c:tickLblPos val="nextTo"/>
        <c:crossAx val="686448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topLeftCell="A5" zoomScale="85" zoomScaleNormal="85" workbookViewId="0">
      <selection activeCell="A8" sqref="A8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7.25" customHeight="1">
      <c r="A2" s="138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4" customHeight="1">
      <c r="A3" s="139" t="s">
        <v>35</v>
      </c>
      <c r="B3" s="139"/>
      <c r="C3" s="140">
        <v>50000</v>
      </c>
      <c r="D3" s="141"/>
      <c r="E3" s="17"/>
      <c r="F3" s="17"/>
      <c r="G3" s="17"/>
      <c r="H3" s="142"/>
      <c r="I3" s="142"/>
      <c r="J3" s="18"/>
      <c r="K3" s="18"/>
    </row>
    <row r="4" spans="1:11" ht="15" customHeight="1">
      <c r="A4" s="132" t="s">
        <v>1</v>
      </c>
      <c r="B4" s="134" t="s">
        <v>36</v>
      </c>
      <c r="C4" s="134" t="s">
        <v>37</v>
      </c>
      <c r="D4" s="134" t="s">
        <v>38</v>
      </c>
      <c r="E4" s="134" t="s">
        <v>39</v>
      </c>
      <c r="F4" s="134" t="s">
        <v>40</v>
      </c>
      <c r="G4" s="134" t="s">
        <v>41</v>
      </c>
      <c r="H4" s="143" t="s">
        <v>42</v>
      </c>
      <c r="I4" s="144"/>
      <c r="J4" s="134" t="s">
        <v>43</v>
      </c>
      <c r="K4" s="134" t="s">
        <v>44</v>
      </c>
    </row>
    <row r="5" spans="1:11" ht="15" customHeight="1">
      <c r="A5" s="133"/>
      <c r="B5" s="135"/>
      <c r="C5" s="135"/>
      <c r="D5" s="135"/>
      <c r="E5" s="135"/>
      <c r="F5" s="135"/>
      <c r="G5" s="135"/>
      <c r="H5" s="145"/>
      <c r="I5" s="146"/>
      <c r="J5" s="135"/>
      <c r="K5" s="135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43756</v>
      </c>
      <c r="B8" s="80" t="s">
        <v>229</v>
      </c>
      <c r="C8" s="80">
        <v>200</v>
      </c>
      <c r="D8" s="80" t="s">
        <v>11</v>
      </c>
      <c r="E8" s="81">
        <v>200</v>
      </c>
      <c r="F8" s="81">
        <v>230</v>
      </c>
      <c r="G8" s="81">
        <v>260</v>
      </c>
      <c r="H8" s="82">
        <f t="shared" ref="H8" si="0">(F8-E8)*C8</f>
        <v>6000</v>
      </c>
      <c r="I8" s="83">
        <f>(G8-F8)*C8</f>
        <v>6000</v>
      </c>
      <c r="J8" s="84">
        <v>0</v>
      </c>
      <c r="K8" s="85">
        <f t="shared" ref="K8" si="1">SUM(H8:I8)</f>
        <v>12000</v>
      </c>
    </row>
    <row r="9" spans="1:11" s="14" customFormat="1">
      <c r="A9" s="79">
        <v>43755</v>
      </c>
      <c r="B9" s="80" t="s">
        <v>184</v>
      </c>
      <c r="C9" s="80">
        <v>200</v>
      </c>
      <c r="D9" s="80" t="s">
        <v>11</v>
      </c>
      <c r="E9" s="81">
        <v>325</v>
      </c>
      <c r="F9" s="81">
        <v>375</v>
      </c>
      <c r="G9" s="81">
        <v>0</v>
      </c>
      <c r="H9" s="82">
        <f t="shared" ref="H9" si="2">(F9-E9)*C9</f>
        <v>10000</v>
      </c>
      <c r="I9" s="83">
        <v>0</v>
      </c>
      <c r="J9" s="84">
        <v>0</v>
      </c>
      <c r="K9" s="85">
        <f t="shared" ref="K9" si="3">SUM(H9:I9)</f>
        <v>10000</v>
      </c>
    </row>
    <row r="10" spans="1:11" s="14" customFormat="1">
      <c r="A10" s="79">
        <v>43754</v>
      </c>
      <c r="B10" s="80" t="s">
        <v>184</v>
      </c>
      <c r="C10" s="80">
        <v>200</v>
      </c>
      <c r="D10" s="80" t="s">
        <v>11</v>
      </c>
      <c r="E10" s="81">
        <v>225</v>
      </c>
      <c r="F10" s="81">
        <v>260</v>
      </c>
      <c r="G10" s="81">
        <v>0</v>
      </c>
      <c r="H10" s="82">
        <f t="shared" ref="H10" si="4">(F10-E10)*C10</f>
        <v>7000</v>
      </c>
      <c r="I10" s="83">
        <v>0</v>
      </c>
      <c r="J10" s="84">
        <v>0</v>
      </c>
      <c r="K10" s="85">
        <f t="shared" ref="K10" si="5">SUM(H10:I10)</f>
        <v>7000</v>
      </c>
    </row>
    <row r="11" spans="1:11" s="14" customFormat="1">
      <c r="A11" s="79">
        <v>43752</v>
      </c>
      <c r="B11" s="80" t="s">
        <v>184</v>
      </c>
      <c r="C11" s="80">
        <v>200</v>
      </c>
      <c r="D11" s="80" t="s">
        <v>11</v>
      </c>
      <c r="E11" s="81">
        <v>190</v>
      </c>
      <c r="F11" s="81">
        <v>140</v>
      </c>
      <c r="G11" s="81">
        <v>0</v>
      </c>
      <c r="H11" s="82">
        <f t="shared" ref="H11" si="6">(F11-E11)*C11</f>
        <v>-10000</v>
      </c>
      <c r="I11" s="83">
        <v>0</v>
      </c>
      <c r="J11" s="84">
        <v>0</v>
      </c>
      <c r="K11" s="85">
        <f t="shared" ref="K11" si="7">SUM(H11:I11)</f>
        <v>-10000</v>
      </c>
    </row>
    <row r="12" spans="1:11" s="14" customFormat="1">
      <c r="A12" s="79">
        <v>43752</v>
      </c>
      <c r="B12" s="80" t="s">
        <v>228</v>
      </c>
      <c r="C12" s="80">
        <v>375</v>
      </c>
      <c r="D12" s="80" t="s">
        <v>11</v>
      </c>
      <c r="E12" s="81">
        <v>70</v>
      </c>
      <c r="F12" s="81">
        <v>85</v>
      </c>
      <c r="G12" s="81">
        <v>0</v>
      </c>
      <c r="H12" s="82">
        <f t="shared" ref="H12" si="8">(F12-E12)*C12</f>
        <v>5625</v>
      </c>
      <c r="I12" s="83">
        <v>0</v>
      </c>
      <c r="J12" s="84">
        <v>0</v>
      </c>
      <c r="K12" s="85">
        <f t="shared" ref="K12" si="9">SUM(H12:I12)</f>
        <v>5625</v>
      </c>
    </row>
    <row r="13" spans="1:11" s="14" customFormat="1">
      <c r="A13" s="79">
        <v>43749</v>
      </c>
      <c r="B13" s="80" t="s">
        <v>227</v>
      </c>
      <c r="C13" s="80">
        <v>200</v>
      </c>
      <c r="D13" s="80" t="s">
        <v>11</v>
      </c>
      <c r="E13" s="81">
        <v>150</v>
      </c>
      <c r="F13" s="81">
        <v>200</v>
      </c>
      <c r="G13" s="81">
        <v>0</v>
      </c>
      <c r="H13" s="82">
        <f t="shared" ref="H13" si="10">(F13-E13)*C13</f>
        <v>10000</v>
      </c>
      <c r="I13" s="83">
        <v>0</v>
      </c>
      <c r="J13" s="84">
        <v>0</v>
      </c>
      <c r="K13" s="85">
        <f t="shared" ref="K13" si="11">SUM(H13:I13)</f>
        <v>10000</v>
      </c>
    </row>
    <row r="14" spans="1:11" s="14" customFormat="1">
      <c r="A14" s="79">
        <v>43747</v>
      </c>
      <c r="B14" s="80" t="s">
        <v>213</v>
      </c>
      <c r="C14" s="80">
        <v>200</v>
      </c>
      <c r="D14" s="80" t="s">
        <v>11</v>
      </c>
      <c r="E14" s="81">
        <v>330</v>
      </c>
      <c r="F14" s="81">
        <v>370</v>
      </c>
      <c r="G14" s="81">
        <v>420</v>
      </c>
      <c r="H14" s="82">
        <f t="shared" ref="H14" si="12">(F14-E14)*C14</f>
        <v>8000</v>
      </c>
      <c r="I14" s="83">
        <f>(G14-F14)*C14</f>
        <v>10000</v>
      </c>
      <c r="J14" s="84">
        <v>0</v>
      </c>
      <c r="K14" s="85">
        <f t="shared" ref="K14" si="13">SUM(H14:I14)</f>
        <v>18000</v>
      </c>
    </row>
    <row r="15" spans="1:11" s="14" customFormat="1">
      <c r="A15" s="79">
        <v>43745</v>
      </c>
      <c r="B15" s="80" t="s">
        <v>213</v>
      </c>
      <c r="C15" s="80">
        <v>200</v>
      </c>
      <c r="D15" s="80" t="s">
        <v>11</v>
      </c>
      <c r="E15" s="81">
        <v>370</v>
      </c>
      <c r="F15" s="81">
        <v>320</v>
      </c>
      <c r="G15" s="81">
        <v>0</v>
      </c>
      <c r="H15" s="82">
        <f t="shared" ref="H15" si="14">(F15-E15)*C15</f>
        <v>-10000</v>
      </c>
      <c r="I15" s="83">
        <v>0</v>
      </c>
      <c r="J15" s="84">
        <v>0</v>
      </c>
      <c r="K15" s="85">
        <f t="shared" ref="K15" si="15">SUM(H15:I15)</f>
        <v>-10000</v>
      </c>
    </row>
    <row r="16" spans="1:11" s="14" customFormat="1">
      <c r="A16" s="79">
        <v>43741</v>
      </c>
      <c r="B16" s="80" t="s">
        <v>226</v>
      </c>
      <c r="C16" s="80">
        <v>200</v>
      </c>
      <c r="D16" s="80" t="s">
        <v>11</v>
      </c>
      <c r="E16" s="81">
        <v>380</v>
      </c>
      <c r="F16" s="81">
        <v>340</v>
      </c>
      <c r="G16" s="81">
        <v>0</v>
      </c>
      <c r="H16" s="82">
        <f t="shared" ref="H16" si="16">(F16-E16)*C16</f>
        <v>-8000</v>
      </c>
      <c r="I16" s="83">
        <v>0</v>
      </c>
      <c r="J16" s="84">
        <v>0</v>
      </c>
      <c r="K16" s="85">
        <f t="shared" ref="K16" si="17">SUM(H16:I16)</f>
        <v>-8000</v>
      </c>
    </row>
    <row r="17" spans="1:11" s="14" customFormat="1" ht="15.75">
      <c r="A17" s="131"/>
      <c r="B17" s="128"/>
      <c r="C17" s="128"/>
      <c r="D17" s="128"/>
      <c r="E17" s="128"/>
      <c r="F17" s="128"/>
      <c r="G17" s="128"/>
      <c r="H17" s="110"/>
      <c r="I17" s="130"/>
      <c r="J17" s="128"/>
      <c r="K17" s="110"/>
    </row>
    <row r="18" spans="1:11" s="14" customFormat="1"/>
    <row r="19" spans="1:11" s="14" customFormat="1" ht="15.75">
      <c r="A19" s="131"/>
      <c r="B19" s="128"/>
      <c r="C19" s="128"/>
      <c r="D19" s="128"/>
      <c r="E19" s="74">
        <v>43709</v>
      </c>
      <c r="F19" s="128"/>
      <c r="G19" s="128"/>
      <c r="H19" s="129"/>
      <c r="I19" s="130"/>
      <c r="J19" s="128"/>
      <c r="K19" s="128"/>
    </row>
    <row r="20" spans="1:11" s="14" customFormat="1">
      <c r="A20" s="79">
        <v>43735</v>
      </c>
      <c r="B20" s="80" t="s">
        <v>160</v>
      </c>
      <c r="C20" s="80">
        <v>200</v>
      </c>
      <c r="D20" s="80" t="s">
        <v>11</v>
      </c>
      <c r="E20" s="81">
        <v>450</v>
      </c>
      <c r="F20" s="81">
        <v>500</v>
      </c>
      <c r="G20" s="81">
        <v>550</v>
      </c>
      <c r="H20" s="82">
        <f t="shared" ref="H20" si="18">(F20-E20)*C20</f>
        <v>10000</v>
      </c>
      <c r="I20" s="83">
        <f>(G20-F20)*C20</f>
        <v>10000</v>
      </c>
      <c r="J20" s="84">
        <v>0</v>
      </c>
      <c r="K20" s="85">
        <f t="shared" ref="K20" si="19">SUM(H20:I20)</f>
        <v>20000</v>
      </c>
    </row>
    <row r="21" spans="1:11" s="14" customFormat="1">
      <c r="A21" s="79">
        <v>43734</v>
      </c>
      <c r="B21" s="80" t="s">
        <v>225</v>
      </c>
      <c r="C21" s="80">
        <v>200</v>
      </c>
      <c r="D21" s="80" t="s">
        <v>11</v>
      </c>
      <c r="E21" s="81">
        <v>525</v>
      </c>
      <c r="F21" s="81">
        <v>475</v>
      </c>
      <c r="G21" s="81">
        <v>0</v>
      </c>
      <c r="H21" s="82">
        <f t="shared" ref="H21" si="20">(F21-E21)*C21</f>
        <v>-10000</v>
      </c>
      <c r="I21" s="83">
        <v>0</v>
      </c>
      <c r="J21" s="84">
        <v>0</v>
      </c>
      <c r="K21" s="85">
        <f t="shared" ref="K21" si="21">SUM(H21:I21)</f>
        <v>-10000</v>
      </c>
    </row>
    <row r="22" spans="1:11" s="14" customFormat="1">
      <c r="A22" s="79">
        <v>43733</v>
      </c>
      <c r="B22" s="80" t="s">
        <v>224</v>
      </c>
      <c r="C22" s="80">
        <v>200</v>
      </c>
      <c r="D22" s="80" t="s">
        <v>11</v>
      </c>
      <c r="E22" s="81">
        <v>200</v>
      </c>
      <c r="F22" s="81">
        <v>250</v>
      </c>
      <c r="G22" s="81">
        <v>0</v>
      </c>
      <c r="H22" s="82">
        <f t="shared" ref="H22" si="22">(F22-E22)*C22</f>
        <v>10000</v>
      </c>
      <c r="I22" s="83">
        <v>0</v>
      </c>
      <c r="J22" s="84">
        <v>0</v>
      </c>
      <c r="K22" s="85">
        <f t="shared" ref="K22" si="23">SUM(H22:I22)</f>
        <v>10000</v>
      </c>
    </row>
    <row r="23" spans="1:11" s="14" customFormat="1">
      <c r="A23" s="79">
        <v>43732</v>
      </c>
      <c r="B23" s="80" t="s">
        <v>223</v>
      </c>
      <c r="C23" s="80">
        <v>200</v>
      </c>
      <c r="D23" s="80" t="s">
        <v>11</v>
      </c>
      <c r="E23" s="81">
        <v>250</v>
      </c>
      <c r="F23" s="81">
        <v>300</v>
      </c>
      <c r="G23" s="81">
        <v>350</v>
      </c>
      <c r="H23" s="82">
        <f t="shared" ref="H23" si="24">(F23-E23)*C23</f>
        <v>10000</v>
      </c>
      <c r="I23" s="83">
        <f>(G23-F23)*C23</f>
        <v>10000</v>
      </c>
      <c r="J23" s="84">
        <v>0</v>
      </c>
      <c r="K23" s="85">
        <f t="shared" ref="K23" si="25">SUM(H23:I23)</f>
        <v>20000</v>
      </c>
    </row>
    <row r="24" spans="1:11" s="14" customFormat="1">
      <c r="A24" s="79">
        <v>43731</v>
      </c>
      <c r="B24" s="80" t="s">
        <v>222</v>
      </c>
      <c r="C24" s="80">
        <v>200</v>
      </c>
      <c r="D24" s="80" t="s">
        <v>11</v>
      </c>
      <c r="E24" s="81">
        <v>320</v>
      </c>
      <c r="F24" s="81">
        <v>360</v>
      </c>
      <c r="G24" s="81">
        <v>0</v>
      </c>
      <c r="H24" s="82">
        <f t="shared" ref="H24" si="26">(F24-E24)*C24</f>
        <v>8000</v>
      </c>
      <c r="I24" s="83">
        <v>0</v>
      </c>
      <c r="J24" s="84">
        <v>0</v>
      </c>
      <c r="K24" s="85">
        <f t="shared" ref="K24" si="27">SUM(H24:I24)</f>
        <v>8000</v>
      </c>
    </row>
    <row r="25" spans="1:11" s="14" customFormat="1">
      <c r="A25" s="79">
        <v>43726</v>
      </c>
      <c r="B25" s="80" t="s">
        <v>221</v>
      </c>
      <c r="C25" s="80">
        <v>375</v>
      </c>
      <c r="D25" s="80" t="s">
        <v>11</v>
      </c>
      <c r="E25" s="81">
        <v>90</v>
      </c>
      <c r="F25" s="81">
        <v>70</v>
      </c>
      <c r="G25" s="81">
        <v>0</v>
      </c>
      <c r="H25" s="82">
        <f t="shared" ref="H25" si="28">(F25-E25)*C25</f>
        <v>-7500</v>
      </c>
      <c r="I25" s="83">
        <v>0</v>
      </c>
      <c r="J25" s="84">
        <v>0</v>
      </c>
      <c r="K25" s="85">
        <f t="shared" ref="K25" si="29">SUM(H25:I25)</f>
        <v>-7500</v>
      </c>
    </row>
    <row r="26" spans="1:11" s="14" customFormat="1">
      <c r="A26" s="79">
        <v>43721</v>
      </c>
      <c r="B26" s="80" t="s">
        <v>220</v>
      </c>
      <c r="C26" s="80">
        <v>200</v>
      </c>
      <c r="D26" s="80" t="s">
        <v>11</v>
      </c>
      <c r="E26" s="81">
        <v>260</v>
      </c>
      <c r="F26" s="81">
        <v>220</v>
      </c>
      <c r="G26" s="81">
        <v>0</v>
      </c>
      <c r="H26" s="82">
        <f t="shared" ref="H26" si="30">(F26-E26)*C26</f>
        <v>-8000</v>
      </c>
      <c r="I26" s="83">
        <v>0</v>
      </c>
      <c r="J26" s="84">
        <v>0</v>
      </c>
      <c r="K26" s="85">
        <f t="shared" ref="K26" si="31">SUM(H26:I26)</f>
        <v>-8000</v>
      </c>
    </row>
    <row r="27" spans="1:11" s="14" customFormat="1">
      <c r="A27" s="79">
        <v>43719</v>
      </c>
      <c r="B27" s="80" t="s">
        <v>220</v>
      </c>
      <c r="C27" s="80">
        <v>200</v>
      </c>
      <c r="D27" s="80" t="s">
        <v>11</v>
      </c>
      <c r="E27" s="81">
        <v>300</v>
      </c>
      <c r="F27" s="81">
        <v>300</v>
      </c>
      <c r="G27" s="81">
        <v>0</v>
      </c>
      <c r="H27" s="82">
        <f t="shared" ref="H27" si="32">(F27-E27)*C27</f>
        <v>0</v>
      </c>
      <c r="I27" s="83">
        <v>0</v>
      </c>
      <c r="J27" s="84">
        <v>0</v>
      </c>
      <c r="K27" s="85">
        <f t="shared" ref="K27" si="33">SUM(H27:I27)</f>
        <v>0</v>
      </c>
    </row>
    <row r="28" spans="1:11" s="14" customFormat="1">
      <c r="A28" s="79">
        <v>43717</v>
      </c>
      <c r="B28" s="80" t="s">
        <v>155</v>
      </c>
      <c r="C28" s="80">
        <v>200</v>
      </c>
      <c r="D28" s="80" t="s">
        <v>11</v>
      </c>
      <c r="E28" s="81">
        <v>205</v>
      </c>
      <c r="F28" s="81">
        <v>230</v>
      </c>
      <c r="G28" s="81">
        <v>0</v>
      </c>
      <c r="H28" s="82">
        <f t="shared" ref="H28" si="34">(F28-E28)*C28</f>
        <v>5000</v>
      </c>
      <c r="I28" s="83">
        <v>0</v>
      </c>
      <c r="J28" s="84">
        <v>0</v>
      </c>
      <c r="K28" s="85">
        <f t="shared" ref="K28" si="35">SUM(H28:I28)</f>
        <v>5000</v>
      </c>
    </row>
    <row r="29" spans="1:11" s="14" customFormat="1">
      <c r="A29" s="79">
        <v>43714</v>
      </c>
      <c r="B29" s="80" t="s">
        <v>155</v>
      </c>
      <c r="C29" s="80">
        <v>200</v>
      </c>
      <c r="D29" s="80" t="s">
        <v>11</v>
      </c>
      <c r="E29" s="81">
        <v>190</v>
      </c>
      <c r="F29" s="81">
        <v>168</v>
      </c>
      <c r="G29" s="81">
        <v>0</v>
      </c>
      <c r="H29" s="82">
        <f t="shared" ref="H29" si="36">(F29-E29)*C29</f>
        <v>-4400</v>
      </c>
      <c r="I29" s="83">
        <v>0</v>
      </c>
      <c r="J29" s="84">
        <v>0</v>
      </c>
      <c r="K29" s="85">
        <f t="shared" ref="K29" si="37">SUM(H29:I29)</f>
        <v>-4400</v>
      </c>
    </row>
    <row r="30" spans="1:11" s="14" customFormat="1">
      <c r="A30" s="79">
        <v>43713</v>
      </c>
      <c r="B30" s="80" t="s">
        <v>219</v>
      </c>
      <c r="C30" s="80">
        <v>375</v>
      </c>
      <c r="D30" s="80" t="s">
        <v>11</v>
      </c>
      <c r="E30" s="81">
        <v>135</v>
      </c>
      <c r="F30" s="81">
        <v>145</v>
      </c>
      <c r="G30" s="81">
        <v>155</v>
      </c>
      <c r="H30" s="82">
        <f t="shared" ref="H30" si="38">(F30-E30)*C30</f>
        <v>3750</v>
      </c>
      <c r="I30" s="83">
        <f>(G30-F30)*C30</f>
        <v>3750</v>
      </c>
      <c r="J30" s="84">
        <v>0</v>
      </c>
      <c r="K30" s="85">
        <f t="shared" ref="K30" si="39">SUM(H30:I30)</f>
        <v>7500</v>
      </c>
    </row>
    <row r="31" spans="1:11" s="14" customFormat="1" ht="15.75">
      <c r="A31" s="127"/>
      <c r="B31" s="125"/>
      <c r="C31" s="125"/>
      <c r="D31" s="125"/>
      <c r="E31" s="125"/>
      <c r="F31" s="125"/>
      <c r="G31" s="125"/>
      <c r="H31" s="110">
        <f>SUM(H20:H30)</f>
        <v>16850</v>
      </c>
      <c r="I31" s="126"/>
      <c r="J31" s="125"/>
      <c r="K31" s="110">
        <f>SUM(K20:K30)</f>
        <v>40600</v>
      </c>
    </row>
    <row r="32" spans="1:11" s="14" customFormat="1"/>
    <row r="33" spans="1:11" s="14" customFormat="1" ht="15.75">
      <c r="A33" s="117"/>
      <c r="B33" s="118"/>
      <c r="C33" s="118"/>
      <c r="D33" s="118"/>
      <c r="E33" s="74">
        <v>43678</v>
      </c>
      <c r="F33" s="118"/>
      <c r="G33" s="118"/>
      <c r="H33" s="119"/>
      <c r="I33" s="120"/>
      <c r="J33" s="118"/>
      <c r="K33" s="118"/>
    </row>
    <row r="34" spans="1:11" s="14" customFormat="1"/>
    <row r="35" spans="1:11" s="14" customFormat="1">
      <c r="A35" s="79">
        <v>43707</v>
      </c>
      <c r="B35" s="80" t="s">
        <v>212</v>
      </c>
      <c r="C35" s="80">
        <v>200</v>
      </c>
      <c r="D35" s="80" t="s">
        <v>11</v>
      </c>
      <c r="E35" s="81">
        <v>345</v>
      </c>
      <c r="F35" s="81">
        <v>360</v>
      </c>
      <c r="G35" s="81">
        <v>0</v>
      </c>
      <c r="H35" s="82">
        <f t="shared" ref="H35" si="40">(F35-E35)*C35</f>
        <v>3000</v>
      </c>
      <c r="I35" s="83">
        <v>0</v>
      </c>
      <c r="J35" s="84">
        <v>0</v>
      </c>
      <c r="K35" s="85">
        <f t="shared" ref="K35" si="41">SUM(H35:I35)</f>
        <v>3000</v>
      </c>
    </row>
    <row r="36" spans="1:11" s="14" customFormat="1">
      <c r="A36" s="79">
        <v>43705</v>
      </c>
      <c r="B36" s="80" t="s">
        <v>218</v>
      </c>
      <c r="C36" s="80">
        <v>200</v>
      </c>
      <c r="D36" s="80" t="s">
        <v>11</v>
      </c>
      <c r="E36" s="81">
        <v>120</v>
      </c>
      <c r="F36" s="81">
        <v>130</v>
      </c>
      <c r="G36" s="81">
        <v>0</v>
      </c>
      <c r="H36" s="82">
        <f t="shared" ref="H36" si="42">(F36-E36)*C36</f>
        <v>2000</v>
      </c>
      <c r="I36" s="83">
        <v>0</v>
      </c>
      <c r="J36" s="84">
        <v>0</v>
      </c>
      <c r="K36" s="85">
        <f t="shared" ref="K36" si="43">SUM(H36:I36)</f>
        <v>2000</v>
      </c>
    </row>
    <row r="37" spans="1:11" s="14" customFormat="1">
      <c r="A37" s="79">
        <v>43704</v>
      </c>
      <c r="B37" s="80" t="s">
        <v>213</v>
      </c>
      <c r="C37" s="80">
        <v>200</v>
      </c>
      <c r="D37" s="80" t="s">
        <v>11</v>
      </c>
      <c r="E37" s="81">
        <v>230</v>
      </c>
      <c r="F37" s="81">
        <v>195</v>
      </c>
      <c r="G37" s="81">
        <v>0</v>
      </c>
      <c r="H37" s="82">
        <f t="shared" ref="H37" si="44">(F37-E37)*C37</f>
        <v>-7000</v>
      </c>
      <c r="I37" s="83">
        <v>0</v>
      </c>
      <c r="J37" s="84">
        <v>0</v>
      </c>
      <c r="K37" s="85">
        <f t="shared" ref="K37" si="45">SUM(H37:I37)</f>
        <v>-7000</v>
      </c>
    </row>
    <row r="38" spans="1:11" s="14" customFormat="1">
      <c r="A38" s="79">
        <v>43699</v>
      </c>
      <c r="B38" s="80" t="s">
        <v>211</v>
      </c>
      <c r="C38" s="80">
        <v>200</v>
      </c>
      <c r="D38" s="80" t="s">
        <v>11</v>
      </c>
      <c r="E38" s="81">
        <v>300</v>
      </c>
      <c r="F38" s="81">
        <v>330</v>
      </c>
      <c r="G38" s="81">
        <v>400</v>
      </c>
      <c r="H38" s="82">
        <f t="shared" ref="H38" si="46">(F38-E38)*C38</f>
        <v>6000</v>
      </c>
      <c r="I38" s="83">
        <f>(G38-F38)*C38</f>
        <v>14000</v>
      </c>
      <c r="J38" s="84">
        <v>0</v>
      </c>
      <c r="K38" s="85">
        <f t="shared" ref="K38" si="47">SUM(H38:I38)</f>
        <v>20000</v>
      </c>
    </row>
    <row r="39" spans="1:11" s="14" customFormat="1">
      <c r="A39" s="79">
        <v>43698</v>
      </c>
      <c r="B39" s="80" t="s">
        <v>211</v>
      </c>
      <c r="C39" s="80">
        <v>200</v>
      </c>
      <c r="D39" s="80" t="s">
        <v>11</v>
      </c>
      <c r="E39" s="81">
        <v>400</v>
      </c>
      <c r="F39" s="81">
        <v>450</v>
      </c>
      <c r="G39" s="81">
        <v>500</v>
      </c>
      <c r="H39" s="82">
        <f t="shared" ref="H39" si="48">(F39-E39)*C39</f>
        <v>10000</v>
      </c>
      <c r="I39" s="83">
        <f>(G39-F39)*C39</f>
        <v>10000</v>
      </c>
      <c r="J39" s="84">
        <v>0</v>
      </c>
      <c r="K39" s="85">
        <f t="shared" ref="K39" si="49">SUM(H39:I39)</f>
        <v>20000</v>
      </c>
    </row>
    <row r="40" spans="1:11" s="14" customFormat="1">
      <c r="A40" s="79">
        <v>43698</v>
      </c>
      <c r="B40" s="80" t="s">
        <v>217</v>
      </c>
      <c r="C40" s="80">
        <v>375</v>
      </c>
      <c r="D40" s="80" t="s">
        <v>11</v>
      </c>
      <c r="E40" s="81">
        <v>130</v>
      </c>
      <c r="F40" s="81">
        <v>115</v>
      </c>
      <c r="G40" s="81">
        <v>0</v>
      </c>
      <c r="H40" s="82">
        <f t="shared" ref="H40" si="50">(F40-E40)*C40</f>
        <v>-5625</v>
      </c>
      <c r="I40" s="83">
        <v>0</v>
      </c>
      <c r="J40" s="84">
        <v>0</v>
      </c>
      <c r="K40" s="85">
        <f t="shared" ref="K40" si="51">SUM(H40:I40)</f>
        <v>-5625</v>
      </c>
    </row>
    <row r="41" spans="1:11" s="14" customFormat="1">
      <c r="A41" s="79">
        <v>43697</v>
      </c>
      <c r="B41" s="80" t="s">
        <v>212</v>
      </c>
      <c r="C41" s="80">
        <v>200</v>
      </c>
      <c r="D41" s="80" t="s">
        <v>11</v>
      </c>
      <c r="E41" s="81">
        <v>330</v>
      </c>
      <c r="F41" s="81">
        <v>370</v>
      </c>
      <c r="G41" s="81">
        <v>0</v>
      </c>
      <c r="H41" s="82">
        <f t="shared" ref="H41" si="52">(F41-E41)*C41</f>
        <v>8000</v>
      </c>
      <c r="I41" s="83">
        <v>0</v>
      </c>
      <c r="J41" s="84">
        <v>0</v>
      </c>
      <c r="K41" s="85">
        <f t="shared" ref="K41" si="53">SUM(H41:I41)</f>
        <v>8000</v>
      </c>
    </row>
    <row r="42" spans="1:11" s="14" customFormat="1">
      <c r="A42" s="79">
        <v>43696</v>
      </c>
      <c r="B42" s="80" t="s">
        <v>216</v>
      </c>
      <c r="C42" s="80">
        <v>200</v>
      </c>
      <c r="D42" s="80" t="s">
        <v>11</v>
      </c>
      <c r="E42" s="81">
        <v>88</v>
      </c>
      <c r="F42" s="81">
        <v>75</v>
      </c>
      <c r="G42" s="81">
        <v>0</v>
      </c>
      <c r="H42" s="82">
        <f t="shared" ref="H42" si="54">(F42-E42)*C42</f>
        <v>-2600</v>
      </c>
      <c r="I42" s="83">
        <v>0</v>
      </c>
      <c r="J42" s="84">
        <v>0</v>
      </c>
      <c r="K42" s="85">
        <f t="shared" ref="K42" si="55">SUM(H42:I42)</f>
        <v>-2600</v>
      </c>
    </row>
    <row r="43" spans="1:11" s="14" customFormat="1">
      <c r="A43" s="79">
        <v>43693</v>
      </c>
      <c r="B43" s="80" t="s">
        <v>215</v>
      </c>
      <c r="C43" s="80">
        <v>200</v>
      </c>
      <c r="D43" s="80" t="s">
        <v>11</v>
      </c>
      <c r="E43" s="81">
        <v>245</v>
      </c>
      <c r="F43" s="81">
        <v>270</v>
      </c>
      <c r="G43" s="81">
        <v>0</v>
      </c>
      <c r="H43" s="82">
        <f t="shared" ref="H43" si="56">(F43-E43)*C43</f>
        <v>5000</v>
      </c>
      <c r="I43" s="83">
        <v>0</v>
      </c>
      <c r="J43" s="84">
        <v>0</v>
      </c>
      <c r="K43" s="85">
        <f t="shared" ref="K43" si="57">SUM(H43:I43)</f>
        <v>5000</v>
      </c>
    </row>
    <row r="44" spans="1:11" s="14" customFormat="1">
      <c r="A44" s="79">
        <v>43691</v>
      </c>
      <c r="B44" s="80" t="s">
        <v>214</v>
      </c>
      <c r="C44" s="80">
        <v>200</v>
      </c>
      <c r="D44" s="80" t="s">
        <v>11</v>
      </c>
      <c r="E44" s="81">
        <v>240</v>
      </c>
      <c r="F44" s="81">
        <v>180</v>
      </c>
      <c r="G44" s="81">
        <v>0</v>
      </c>
      <c r="H44" s="82">
        <f t="shared" ref="H44" si="58">(F44-E44)*C44</f>
        <v>-12000</v>
      </c>
      <c r="I44" s="83">
        <v>0</v>
      </c>
      <c r="J44" s="84">
        <v>0</v>
      </c>
      <c r="K44" s="85">
        <f t="shared" ref="K44" si="59">SUM(H44:I44)</f>
        <v>-12000</v>
      </c>
    </row>
    <row r="45" spans="1:11" s="14" customFormat="1">
      <c r="A45" s="79">
        <v>43690</v>
      </c>
      <c r="B45" s="80" t="s">
        <v>214</v>
      </c>
      <c r="C45" s="80">
        <v>200</v>
      </c>
      <c r="D45" s="80" t="s">
        <v>11</v>
      </c>
      <c r="E45" s="81">
        <v>120</v>
      </c>
      <c r="F45" s="81">
        <v>170</v>
      </c>
      <c r="G45" s="81">
        <v>220</v>
      </c>
      <c r="H45" s="82">
        <f t="shared" ref="H45" si="60">(F45-E45)*C45</f>
        <v>10000</v>
      </c>
      <c r="I45" s="83">
        <f>(G45-F45)*C45</f>
        <v>10000</v>
      </c>
      <c r="J45" s="84">
        <v>0</v>
      </c>
      <c r="K45" s="85">
        <f t="shared" ref="K45" si="61">SUM(H45:I45)</f>
        <v>20000</v>
      </c>
    </row>
    <row r="46" spans="1:11" s="14" customFormat="1">
      <c r="A46" s="79">
        <v>43684</v>
      </c>
      <c r="B46" s="80" t="s">
        <v>213</v>
      </c>
      <c r="C46" s="80">
        <v>200</v>
      </c>
      <c r="D46" s="80" t="s">
        <v>11</v>
      </c>
      <c r="E46" s="81">
        <v>135</v>
      </c>
      <c r="F46" s="81">
        <v>100</v>
      </c>
      <c r="G46" s="81">
        <v>0</v>
      </c>
      <c r="H46" s="82">
        <f t="shared" ref="H46" si="62">(F46-E46)*C46</f>
        <v>-7000</v>
      </c>
      <c r="I46" s="83">
        <v>0</v>
      </c>
      <c r="J46" s="84">
        <v>0</v>
      </c>
      <c r="K46" s="85">
        <f t="shared" ref="K46" si="63">SUM(H46:I46)</f>
        <v>-7000</v>
      </c>
    </row>
    <row r="47" spans="1:11" s="14" customFormat="1">
      <c r="A47" s="79">
        <v>43682</v>
      </c>
      <c r="B47" s="80" t="s">
        <v>212</v>
      </c>
      <c r="C47" s="80">
        <v>200</v>
      </c>
      <c r="D47" s="80" t="s">
        <v>11</v>
      </c>
      <c r="E47" s="81">
        <v>200</v>
      </c>
      <c r="F47" s="81">
        <v>235</v>
      </c>
      <c r="G47" s="81">
        <v>0</v>
      </c>
      <c r="H47" s="82">
        <f t="shared" ref="H47" si="64">(F47-E47)*C47</f>
        <v>7000</v>
      </c>
      <c r="I47" s="83">
        <v>0</v>
      </c>
      <c r="J47" s="84">
        <v>0</v>
      </c>
      <c r="K47" s="85">
        <f t="shared" ref="K47" si="65">SUM(H47:I47)</f>
        <v>7000</v>
      </c>
    </row>
    <row r="48" spans="1:11" s="14" customFormat="1">
      <c r="A48" s="79">
        <v>43679</v>
      </c>
      <c r="B48" s="80" t="s">
        <v>211</v>
      </c>
      <c r="C48" s="80">
        <v>200</v>
      </c>
      <c r="D48" s="80" t="s">
        <v>11</v>
      </c>
      <c r="E48" s="81">
        <v>310</v>
      </c>
      <c r="F48" s="81">
        <v>265</v>
      </c>
      <c r="G48" s="81">
        <v>0</v>
      </c>
      <c r="H48" s="82">
        <f t="shared" ref="H48" si="66">(F48-E48)*C48</f>
        <v>-9000</v>
      </c>
      <c r="I48" s="83">
        <v>0</v>
      </c>
      <c r="J48" s="84">
        <v>0</v>
      </c>
      <c r="K48" s="85">
        <f t="shared" ref="K48" si="67">SUM(H48:I48)</f>
        <v>-9000</v>
      </c>
    </row>
    <row r="49" spans="1:11" s="14" customFormat="1">
      <c r="A49" s="79">
        <v>43678</v>
      </c>
      <c r="B49" s="80" t="s">
        <v>210</v>
      </c>
      <c r="C49" s="80">
        <v>200</v>
      </c>
      <c r="D49" s="80" t="s">
        <v>11</v>
      </c>
      <c r="E49" s="81">
        <v>330</v>
      </c>
      <c r="F49" s="81">
        <v>360</v>
      </c>
      <c r="G49" s="81">
        <v>390</v>
      </c>
      <c r="H49" s="82">
        <f t="shared" ref="H49" si="68">(F49-E49)*C49</f>
        <v>6000</v>
      </c>
      <c r="I49" s="83">
        <f>(G49-F49)*C49</f>
        <v>6000</v>
      </c>
      <c r="J49" s="84">
        <v>0</v>
      </c>
      <c r="K49" s="85">
        <f t="shared" ref="K49" si="69">SUM(H49:I49)</f>
        <v>12000</v>
      </c>
    </row>
    <row r="50" spans="1:11" s="14" customFormat="1" ht="15.75">
      <c r="A50" s="121"/>
      <c r="B50" s="122"/>
      <c r="C50" s="122"/>
      <c r="D50" s="122"/>
      <c r="E50" s="122"/>
      <c r="F50" s="122"/>
      <c r="G50" s="122"/>
      <c r="H50" s="110"/>
      <c r="I50" s="124"/>
      <c r="J50" s="122"/>
      <c r="K50" s="110">
        <f>SUM(K34:K49)</f>
        <v>53775</v>
      </c>
    </row>
    <row r="51" spans="1:11" s="14" customFormat="1">
      <c r="A51" s="88"/>
      <c r="B51" s="89"/>
      <c r="C51" s="89"/>
      <c r="D51" s="89"/>
      <c r="E51" s="90"/>
      <c r="F51" s="90"/>
      <c r="G51" s="90"/>
      <c r="H51" s="90"/>
      <c r="I51" s="90"/>
      <c r="J51" s="90"/>
      <c r="K51" s="90"/>
    </row>
    <row r="52" spans="1:11" s="14" customFormat="1" ht="15.75">
      <c r="A52" s="121"/>
      <c r="B52" s="122"/>
      <c r="C52" s="122"/>
      <c r="D52" s="122"/>
      <c r="E52" s="74">
        <v>43647</v>
      </c>
      <c r="F52" s="122"/>
      <c r="G52" s="122"/>
      <c r="H52" s="123"/>
      <c r="I52" s="124"/>
      <c r="J52" s="122"/>
      <c r="K52" s="122"/>
    </row>
    <row r="53" spans="1:11" s="14" customFormat="1">
      <c r="A53" s="79">
        <v>43676</v>
      </c>
      <c r="B53" s="80" t="s">
        <v>159</v>
      </c>
      <c r="C53" s="80">
        <v>200</v>
      </c>
      <c r="D53" s="80" t="s">
        <v>11</v>
      </c>
      <c r="E53" s="81">
        <v>70</v>
      </c>
      <c r="F53" s="81">
        <v>40</v>
      </c>
      <c r="G53" s="81">
        <v>0</v>
      </c>
      <c r="H53" s="82">
        <f t="shared" ref="H53" si="70">(F53-E53)*C53</f>
        <v>-6000</v>
      </c>
      <c r="I53" s="83">
        <v>0</v>
      </c>
      <c r="J53" s="84">
        <v>0</v>
      </c>
      <c r="K53" s="85">
        <f t="shared" ref="K53" si="71">SUM(H53:I53)</f>
        <v>-6000</v>
      </c>
    </row>
    <row r="54" spans="1:11" s="14" customFormat="1">
      <c r="A54" s="79">
        <v>43675</v>
      </c>
      <c r="B54" s="80" t="s">
        <v>209</v>
      </c>
      <c r="C54" s="80">
        <v>200</v>
      </c>
      <c r="D54" s="80" t="s">
        <v>11</v>
      </c>
      <c r="E54" s="81">
        <v>121</v>
      </c>
      <c r="F54" s="81">
        <v>139</v>
      </c>
      <c r="G54" s="81">
        <v>0</v>
      </c>
      <c r="H54" s="82">
        <f t="shared" ref="H54" si="72">(F54-E54)*C54</f>
        <v>3600</v>
      </c>
      <c r="I54" s="83">
        <v>0</v>
      </c>
      <c r="J54" s="84">
        <v>0</v>
      </c>
      <c r="K54" s="85">
        <f t="shared" ref="K54" si="73">SUM(H54:I54)</f>
        <v>3600</v>
      </c>
    </row>
    <row r="55" spans="1:11" s="14" customFormat="1">
      <c r="A55" s="79">
        <v>43672</v>
      </c>
      <c r="B55" s="80" t="s">
        <v>183</v>
      </c>
      <c r="C55" s="80">
        <v>200</v>
      </c>
      <c r="D55" s="80" t="s">
        <v>11</v>
      </c>
      <c r="E55" s="81">
        <v>220</v>
      </c>
      <c r="F55" s="81">
        <v>260</v>
      </c>
      <c r="G55" s="81">
        <v>300</v>
      </c>
      <c r="H55" s="82">
        <f t="shared" ref="H55" si="74">(F55-E55)*C55</f>
        <v>8000</v>
      </c>
      <c r="I55" s="83">
        <f>(G55-F55)*C55</f>
        <v>8000</v>
      </c>
      <c r="J55" s="84">
        <v>0</v>
      </c>
      <c r="K55" s="85">
        <f t="shared" ref="K55" si="75">SUM(H55:I55)</f>
        <v>16000</v>
      </c>
    </row>
    <row r="56" spans="1:11" s="14" customFormat="1">
      <c r="A56" s="79">
        <v>43671</v>
      </c>
      <c r="B56" s="80" t="s">
        <v>183</v>
      </c>
      <c r="C56" s="80">
        <v>200</v>
      </c>
      <c r="D56" s="80" t="s">
        <v>11</v>
      </c>
      <c r="E56" s="81">
        <v>50</v>
      </c>
      <c r="F56" s="81">
        <v>20</v>
      </c>
      <c r="G56" s="81">
        <v>0</v>
      </c>
      <c r="H56" s="82">
        <f t="shared" ref="H56" si="76">(F56-E56)*C56</f>
        <v>-6000</v>
      </c>
      <c r="I56" s="83">
        <v>0</v>
      </c>
      <c r="J56" s="84">
        <v>0</v>
      </c>
      <c r="K56" s="85">
        <f t="shared" ref="K56" si="77">SUM(H56:I56)</f>
        <v>-6000</v>
      </c>
    </row>
    <row r="57" spans="1:11" s="14" customFormat="1">
      <c r="A57" s="79">
        <v>43670</v>
      </c>
      <c r="B57" s="80" t="s">
        <v>208</v>
      </c>
      <c r="C57" s="80">
        <v>200</v>
      </c>
      <c r="D57" s="80" t="s">
        <v>11</v>
      </c>
      <c r="E57" s="81">
        <v>175</v>
      </c>
      <c r="F57" s="81">
        <v>200</v>
      </c>
      <c r="G57" s="81">
        <v>225</v>
      </c>
      <c r="H57" s="82">
        <f t="shared" ref="H57" si="78">(F57-E57)*C57</f>
        <v>5000</v>
      </c>
      <c r="I57" s="83">
        <f>(G57-F57)*C57</f>
        <v>5000</v>
      </c>
      <c r="J57" s="84">
        <v>0</v>
      </c>
      <c r="K57" s="85">
        <f t="shared" ref="K57" si="79">SUM(H57:I57)</f>
        <v>10000</v>
      </c>
    </row>
    <row r="58" spans="1:11" s="14" customFormat="1">
      <c r="A58" s="79">
        <v>43669</v>
      </c>
      <c r="B58" s="80" t="s">
        <v>208</v>
      </c>
      <c r="C58" s="80">
        <v>200</v>
      </c>
      <c r="D58" s="80" t="s">
        <v>11</v>
      </c>
      <c r="E58" s="81">
        <v>145</v>
      </c>
      <c r="F58" s="81">
        <v>160</v>
      </c>
      <c r="G58" s="81">
        <v>0</v>
      </c>
      <c r="H58" s="82">
        <f t="shared" ref="H58" si="80">(F58-E58)*C58</f>
        <v>3000</v>
      </c>
      <c r="I58" s="83">
        <v>0</v>
      </c>
      <c r="J58" s="84">
        <v>0</v>
      </c>
      <c r="K58" s="85">
        <f t="shared" ref="K58" si="81">SUM(H58:I58)</f>
        <v>3000</v>
      </c>
    </row>
    <row r="59" spans="1:11" s="14" customFormat="1">
      <c r="A59" s="79">
        <v>43665</v>
      </c>
      <c r="B59" s="80" t="s">
        <v>207</v>
      </c>
      <c r="C59" s="80">
        <v>200</v>
      </c>
      <c r="D59" s="80" t="s">
        <v>11</v>
      </c>
      <c r="E59" s="81">
        <v>225</v>
      </c>
      <c r="F59" s="81">
        <v>250</v>
      </c>
      <c r="G59" s="81">
        <v>275</v>
      </c>
      <c r="H59" s="82">
        <f t="shared" ref="H59" si="82">(F59-E59)*C59</f>
        <v>5000</v>
      </c>
      <c r="I59" s="83">
        <f>(G59-F59)*C59</f>
        <v>5000</v>
      </c>
      <c r="J59" s="84">
        <v>0</v>
      </c>
      <c r="K59" s="85">
        <f t="shared" ref="K59" si="83">SUM(H59:I59)</f>
        <v>10000</v>
      </c>
    </row>
    <row r="60" spans="1:11" s="14" customFormat="1">
      <c r="A60" s="79">
        <v>43663</v>
      </c>
      <c r="B60" s="80" t="s">
        <v>204</v>
      </c>
      <c r="C60" s="80">
        <v>200</v>
      </c>
      <c r="D60" s="80" t="s">
        <v>11</v>
      </c>
      <c r="E60" s="81">
        <v>145</v>
      </c>
      <c r="F60" s="81">
        <v>175</v>
      </c>
      <c r="G60" s="81">
        <v>195</v>
      </c>
      <c r="H60" s="82">
        <f t="shared" ref="H60" si="84">(F60-E60)*C60</f>
        <v>6000</v>
      </c>
      <c r="I60" s="83">
        <f>(G60-F60)*C60</f>
        <v>4000</v>
      </c>
      <c r="J60" s="84">
        <v>0</v>
      </c>
      <c r="K60" s="85">
        <f t="shared" ref="K60" si="85">SUM(H60:I60)</f>
        <v>10000</v>
      </c>
    </row>
    <row r="61" spans="1:11" s="14" customFormat="1">
      <c r="A61" s="79">
        <v>43662</v>
      </c>
      <c r="B61" s="80" t="s">
        <v>157</v>
      </c>
      <c r="C61" s="80">
        <v>375</v>
      </c>
      <c r="D61" s="80" t="s">
        <v>11</v>
      </c>
      <c r="E61" s="81">
        <v>37</v>
      </c>
      <c r="F61" s="81">
        <v>25</v>
      </c>
      <c r="G61" s="81">
        <v>0</v>
      </c>
      <c r="H61" s="82">
        <f t="shared" ref="H61" si="86">(F61-E61)*C61</f>
        <v>-4500</v>
      </c>
      <c r="I61" s="83">
        <v>0</v>
      </c>
      <c r="J61" s="84">
        <v>0</v>
      </c>
      <c r="K61" s="85">
        <f t="shared" ref="K61" si="87">SUM(H61:I61)</f>
        <v>-4500</v>
      </c>
    </row>
    <row r="62" spans="1:11" s="14" customFormat="1">
      <c r="A62" s="79">
        <v>43661</v>
      </c>
      <c r="B62" s="80" t="s">
        <v>206</v>
      </c>
      <c r="C62" s="80">
        <v>375</v>
      </c>
      <c r="D62" s="80" t="s">
        <v>11</v>
      </c>
      <c r="E62" s="81">
        <v>80</v>
      </c>
      <c r="F62" s="81">
        <v>95</v>
      </c>
      <c r="G62" s="81">
        <v>0</v>
      </c>
      <c r="H62" s="82">
        <f t="shared" ref="H62" si="88">(F62-E62)*C62</f>
        <v>5625</v>
      </c>
      <c r="I62" s="83">
        <v>0</v>
      </c>
      <c r="J62" s="84">
        <v>0</v>
      </c>
      <c r="K62" s="85">
        <f t="shared" ref="K62" si="89">SUM(H62:I62)</f>
        <v>5625</v>
      </c>
    </row>
    <row r="63" spans="1:11" s="14" customFormat="1">
      <c r="A63" s="79">
        <v>43658</v>
      </c>
      <c r="B63" s="80" t="s">
        <v>206</v>
      </c>
      <c r="C63" s="80">
        <v>375</v>
      </c>
      <c r="D63" s="80" t="s">
        <v>11</v>
      </c>
      <c r="E63" s="81">
        <v>50</v>
      </c>
      <c r="F63" s="81">
        <v>65</v>
      </c>
      <c r="G63" s="81">
        <v>80</v>
      </c>
      <c r="H63" s="82">
        <f t="shared" ref="H63" si="90">(F63-E63)*C63</f>
        <v>5625</v>
      </c>
      <c r="I63" s="83">
        <f>(G63-F63)*C63</f>
        <v>5625</v>
      </c>
      <c r="J63" s="84">
        <v>0</v>
      </c>
      <c r="K63" s="85">
        <f t="shared" ref="K63" si="91">SUM(H63:I63)</f>
        <v>11250</v>
      </c>
    </row>
    <row r="64" spans="1:11" s="14" customFormat="1">
      <c r="A64" s="79">
        <v>43657</v>
      </c>
      <c r="B64" s="80" t="s">
        <v>205</v>
      </c>
      <c r="C64" s="80">
        <v>200</v>
      </c>
      <c r="D64" s="80" t="s">
        <v>11</v>
      </c>
      <c r="E64" s="81">
        <v>230</v>
      </c>
      <c r="F64" s="81">
        <v>260</v>
      </c>
      <c r="G64" s="81">
        <v>0</v>
      </c>
      <c r="H64" s="82">
        <f t="shared" ref="H64" si="92">(F64-E64)*C64</f>
        <v>6000</v>
      </c>
      <c r="I64" s="83">
        <v>0</v>
      </c>
      <c r="J64" s="84">
        <v>0</v>
      </c>
      <c r="K64" s="85">
        <f t="shared" ref="K64" si="93">SUM(H64:I64)</f>
        <v>6000</v>
      </c>
    </row>
    <row r="65" spans="1:11" s="14" customFormat="1">
      <c r="A65" s="79">
        <v>43656</v>
      </c>
      <c r="B65" s="80" t="s">
        <v>204</v>
      </c>
      <c r="C65" s="80">
        <v>200</v>
      </c>
      <c r="D65" s="80" t="s">
        <v>11</v>
      </c>
      <c r="E65" s="81">
        <v>360</v>
      </c>
      <c r="F65" s="81">
        <v>390</v>
      </c>
      <c r="G65" s="81">
        <v>0</v>
      </c>
      <c r="H65" s="82">
        <f t="shared" ref="H65" si="94">(F65-E65)*C65</f>
        <v>6000</v>
      </c>
      <c r="I65" s="83">
        <v>0</v>
      </c>
      <c r="J65" s="84">
        <v>0</v>
      </c>
      <c r="K65" s="85">
        <f t="shared" ref="K65" si="95">SUM(H65:I65)</f>
        <v>6000</v>
      </c>
    </row>
    <row r="66" spans="1:11" s="14" customFormat="1">
      <c r="A66" s="79">
        <v>43655</v>
      </c>
      <c r="B66" s="80" t="s">
        <v>157</v>
      </c>
      <c r="C66" s="80">
        <v>375</v>
      </c>
      <c r="D66" s="80" t="s">
        <v>11</v>
      </c>
      <c r="E66" s="81">
        <v>150</v>
      </c>
      <c r="F66" s="81">
        <v>160</v>
      </c>
      <c r="G66" s="81">
        <v>0</v>
      </c>
      <c r="H66" s="82">
        <f t="shared" ref="H66" si="96">(F66-E66)*C66</f>
        <v>3750</v>
      </c>
      <c r="I66" s="83">
        <v>0</v>
      </c>
      <c r="J66" s="84">
        <v>0</v>
      </c>
      <c r="K66" s="85">
        <f t="shared" ref="K66" si="97">SUM(H66:I66)</f>
        <v>3750</v>
      </c>
    </row>
    <row r="67" spans="1:11" s="14" customFormat="1">
      <c r="A67" s="79">
        <v>43651</v>
      </c>
      <c r="B67" s="80" t="s">
        <v>187</v>
      </c>
      <c r="C67" s="80">
        <v>375</v>
      </c>
      <c r="D67" s="80" t="s">
        <v>11</v>
      </c>
      <c r="E67" s="81">
        <v>104</v>
      </c>
      <c r="F67" s="81">
        <v>120</v>
      </c>
      <c r="G67" s="81">
        <v>0</v>
      </c>
      <c r="H67" s="82">
        <f t="shared" ref="H67" si="98">(F67-E67)*C67</f>
        <v>6000</v>
      </c>
      <c r="I67" s="83">
        <v>0</v>
      </c>
      <c r="J67" s="84">
        <v>0</v>
      </c>
      <c r="K67" s="85">
        <f t="shared" ref="K67" si="99">SUM(H67:I67)</f>
        <v>6000</v>
      </c>
    </row>
    <row r="68" spans="1:11" s="14" customFormat="1">
      <c r="A68" s="79">
        <v>43650</v>
      </c>
      <c r="B68" s="80" t="s">
        <v>187</v>
      </c>
      <c r="C68" s="80">
        <v>375</v>
      </c>
      <c r="D68" s="80" t="s">
        <v>11</v>
      </c>
      <c r="E68" s="81">
        <v>70</v>
      </c>
      <c r="F68" s="81">
        <v>82</v>
      </c>
      <c r="G68" s="81">
        <v>0</v>
      </c>
      <c r="H68" s="82">
        <f t="shared" ref="H68" si="100">(F68-E68)*C68</f>
        <v>4500</v>
      </c>
      <c r="I68" s="83">
        <v>0</v>
      </c>
      <c r="J68" s="84">
        <v>0</v>
      </c>
      <c r="K68" s="85">
        <f t="shared" ref="K68" si="101">SUM(H68:I68)</f>
        <v>4500</v>
      </c>
    </row>
    <row r="69" spans="1:11" s="14" customFormat="1">
      <c r="A69" s="79">
        <v>43649</v>
      </c>
      <c r="B69" s="80" t="s">
        <v>203</v>
      </c>
      <c r="C69" s="80">
        <v>200</v>
      </c>
      <c r="D69" s="80" t="s">
        <v>11</v>
      </c>
      <c r="E69" s="81">
        <v>95</v>
      </c>
      <c r="F69" s="81">
        <v>65</v>
      </c>
      <c r="G69" s="81">
        <v>0</v>
      </c>
      <c r="H69" s="82">
        <f t="shared" ref="H69" si="102">(F69-E69)*C69</f>
        <v>-6000</v>
      </c>
      <c r="I69" s="83">
        <v>0</v>
      </c>
      <c r="J69" s="84">
        <v>0</v>
      </c>
      <c r="K69" s="85">
        <f t="shared" ref="K69" si="103">SUM(H69:I69)</f>
        <v>-6000</v>
      </c>
    </row>
    <row r="70" spans="1:11" s="14" customFormat="1">
      <c r="A70" s="79">
        <v>43648</v>
      </c>
      <c r="B70" s="80" t="s">
        <v>202</v>
      </c>
      <c r="C70" s="80">
        <v>375</v>
      </c>
      <c r="D70" s="80" t="s">
        <v>11</v>
      </c>
      <c r="E70" s="81">
        <v>74</v>
      </c>
      <c r="F70" s="81">
        <v>90</v>
      </c>
      <c r="G70" s="81">
        <v>110</v>
      </c>
      <c r="H70" s="82">
        <f t="shared" ref="H70:H71" si="104">(F70-E70)*C70</f>
        <v>6000</v>
      </c>
      <c r="I70" s="83">
        <v>0</v>
      </c>
      <c r="J70" s="84">
        <v>0</v>
      </c>
      <c r="K70" s="85">
        <f t="shared" ref="K70:K71" si="105">SUM(H70:I70)</f>
        <v>6000</v>
      </c>
    </row>
    <row r="71" spans="1:11" s="14" customFormat="1">
      <c r="A71" s="79">
        <v>43647</v>
      </c>
      <c r="B71" s="80" t="s">
        <v>199</v>
      </c>
      <c r="C71" s="80">
        <v>375</v>
      </c>
      <c r="D71" s="80" t="s">
        <v>11</v>
      </c>
      <c r="E71" s="81">
        <v>110</v>
      </c>
      <c r="F71" s="81">
        <v>120</v>
      </c>
      <c r="G71" s="81">
        <v>0</v>
      </c>
      <c r="H71" s="82">
        <f t="shared" si="104"/>
        <v>3750</v>
      </c>
      <c r="I71" s="83">
        <v>0</v>
      </c>
      <c r="J71" s="84">
        <v>0</v>
      </c>
      <c r="K71" s="85">
        <f t="shared" si="105"/>
        <v>3750</v>
      </c>
    </row>
    <row r="72" spans="1:11" s="14" customFormat="1"/>
    <row r="73" spans="1:11" s="14" customFormat="1" ht="15.75">
      <c r="A73" s="76"/>
      <c r="B73" s="77"/>
      <c r="C73" s="77"/>
      <c r="D73" s="77"/>
      <c r="E73" s="74">
        <v>43617</v>
      </c>
      <c r="F73" s="77"/>
      <c r="G73" s="77"/>
      <c r="H73" s="110">
        <f>SUM(H53:H71)</f>
        <v>55350</v>
      </c>
      <c r="I73" s="78"/>
      <c r="J73" s="77"/>
      <c r="K73" s="110">
        <f>SUM(K53:K71)</f>
        <v>82975</v>
      </c>
    </row>
    <row r="74" spans="1:11" s="14" customFormat="1"/>
    <row r="75" spans="1:11" s="14" customFormat="1">
      <c r="A75" s="79">
        <v>43644</v>
      </c>
      <c r="B75" s="80" t="s">
        <v>199</v>
      </c>
      <c r="C75" s="80">
        <v>375</v>
      </c>
      <c r="D75" s="80" t="s">
        <v>11</v>
      </c>
      <c r="E75" s="81">
        <v>100</v>
      </c>
      <c r="F75" s="81">
        <v>120</v>
      </c>
      <c r="G75" s="81">
        <v>0</v>
      </c>
      <c r="H75" s="82">
        <f t="shared" ref="H75:H76" si="106">(F75-E75)*C75</f>
        <v>7500</v>
      </c>
      <c r="I75" s="83">
        <v>0</v>
      </c>
      <c r="J75" s="84">
        <v>0</v>
      </c>
      <c r="K75" s="85">
        <f t="shared" ref="K75:K76" si="107">SUM(H75:I75)</f>
        <v>7500</v>
      </c>
    </row>
    <row r="76" spans="1:11" s="14" customFormat="1">
      <c r="A76" s="79">
        <v>43643</v>
      </c>
      <c r="B76" s="80" t="s">
        <v>201</v>
      </c>
      <c r="C76" s="80">
        <v>200</v>
      </c>
      <c r="D76" s="80" t="s">
        <v>11</v>
      </c>
      <c r="E76" s="81">
        <v>185</v>
      </c>
      <c r="F76" s="81">
        <v>220</v>
      </c>
      <c r="G76" s="81">
        <v>0</v>
      </c>
      <c r="H76" s="82">
        <f t="shared" si="106"/>
        <v>7000</v>
      </c>
      <c r="I76" s="83">
        <v>0</v>
      </c>
      <c r="J76" s="84">
        <v>0</v>
      </c>
      <c r="K76" s="85">
        <f t="shared" si="107"/>
        <v>7000</v>
      </c>
    </row>
    <row r="77" spans="1:11" s="14" customFormat="1">
      <c r="A77" s="79">
        <v>43642</v>
      </c>
      <c r="B77" s="80" t="s">
        <v>199</v>
      </c>
      <c r="C77" s="80">
        <v>375</v>
      </c>
      <c r="D77" s="80" t="s">
        <v>11</v>
      </c>
      <c r="E77" s="81">
        <v>67</v>
      </c>
      <c r="F77" s="81">
        <v>99.9</v>
      </c>
      <c r="G77" s="81">
        <v>0</v>
      </c>
      <c r="H77" s="82">
        <f t="shared" ref="H77" si="108">(F77-E77)*C77</f>
        <v>12337.500000000002</v>
      </c>
      <c r="I77" s="83">
        <v>0</v>
      </c>
      <c r="J77" s="84">
        <v>0</v>
      </c>
      <c r="K77" s="85">
        <f t="shared" ref="K77" si="109">SUM(H77:I77)</f>
        <v>12337.500000000002</v>
      </c>
    </row>
    <row r="78" spans="1:11" s="14" customFormat="1">
      <c r="A78" s="79">
        <v>43641</v>
      </c>
      <c r="B78" s="80" t="s">
        <v>200</v>
      </c>
      <c r="C78" s="80">
        <v>200</v>
      </c>
      <c r="D78" s="80" t="s">
        <v>11</v>
      </c>
      <c r="E78" s="81">
        <v>170</v>
      </c>
      <c r="F78" s="81">
        <v>200</v>
      </c>
      <c r="G78" s="81">
        <v>230</v>
      </c>
      <c r="H78" s="82">
        <f t="shared" ref="H78" si="110">(F78-E78)*C78</f>
        <v>6000</v>
      </c>
      <c r="I78" s="83">
        <f>(G78-F78)*C78</f>
        <v>6000</v>
      </c>
      <c r="J78" s="84">
        <v>0</v>
      </c>
      <c r="K78" s="85">
        <f t="shared" ref="K78" si="111">SUM(H78:I78)</f>
        <v>12000</v>
      </c>
    </row>
    <row r="79" spans="1:11" s="14" customFormat="1">
      <c r="A79" s="79">
        <v>43636</v>
      </c>
      <c r="B79" s="80" t="s">
        <v>199</v>
      </c>
      <c r="C79" s="80">
        <v>200</v>
      </c>
      <c r="D79" s="80" t="s">
        <v>11</v>
      </c>
      <c r="E79" s="81">
        <v>75</v>
      </c>
      <c r="F79" s="81">
        <v>90</v>
      </c>
      <c r="G79" s="81">
        <v>110</v>
      </c>
      <c r="H79" s="82">
        <f t="shared" ref="H79" si="112">(F79-E79)*C79</f>
        <v>3000</v>
      </c>
      <c r="I79" s="83">
        <f>(G79-F79)*C79</f>
        <v>4000</v>
      </c>
      <c r="J79" s="84">
        <v>0</v>
      </c>
      <c r="K79" s="85">
        <f t="shared" ref="K79" si="113">SUM(H79:I79)</f>
        <v>7000</v>
      </c>
    </row>
    <row r="80" spans="1:11" s="14" customFormat="1">
      <c r="A80" s="79">
        <v>43635</v>
      </c>
      <c r="B80" s="80" t="s">
        <v>198</v>
      </c>
      <c r="C80" s="80">
        <v>200</v>
      </c>
      <c r="D80" s="80" t="s">
        <v>11</v>
      </c>
      <c r="E80" s="81">
        <v>165</v>
      </c>
      <c r="F80" s="81">
        <v>200</v>
      </c>
      <c r="G80" s="81">
        <v>250</v>
      </c>
      <c r="H80" s="82">
        <f t="shared" ref="H80" si="114">(F80-E80)*C80</f>
        <v>7000</v>
      </c>
      <c r="I80" s="83">
        <f>(G80-F80)*C80</f>
        <v>10000</v>
      </c>
      <c r="J80" s="84">
        <v>0</v>
      </c>
      <c r="K80" s="85">
        <f t="shared" ref="K80" si="115">SUM(H80:I80)</f>
        <v>17000</v>
      </c>
    </row>
    <row r="81" spans="1:11" s="14" customFormat="1">
      <c r="A81" s="79">
        <v>43634</v>
      </c>
      <c r="B81" s="80" t="s">
        <v>197</v>
      </c>
      <c r="C81" s="80">
        <v>200</v>
      </c>
      <c r="D81" s="80" t="s">
        <v>11</v>
      </c>
      <c r="E81" s="81">
        <v>220</v>
      </c>
      <c r="F81" s="81">
        <v>180</v>
      </c>
      <c r="G81" s="81">
        <v>0</v>
      </c>
      <c r="H81" s="82">
        <f t="shared" ref="H81" si="116">(F81-E81)*C81</f>
        <v>-8000</v>
      </c>
      <c r="I81" s="83">
        <v>0</v>
      </c>
      <c r="J81" s="84">
        <v>0</v>
      </c>
      <c r="K81" s="85">
        <f t="shared" ref="K81" si="117">SUM(H81:I81)</f>
        <v>-8000</v>
      </c>
    </row>
    <row r="82" spans="1:11" s="14" customFormat="1">
      <c r="A82" s="79">
        <v>43633</v>
      </c>
      <c r="B82" s="80" t="s">
        <v>196</v>
      </c>
      <c r="C82" s="80">
        <v>375</v>
      </c>
      <c r="D82" s="80" t="s">
        <v>11</v>
      </c>
      <c r="E82" s="81">
        <v>85</v>
      </c>
      <c r="F82" s="81">
        <v>100</v>
      </c>
      <c r="G82" s="81">
        <v>108</v>
      </c>
      <c r="H82" s="82">
        <f t="shared" ref="H82" si="118">(F82-E82)*C82</f>
        <v>5625</v>
      </c>
      <c r="I82" s="83">
        <f>(G82-F82)*C82</f>
        <v>3000</v>
      </c>
      <c r="J82" s="84">
        <v>0</v>
      </c>
      <c r="K82" s="85">
        <f t="shared" ref="K82" si="119">SUM(H82:I82)</f>
        <v>8625</v>
      </c>
    </row>
    <row r="83" spans="1:11" s="14" customFormat="1">
      <c r="A83" s="79">
        <v>43630</v>
      </c>
      <c r="B83" s="80" t="s">
        <v>195</v>
      </c>
      <c r="C83" s="80">
        <v>375</v>
      </c>
      <c r="D83" s="80" t="s">
        <v>11</v>
      </c>
      <c r="E83" s="81">
        <v>150</v>
      </c>
      <c r="F83" s="81">
        <v>133</v>
      </c>
      <c r="G83" s="81">
        <v>0</v>
      </c>
      <c r="H83" s="82">
        <f t="shared" ref="H83" si="120">(F83-E83)*C83</f>
        <v>-6375</v>
      </c>
      <c r="I83" s="83">
        <v>0</v>
      </c>
      <c r="J83" s="84">
        <v>0</v>
      </c>
      <c r="K83" s="85">
        <f t="shared" ref="K83" si="121">SUM(H83:I83)</f>
        <v>-6375</v>
      </c>
    </row>
    <row r="84" spans="1:11" s="14" customFormat="1">
      <c r="A84" s="79">
        <v>43629</v>
      </c>
      <c r="B84" s="80" t="s">
        <v>194</v>
      </c>
      <c r="C84" s="80">
        <v>200</v>
      </c>
      <c r="D84" s="80" t="s">
        <v>11</v>
      </c>
      <c r="E84" s="81">
        <v>150</v>
      </c>
      <c r="F84" s="81">
        <v>90</v>
      </c>
      <c r="G84" s="81">
        <v>0</v>
      </c>
      <c r="H84" s="82">
        <f t="shared" ref="H84" si="122">(F84-E84)*C84</f>
        <v>-12000</v>
      </c>
      <c r="I84" s="83">
        <v>0</v>
      </c>
      <c r="J84" s="84">
        <v>0</v>
      </c>
      <c r="K84" s="85">
        <f t="shared" ref="K84" si="123">SUM(H84:I84)</f>
        <v>-12000</v>
      </c>
    </row>
    <row r="85" spans="1:11" s="14" customFormat="1">
      <c r="A85" s="79">
        <v>43628</v>
      </c>
      <c r="B85" s="80" t="s">
        <v>193</v>
      </c>
      <c r="C85" s="80">
        <v>200</v>
      </c>
      <c r="D85" s="80" t="s">
        <v>11</v>
      </c>
      <c r="E85" s="81">
        <v>190</v>
      </c>
      <c r="F85" s="81">
        <v>150</v>
      </c>
      <c r="G85" s="81">
        <v>0</v>
      </c>
      <c r="H85" s="82">
        <f t="shared" ref="H85" si="124">(F85-E85)*C85</f>
        <v>-8000</v>
      </c>
      <c r="I85" s="83">
        <v>0</v>
      </c>
      <c r="J85" s="84">
        <v>0</v>
      </c>
      <c r="K85" s="85">
        <f t="shared" ref="K85:K90" si="125">SUM(H85:I85)</f>
        <v>-8000</v>
      </c>
    </row>
    <row r="86" spans="1:11" s="14" customFormat="1">
      <c r="A86" s="79">
        <v>43627</v>
      </c>
      <c r="B86" s="80" t="s">
        <v>192</v>
      </c>
      <c r="C86" s="80">
        <v>200</v>
      </c>
      <c r="D86" s="80" t="s">
        <v>11</v>
      </c>
      <c r="E86" s="81">
        <v>215</v>
      </c>
      <c r="F86" s="81">
        <v>250</v>
      </c>
      <c r="G86" s="81">
        <v>0</v>
      </c>
      <c r="H86" s="82">
        <f t="shared" ref="H86" si="126">(F86-E86)*C86</f>
        <v>7000</v>
      </c>
      <c r="I86" s="83">
        <v>0</v>
      </c>
      <c r="J86" s="84">
        <v>0</v>
      </c>
      <c r="K86" s="85">
        <f t="shared" si="125"/>
        <v>7000</v>
      </c>
    </row>
    <row r="87" spans="1:11" s="14" customFormat="1">
      <c r="A87" s="79">
        <v>43626</v>
      </c>
      <c r="B87" s="80" t="s">
        <v>191</v>
      </c>
      <c r="C87" s="80">
        <v>200</v>
      </c>
      <c r="D87" s="80" t="s">
        <v>11</v>
      </c>
      <c r="E87" s="81">
        <v>90</v>
      </c>
      <c r="F87" s="81">
        <v>150</v>
      </c>
      <c r="G87" s="81">
        <v>0</v>
      </c>
      <c r="H87" s="82">
        <f t="shared" ref="H87:H89" si="127">(F87-E87)*C87</f>
        <v>12000</v>
      </c>
      <c r="I87" s="83">
        <v>0</v>
      </c>
      <c r="J87" s="84">
        <v>0</v>
      </c>
      <c r="K87" s="85">
        <f t="shared" si="125"/>
        <v>12000</v>
      </c>
    </row>
    <row r="88" spans="1:11" s="14" customFormat="1">
      <c r="A88" s="79">
        <v>43623</v>
      </c>
      <c r="B88" s="80" t="s">
        <v>190</v>
      </c>
      <c r="C88" s="80">
        <v>200</v>
      </c>
      <c r="D88" s="80" t="s">
        <v>11</v>
      </c>
      <c r="E88" s="81">
        <v>280</v>
      </c>
      <c r="F88" s="81">
        <v>280</v>
      </c>
      <c r="G88" s="81">
        <v>0</v>
      </c>
      <c r="H88" s="82">
        <f t="shared" ref="H88" si="128">(F88-E88)*C88</f>
        <v>0</v>
      </c>
      <c r="I88" s="83">
        <v>0</v>
      </c>
      <c r="J88" s="84">
        <v>0</v>
      </c>
      <c r="K88" s="85">
        <f t="shared" si="125"/>
        <v>0</v>
      </c>
    </row>
    <row r="89" spans="1:11" s="14" customFormat="1">
      <c r="A89" s="79">
        <v>43621</v>
      </c>
      <c r="B89" s="80" t="s">
        <v>187</v>
      </c>
      <c r="C89" s="80">
        <v>375</v>
      </c>
      <c r="D89" s="80" t="s">
        <v>11</v>
      </c>
      <c r="E89" s="81">
        <v>135</v>
      </c>
      <c r="F89" s="81">
        <v>110</v>
      </c>
      <c r="G89" s="81">
        <v>0</v>
      </c>
      <c r="H89" s="82">
        <f t="shared" si="127"/>
        <v>-9375</v>
      </c>
      <c r="I89" s="83">
        <v>0</v>
      </c>
      <c r="J89" s="84">
        <v>0</v>
      </c>
      <c r="K89" s="85">
        <f t="shared" si="125"/>
        <v>-9375</v>
      </c>
    </row>
    <row r="90" spans="1:11" s="14" customFormat="1">
      <c r="A90" s="79">
        <v>43620</v>
      </c>
      <c r="B90" s="80" t="s">
        <v>189</v>
      </c>
      <c r="C90" s="80">
        <v>375</v>
      </c>
      <c r="D90" s="80" t="s">
        <v>11</v>
      </c>
      <c r="E90" s="81">
        <v>102</v>
      </c>
      <c r="F90" s="81">
        <v>108</v>
      </c>
      <c r="G90" s="81">
        <v>0</v>
      </c>
      <c r="H90" s="82">
        <f>(F90-E90)*C90</f>
        <v>2250</v>
      </c>
      <c r="I90" s="83">
        <v>0</v>
      </c>
      <c r="J90" s="84">
        <v>0</v>
      </c>
      <c r="K90" s="85">
        <f t="shared" si="125"/>
        <v>2250</v>
      </c>
    </row>
    <row r="91" spans="1:11" s="14" customFormat="1">
      <c r="A91" s="86"/>
      <c r="B91" s="87"/>
      <c r="C91" s="87"/>
      <c r="D91" s="87"/>
      <c r="E91" s="87"/>
      <c r="F91" s="87"/>
      <c r="G91" s="87" t="s">
        <v>165</v>
      </c>
      <c r="H91" s="110">
        <f>SUM(H75:H90)</f>
        <v>25962.5</v>
      </c>
      <c r="I91" s="87"/>
      <c r="J91" s="87"/>
      <c r="K91" s="110">
        <f>SUM(K75:K90)</f>
        <v>48962.5</v>
      </c>
    </row>
    <row r="92" spans="1:11" s="14" customFormat="1">
      <c r="A92" s="86"/>
      <c r="B92" s="87"/>
      <c r="C92" s="87"/>
      <c r="D92" s="87"/>
      <c r="E92" s="95">
        <v>43586</v>
      </c>
      <c r="F92" s="87"/>
      <c r="G92" s="87"/>
      <c r="H92" s="112"/>
      <c r="I92" s="111"/>
      <c r="J92" s="87"/>
      <c r="K92" s="87"/>
    </row>
    <row r="93" spans="1:11" s="14" customFormat="1">
      <c r="A93" s="79">
        <v>43613</v>
      </c>
      <c r="B93" s="80" t="s">
        <v>188</v>
      </c>
      <c r="C93" s="80">
        <v>150</v>
      </c>
      <c r="D93" s="80" t="s">
        <v>11</v>
      </c>
      <c r="E93" s="81">
        <v>110</v>
      </c>
      <c r="F93" s="81">
        <v>70</v>
      </c>
      <c r="G93" s="81">
        <v>0</v>
      </c>
      <c r="H93" s="82">
        <f t="shared" ref="H93" si="129">(F93-E93)*C93</f>
        <v>-6000</v>
      </c>
      <c r="I93" s="83">
        <v>0</v>
      </c>
      <c r="J93" s="84">
        <v>0</v>
      </c>
      <c r="K93" s="85">
        <f>SUM(H93:I93)</f>
        <v>-6000</v>
      </c>
    </row>
    <row r="94" spans="1:11" s="14" customFormat="1">
      <c r="A94" s="79">
        <v>43609</v>
      </c>
      <c r="B94" s="80" t="s">
        <v>187</v>
      </c>
      <c r="C94" s="80">
        <v>150</v>
      </c>
      <c r="D94" s="80" t="s">
        <v>11</v>
      </c>
      <c r="E94" s="81">
        <v>110</v>
      </c>
      <c r="F94" s="81">
        <v>80</v>
      </c>
      <c r="G94" s="81">
        <v>0</v>
      </c>
      <c r="H94" s="82">
        <f t="shared" ref="H94" si="130">(F94-E94)*C94</f>
        <v>-4500</v>
      </c>
      <c r="I94" s="83">
        <v>0</v>
      </c>
      <c r="J94" s="84">
        <v>0</v>
      </c>
      <c r="K94" s="85">
        <f>SUM(H94:I94)</f>
        <v>-4500</v>
      </c>
    </row>
    <row r="95" spans="1:11" s="14" customFormat="1">
      <c r="A95" s="79">
        <v>43607</v>
      </c>
      <c r="B95" s="80" t="s">
        <v>186</v>
      </c>
      <c r="C95" s="80">
        <v>200</v>
      </c>
      <c r="D95" s="80" t="s">
        <v>11</v>
      </c>
      <c r="E95" s="81">
        <v>500</v>
      </c>
      <c r="F95" s="81">
        <v>450</v>
      </c>
      <c r="G95" s="81">
        <v>0</v>
      </c>
      <c r="H95" s="82">
        <f t="shared" ref="H95" si="131">(F95-E95)*C95</f>
        <v>-10000</v>
      </c>
      <c r="I95" s="83">
        <v>0</v>
      </c>
      <c r="J95" s="84">
        <v>0</v>
      </c>
      <c r="K95" s="85">
        <f>SUM(H95:I95)</f>
        <v>-10000</v>
      </c>
    </row>
    <row r="96" spans="1:11" s="14" customFormat="1">
      <c r="A96" s="79">
        <v>43606</v>
      </c>
      <c r="B96" s="80" t="s">
        <v>186</v>
      </c>
      <c r="C96" s="80">
        <v>200</v>
      </c>
      <c r="D96" s="80" t="s">
        <v>11</v>
      </c>
      <c r="E96" s="81">
        <v>510</v>
      </c>
      <c r="F96" s="81">
        <v>460</v>
      </c>
      <c r="G96" s="81">
        <v>0</v>
      </c>
      <c r="H96" s="82">
        <f t="shared" ref="H96" si="132">(F96-E96)*C96</f>
        <v>-10000</v>
      </c>
      <c r="I96" s="83">
        <v>0</v>
      </c>
      <c r="J96" s="84">
        <v>0</v>
      </c>
      <c r="K96" s="85">
        <f>SUM(H96:I96)</f>
        <v>-10000</v>
      </c>
    </row>
    <row r="97" spans="1:11" s="14" customFormat="1">
      <c r="A97" s="79">
        <v>43605</v>
      </c>
      <c r="B97" s="80" t="s">
        <v>186</v>
      </c>
      <c r="C97" s="80">
        <v>200</v>
      </c>
      <c r="D97" s="80" t="s">
        <v>11</v>
      </c>
      <c r="E97" s="81">
        <v>380</v>
      </c>
      <c r="F97" s="81">
        <v>420</v>
      </c>
      <c r="G97" s="81">
        <v>460</v>
      </c>
      <c r="H97" s="82">
        <f t="shared" ref="H97" si="133">(F97-E97)*C97</f>
        <v>8000</v>
      </c>
      <c r="I97" s="83">
        <f>(G98-F98)*C98</f>
        <v>3000</v>
      </c>
      <c r="J97" s="84">
        <v>0</v>
      </c>
      <c r="K97" s="85">
        <f>SUM(H97:I97)</f>
        <v>11000</v>
      </c>
    </row>
    <row r="98" spans="1:11" s="14" customFormat="1">
      <c r="A98" s="79">
        <v>43602</v>
      </c>
      <c r="B98" s="80" t="s">
        <v>157</v>
      </c>
      <c r="C98" s="80">
        <v>150</v>
      </c>
      <c r="D98" s="80" t="s">
        <v>11</v>
      </c>
      <c r="E98" s="81">
        <v>165</v>
      </c>
      <c r="F98" s="81">
        <v>180</v>
      </c>
      <c r="G98" s="81">
        <v>200</v>
      </c>
      <c r="H98" s="82">
        <f t="shared" ref="H98:H99" si="134">(F98-E98)*C98</f>
        <v>2250</v>
      </c>
      <c r="I98" s="83">
        <f>(G98-F98)*C98</f>
        <v>3000</v>
      </c>
      <c r="J98" s="84">
        <v>0</v>
      </c>
      <c r="K98" s="85">
        <f t="shared" ref="K98" si="135">SUM(H98:I98)</f>
        <v>5250</v>
      </c>
    </row>
    <row r="99" spans="1:11" s="14" customFormat="1">
      <c r="A99" s="79">
        <v>43601</v>
      </c>
      <c r="B99" s="80" t="s">
        <v>185</v>
      </c>
      <c r="C99" s="80">
        <v>200</v>
      </c>
      <c r="D99" s="80" t="s">
        <v>11</v>
      </c>
      <c r="E99" s="81">
        <v>90</v>
      </c>
      <c r="F99" s="81">
        <v>50</v>
      </c>
      <c r="G99" s="81">
        <v>0</v>
      </c>
      <c r="H99" s="82">
        <f t="shared" si="134"/>
        <v>-8000</v>
      </c>
      <c r="I99" s="83">
        <v>0</v>
      </c>
      <c r="J99" s="84">
        <v>0</v>
      </c>
      <c r="K99" s="85">
        <f t="shared" ref="K99" si="136">SUM(H99:I99)</f>
        <v>-8000</v>
      </c>
    </row>
    <row r="100" spans="1:11" s="14" customFormat="1">
      <c r="A100" s="79">
        <v>43595</v>
      </c>
      <c r="B100" s="80" t="s">
        <v>184</v>
      </c>
      <c r="C100" s="80">
        <v>200</v>
      </c>
      <c r="D100" s="80" t="s">
        <v>11</v>
      </c>
      <c r="E100" s="81">
        <v>275</v>
      </c>
      <c r="F100" s="81">
        <v>300</v>
      </c>
      <c r="G100" s="81">
        <v>340</v>
      </c>
      <c r="H100" s="82">
        <f t="shared" ref="H100" si="137">(F100-E100)*C100</f>
        <v>5000</v>
      </c>
      <c r="I100" s="83">
        <f>(G100-F100)*C100</f>
        <v>8000</v>
      </c>
      <c r="J100" s="84">
        <v>0</v>
      </c>
      <c r="K100" s="85">
        <f t="shared" ref="K100" si="138">SUM(H100:I100)</f>
        <v>13000</v>
      </c>
    </row>
    <row r="101" spans="1:11" s="14" customFormat="1">
      <c r="A101" s="79">
        <v>43594</v>
      </c>
      <c r="B101" s="80" t="s">
        <v>183</v>
      </c>
      <c r="C101" s="80">
        <v>200</v>
      </c>
      <c r="D101" s="80" t="s">
        <v>11</v>
      </c>
      <c r="E101" s="81">
        <v>195</v>
      </c>
      <c r="F101" s="81">
        <v>170</v>
      </c>
      <c r="G101" s="81">
        <v>0</v>
      </c>
      <c r="H101" s="82">
        <f t="shared" ref="H101" si="139">(F101-E101)*C101</f>
        <v>-5000</v>
      </c>
      <c r="I101" s="83">
        <v>0</v>
      </c>
      <c r="J101" s="84">
        <v>0</v>
      </c>
      <c r="K101" s="85">
        <f t="shared" ref="K101" si="140">SUM(H101:I101)</f>
        <v>-5000</v>
      </c>
    </row>
    <row r="102" spans="1:11" s="14" customFormat="1">
      <c r="A102" s="79">
        <v>43593</v>
      </c>
      <c r="B102" s="80" t="s">
        <v>159</v>
      </c>
      <c r="C102" s="80">
        <v>200</v>
      </c>
      <c r="D102" s="80" t="s">
        <v>11</v>
      </c>
      <c r="E102" s="81">
        <v>212</v>
      </c>
      <c r="F102" s="81">
        <v>190</v>
      </c>
      <c r="G102" s="81">
        <v>0</v>
      </c>
      <c r="H102" s="82">
        <f t="shared" ref="H102" si="141">(F102-E102)*C102</f>
        <v>-4400</v>
      </c>
      <c r="I102" s="83">
        <v>0</v>
      </c>
      <c r="J102" s="84">
        <v>0</v>
      </c>
      <c r="K102" s="85">
        <f t="shared" ref="K102" si="142">SUM(H102:I102)</f>
        <v>-4400</v>
      </c>
    </row>
    <row r="103" spans="1:11" s="14" customFormat="1">
      <c r="A103" s="79">
        <v>43591</v>
      </c>
      <c r="B103" s="80" t="s">
        <v>160</v>
      </c>
      <c r="C103" s="80">
        <v>200</v>
      </c>
      <c r="D103" s="80" t="s">
        <v>11</v>
      </c>
      <c r="E103" s="81">
        <v>910</v>
      </c>
      <c r="F103" s="81">
        <v>950</v>
      </c>
      <c r="G103" s="81">
        <v>0</v>
      </c>
      <c r="H103" s="82">
        <f t="shared" ref="H103" si="143">(F103-E103)*C103</f>
        <v>8000</v>
      </c>
      <c r="I103" s="83">
        <v>0</v>
      </c>
      <c r="J103" s="84">
        <v>0</v>
      </c>
      <c r="K103" s="85">
        <f t="shared" ref="K103" si="144">SUM(H103:I103)</f>
        <v>8000</v>
      </c>
    </row>
    <row r="104" spans="1:11" s="14" customFormat="1">
      <c r="A104" s="79">
        <v>43588</v>
      </c>
      <c r="B104" s="80" t="s">
        <v>160</v>
      </c>
      <c r="C104" s="80">
        <v>200</v>
      </c>
      <c r="D104" s="80" t="s">
        <v>11</v>
      </c>
      <c r="E104" s="81">
        <v>940</v>
      </c>
      <c r="F104" s="81">
        <v>980</v>
      </c>
      <c r="G104" s="81">
        <v>1020</v>
      </c>
      <c r="H104" s="82">
        <f t="shared" ref="H104" si="145">(F104-E104)*C104</f>
        <v>8000</v>
      </c>
      <c r="I104" s="83">
        <f>(G104-F104)*C104</f>
        <v>8000</v>
      </c>
      <c r="J104" s="84">
        <v>0</v>
      </c>
      <c r="K104" s="85">
        <f t="shared" ref="K104" si="146">SUM(H104:I104)</f>
        <v>16000</v>
      </c>
    </row>
    <row r="105" spans="1:11" s="14" customFormat="1">
      <c r="A105" s="79">
        <v>43587</v>
      </c>
      <c r="B105" s="80" t="s">
        <v>160</v>
      </c>
      <c r="C105" s="80">
        <v>200</v>
      </c>
      <c r="D105" s="80" t="s">
        <v>11</v>
      </c>
      <c r="E105" s="81">
        <v>850</v>
      </c>
      <c r="F105" s="81">
        <v>890</v>
      </c>
      <c r="G105" s="81">
        <v>0</v>
      </c>
      <c r="H105" s="82">
        <f t="shared" ref="H105" si="147">(F105-E105)*C105</f>
        <v>8000</v>
      </c>
      <c r="I105" s="83">
        <v>0</v>
      </c>
      <c r="J105" s="84">
        <v>0</v>
      </c>
      <c r="K105" s="85">
        <f t="shared" ref="K105" si="148">SUM(H105:I105)</f>
        <v>8000</v>
      </c>
    </row>
    <row r="106" spans="1:11" s="14" customFormat="1">
      <c r="A106" s="88"/>
      <c r="B106" s="89"/>
      <c r="C106" s="89"/>
      <c r="D106" s="89"/>
      <c r="E106" s="90"/>
      <c r="F106" s="90"/>
      <c r="G106" s="90"/>
      <c r="H106" s="91"/>
      <c r="I106" s="92"/>
      <c r="J106" s="93"/>
      <c r="K106" s="94"/>
    </row>
    <row r="107" spans="1:11" s="14" customFormat="1">
      <c r="A107" s="86"/>
      <c r="B107" s="87"/>
      <c r="C107" s="87"/>
      <c r="D107" s="87"/>
      <c r="E107" s="87"/>
      <c r="F107" s="87"/>
      <c r="G107" s="87" t="s">
        <v>165</v>
      </c>
      <c r="H107" s="110"/>
      <c r="I107" s="111"/>
      <c r="J107" s="87"/>
      <c r="K107" s="110">
        <f>SUM(K93:K105)</f>
        <v>13350</v>
      </c>
    </row>
    <row r="108" spans="1:11" s="14" customFormat="1">
      <c r="A108" s="79"/>
      <c r="B108" s="80"/>
      <c r="C108" s="80"/>
      <c r="D108" s="80"/>
      <c r="E108" s="81"/>
      <c r="F108" s="81"/>
      <c r="G108" s="81"/>
      <c r="H108" s="82"/>
      <c r="I108" s="83"/>
      <c r="J108" s="84"/>
      <c r="K108" s="85"/>
    </row>
    <row r="109" spans="1:11" s="14" customFormat="1">
      <c r="A109" s="86"/>
      <c r="B109" s="87"/>
      <c r="C109" s="87"/>
      <c r="D109" s="87"/>
      <c r="E109" s="95">
        <v>43556</v>
      </c>
      <c r="F109" s="87"/>
      <c r="G109" s="87"/>
      <c r="H109" s="112"/>
      <c r="I109" s="111"/>
      <c r="J109" s="87"/>
      <c r="K109" s="87"/>
    </row>
    <row r="110" spans="1:11" s="14" customFormat="1">
      <c r="A110" s="79">
        <v>43581</v>
      </c>
      <c r="B110" s="80" t="s">
        <v>160</v>
      </c>
      <c r="C110" s="80">
        <v>200</v>
      </c>
      <c r="D110" s="80" t="s">
        <v>11</v>
      </c>
      <c r="E110" s="81">
        <v>785</v>
      </c>
      <c r="F110" s="81">
        <v>840</v>
      </c>
      <c r="G110" s="81">
        <v>0</v>
      </c>
      <c r="H110" s="82">
        <f t="shared" ref="H110" si="149">(F110-E110)*C110</f>
        <v>11000</v>
      </c>
      <c r="I110" s="83">
        <v>0</v>
      </c>
      <c r="J110" s="84">
        <v>0</v>
      </c>
      <c r="K110" s="85">
        <f t="shared" ref="K110" si="150">SUM(H110:I110)</f>
        <v>11000</v>
      </c>
    </row>
    <row r="111" spans="1:11" s="14" customFormat="1">
      <c r="A111" s="79">
        <v>43581</v>
      </c>
      <c r="B111" s="80" t="s">
        <v>160</v>
      </c>
      <c r="C111" s="80">
        <v>200</v>
      </c>
      <c r="D111" s="80" t="s">
        <v>11</v>
      </c>
      <c r="E111" s="81">
        <v>810</v>
      </c>
      <c r="F111" s="81">
        <v>810</v>
      </c>
      <c r="G111" s="81">
        <v>0</v>
      </c>
      <c r="H111" s="82">
        <f t="shared" ref="H111" si="151">(F111-E111)*C111</f>
        <v>0</v>
      </c>
      <c r="I111" s="83">
        <v>0</v>
      </c>
      <c r="J111" s="84">
        <v>0</v>
      </c>
      <c r="K111" s="85">
        <f t="shared" ref="K111" si="152">SUM(H111:I111)</f>
        <v>0</v>
      </c>
    </row>
    <row r="112" spans="1:11" s="14" customFormat="1">
      <c r="A112" s="79">
        <v>43580</v>
      </c>
      <c r="B112" s="80" t="s">
        <v>175</v>
      </c>
      <c r="C112" s="80">
        <v>200</v>
      </c>
      <c r="D112" s="80" t="s">
        <v>11</v>
      </c>
      <c r="E112" s="81">
        <v>560</v>
      </c>
      <c r="F112" s="81">
        <v>600</v>
      </c>
      <c r="G112" s="81">
        <v>640</v>
      </c>
      <c r="H112" s="82">
        <f t="shared" ref="H112" si="153">(F112-E112)*C112</f>
        <v>8000</v>
      </c>
      <c r="I112" s="83">
        <f>(G112-F112)*C112</f>
        <v>8000</v>
      </c>
      <c r="J112" s="84">
        <f t="shared" ref="J112" si="154">(H112+I112)/C112</f>
        <v>80</v>
      </c>
      <c r="K112" s="85">
        <f t="shared" ref="K112" si="155">SUM(H112:I112)</f>
        <v>16000</v>
      </c>
    </row>
    <row r="113" spans="1:11" s="14" customFormat="1">
      <c r="A113" s="79">
        <v>43577</v>
      </c>
      <c r="B113" s="80" t="s">
        <v>174</v>
      </c>
      <c r="C113" s="80">
        <v>200</v>
      </c>
      <c r="D113" s="80" t="s">
        <v>11</v>
      </c>
      <c r="E113" s="81">
        <v>230</v>
      </c>
      <c r="F113" s="81">
        <v>260</v>
      </c>
      <c r="G113" s="81">
        <v>0</v>
      </c>
      <c r="H113" s="82">
        <f t="shared" ref="H113" si="156">(F113-E113)*C113</f>
        <v>6000</v>
      </c>
      <c r="I113" s="83">
        <v>0</v>
      </c>
      <c r="J113" s="84">
        <f t="shared" ref="J113" si="157">(H113+I113)/C113</f>
        <v>30</v>
      </c>
      <c r="K113" s="85">
        <f t="shared" ref="K113" si="158">SUM(H113:I113)</f>
        <v>6000</v>
      </c>
    </row>
    <row r="114" spans="1:11" s="14" customFormat="1">
      <c r="A114" s="79">
        <v>43567</v>
      </c>
      <c r="B114" s="80" t="s">
        <v>172</v>
      </c>
      <c r="C114" s="80">
        <v>200</v>
      </c>
      <c r="D114" s="80" t="s">
        <v>11</v>
      </c>
      <c r="E114" s="81">
        <v>280</v>
      </c>
      <c r="F114" s="81">
        <v>315</v>
      </c>
      <c r="G114" s="81">
        <v>0</v>
      </c>
      <c r="H114" s="82">
        <f t="shared" ref="H114" si="159">(F114-E114)*C114</f>
        <v>7000</v>
      </c>
      <c r="I114" s="83">
        <v>0</v>
      </c>
      <c r="J114" s="84">
        <f t="shared" ref="J114" si="160">(H114+I114)/C114</f>
        <v>35</v>
      </c>
      <c r="K114" s="85">
        <f t="shared" ref="K114" si="161">SUM(H114:I114)</f>
        <v>7000</v>
      </c>
    </row>
    <row r="115" spans="1:11" s="14" customFormat="1">
      <c r="A115" s="79">
        <v>43566</v>
      </c>
      <c r="B115" s="80" t="s">
        <v>172</v>
      </c>
      <c r="C115" s="80">
        <v>200</v>
      </c>
      <c r="D115" s="80" t="s">
        <v>11</v>
      </c>
      <c r="E115" s="81">
        <v>260</v>
      </c>
      <c r="F115" s="81">
        <v>260</v>
      </c>
      <c r="G115" s="81">
        <v>0</v>
      </c>
      <c r="H115" s="82">
        <f t="shared" ref="H115" si="162">(F115-E115)*C115</f>
        <v>0</v>
      </c>
      <c r="I115" s="83">
        <v>0</v>
      </c>
      <c r="J115" s="84">
        <f t="shared" ref="J115" si="163">(H115+I115)/C115</f>
        <v>0</v>
      </c>
      <c r="K115" s="85">
        <f t="shared" ref="K115" si="164">SUM(H115:I115)</f>
        <v>0</v>
      </c>
    </row>
    <row r="116" spans="1:11" s="14" customFormat="1">
      <c r="A116" s="79">
        <v>43565</v>
      </c>
      <c r="B116" s="80" t="s">
        <v>171</v>
      </c>
      <c r="C116" s="80">
        <v>200</v>
      </c>
      <c r="D116" s="80" t="s">
        <v>11</v>
      </c>
      <c r="E116" s="81">
        <v>350</v>
      </c>
      <c r="F116" s="81">
        <v>290</v>
      </c>
      <c r="G116" s="81">
        <v>0</v>
      </c>
      <c r="H116" s="82">
        <f t="shared" ref="H116" si="165">(F116-E116)*C116</f>
        <v>-12000</v>
      </c>
      <c r="I116" s="83">
        <v>0</v>
      </c>
      <c r="J116" s="84">
        <f t="shared" ref="J116" si="166">(H116+I116)/C116</f>
        <v>-60</v>
      </c>
      <c r="K116" s="85">
        <f t="shared" ref="K116" si="167">SUM(H116:I116)</f>
        <v>-12000</v>
      </c>
    </row>
    <row r="117" spans="1:11" s="14" customFormat="1">
      <c r="A117" s="79">
        <v>43563</v>
      </c>
      <c r="B117" s="80" t="s">
        <v>170</v>
      </c>
      <c r="C117" s="80">
        <v>200</v>
      </c>
      <c r="D117" s="80" t="s">
        <v>11</v>
      </c>
      <c r="E117" s="81">
        <v>440</v>
      </c>
      <c r="F117" s="81">
        <v>480</v>
      </c>
      <c r="G117" s="81">
        <v>0</v>
      </c>
      <c r="H117" s="82">
        <f t="shared" ref="H117" si="168">(F117-E117)*C117</f>
        <v>8000</v>
      </c>
      <c r="I117" s="83">
        <v>0</v>
      </c>
      <c r="J117" s="84">
        <f t="shared" ref="J117" si="169">(H117+I117)/C117</f>
        <v>40</v>
      </c>
      <c r="K117" s="85">
        <f t="shared" ref="K117" si="170">SUM(H117:I117)</f>
        <v>8000</v>
      </c>
    </row>
    <row r="118" spans="1:11" s="14" customFormat="1">
      <c r="A118" s="79">
        <v>43557</v>
      </c>
      <c r="B118" s="80" t="s">
        <v>169</v>
      </c>
      <c r="C118" s="80">
        <v>200</v>
      </c>
      <c r="D118" s="80" t="s">
        <v>11</v>
      </c>
      <c r="E118" s="81">
        <v>520</v>
      </c>
      <c r="F118" s="81">
        <v>470</v>
      </c>
      <c r="G118" s="81">
        <v>0</v>
      </c>
      <c r="H118" s="82">
        <f t="shared" ref="H118" si="171">(F118-E118)*C118</f>
        <v>-10000</v>
      </c>
      <c r="I118" s="83">
        <v>0</v>
      </c>
      <c r="J118" s="84">
        <f t="shared" ref="J118" si="172">(H118+I118)/C118</f>
        <v>-50</v>
      </c>
      <c r="K118" s="85">
        <f t="shared" ref="K118" si="173">SUM(H118:I118)</f>
        <v>-10000</v>
      </c>
    </row>
    <row r="119" spans="1:11" s="14" customFormat="1">
      <c r="A119" s="79">
        <v>43557</v>
      </c>
      <c r="B119" s="80" t="s">
        <v>169</v>
      </c>
      <c r="C119" s="80">
        <v>200</v>
      </c>
      <c r="D119" s="80" t="s">
        <v>11</v>
      </c>
      <c r="E119" s="81">
        <v>550</v>
      </c>
      <c r="F119" s="81">
        <v>580</v>
      </c>
      <c r="G119" s="81">
        <v>620</v>
      </c>
      <c r="H119" s="82">
        <f t="shared" ref="H119" si="174">(F119-E119)*C119</f>
        <v>6000</v>
      </c>
      <c r="I119" s="83">
        <f>(G119-F119)*C119</f>
        <v>8000</v>
      </c>
      <c r="J119" s="84">
        <f t="shared" ref="J119" si="175">(H119+I119)/C119</f>
        <v>70</v>
      </c>
      <c r="K119" s="85">
        <f t="shared" ref="K119" si="176">SUM(H119:I119)</f>
        <v>14000</v>
      </c>
    </row>
    <row r="120" spans="1:11" s="14" customFormat="1">
      <c r="A120" s="79">
        <v>43556</v>
      </c>
      <c r="B120" s="80" t="s">
        <v>164</v>
      </c>
      <c r="C120" s="80">
        <v>200</v>
      </c>
      <c r="D120" s="80" t="s">
        <v>11</v>
      </c>
      <c r="E120" s="81">
        <v>630</v>
      </c>
      <c r="F120" s="81">
        <v>660</v>
      </c>
      <c r="G120" s="81">
        <v>690</v>
      </c>
      <c r="H120" s="82">
        <f t="shared" ref="H120" si="177">(F120-E120)*C120</f>
        <v>6000</v>
      </c>
      <c r="I120" s="83">
        <f>(G120-F120)*C120</f>
        <v>6000</v>
      </c>
      <c r="J120" s="84">
        <f t="shared" ref="J120" si="178">(H120+I120)/C120</f>
        <v>60</v>
      </c>
      <c r="K120" s="85">
        <f t="shared" ref="K120" si="179">SUM(H120:I120)</f>
        <v>12000</v>
      </c>
    </row>
    <row r="121" spans="1:11" s="14" customFormat="1">
      <c r="A121" s="86"/>
      <c r="B121" s="87"/>
      <c r="C121" s="87"/>
      <c r="D121" s="87"/>
      <c r="E121" s="87"/>
      <c r="F121" s="87"/>
      <c r="G121" s="87" t="s">
        <v>165</v>
      </c>
      <c r="H121" s="110">
        <f>SUM(H110:H120)</f>
        <v>30000</v>
      </c>
      <c r="I121" s="111"/>
      <c r="J121" s="87"/>
      <c r="K121" s="110">
        <f>SUM(K110:K120)</f>
        <v>52000</v>
      </c>
    </row>
    <row r="122" spans="1:11" s="14" customForma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s="14" customFormat="1">
      <c r="A123" s="113" t="s">
        <v>176</v>
      </c>
      <c r="B123" s="114" t="s">
        <v>177</v>
      </c>
      <c r="C123" s="115" t="s">
        <v>178</v>
      </c>
      <c r="D123" s="116" t="s">
        <v>179</v>
      </c>
      <c r="E123" s="116" t="s">
        <v>180</v>
      </c>
      <c r="F123" s="115" t="s">
        <v>173</v>
      </c>
      <c r="G123" s="96"/>
      <c r="H123" s="96"/>
      <c r="I123" s="96"/>
      <c r="J123" s="96"/>
      <c r="K123" s="96"/>
    </row>
    <row r="124" spans="1:11" s="14" customFormat="1">
      <c r="A124" s="97" t="s">
        <v>181</v>
      </c>
      <c r="B124" s="98">
        <v>2</v>
      </c>
      <c r="C124" s="99">
        <f>SUM(A124-B124)</f>
        <v>9</v>
      </c>
      <c r="D124" s="100">
        <v>2</v>
      </c>
      <c r="E124" s="99">
        <f>SUM(C124-D124)</f>
        <v>7</v>
      </c>
      <c r="F124" s="99">
        <f>E124*100/C124</f>
        <v>77.777777777777771</v>
      </c>
      <c r="G124" s="96"/>
      <c r="H124" s="96"/>
      <c r="I124" s="96"/>
      <c r="J124" s="96"/>
      <c r="K124" s="96"/>
    </row>
    <row r="125" spans="1:11" s="14" customForma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s="14" customFormat="1">
      <c r="A126" s="86"/>
      <c r="B126" s="87"/>
      <c r="C126" s="87"/>
      <c r="D126" s="87"/>
      <c r="E126" s="95">
        <v>43525</v>
      </c>
      <c r="F126" s="87"/>
      <c r="G126" s="87"/>
      <c r="H126" s="112"/>
      <c r="I126" s="111"/>
      <c r="J126" s="87"/>
      <c r="K126" s="87"/>
    </row>
    <row r="127" spans="1:11" s="14" customFormat="1">
      <c r="A127" s="79"/>
      <c r="B127" s="80"/>
      <c r="C127" s="80"/>
      <c r="D127" s="80"/>
      <c r="E127" s="81"/>
      <c r="F127" s="81"/>
      <c r="G127" s="81"/>
      <c r="H127" s="82"/>
      <c r="I127" s="83"/>
      <c r="J127" s="84"/>
      <c r="K127" s="85"/>
    </row>
    <row r="128" spans="1:11" s="14" customFormat="1">
      <c r="A128" s="79">
        <v>43553</v>
      </c>
      <c r="B128" s="80" t="s">
        <v>163</v>
      </c>
      <c r="C128" s="80">
        <v>200</v>
      </c>
      <c r="D128" s="80" t="s">
        <v>11</v>
      </c>
      <c r="E128" s="81">
        <v>660</v>
      </c>
      <c r="F128" s="81">
        <v>720</v>
      </c>
      <c r="G128" s="81">
        <v>0</v>
      </c>
      <c r="H128" s="82">
        <f t="shared" ref="H128" si="180">(F128-E128)*C128</f>
        <v>12000</v>
      </c>
      <c r="I128" s="83">
        <v>0</v>
      </c>
      <c r="J128" s="84">
        <f t="shared" ref="J128" si="181">(H128+I128)/C128</f>
        <v>60</v>
      </c>
      <c r="K128" s="85">
        <f t="shared" ref="K128" si="182">SUM(H128:I128)</f>
        <v>12000</v>
      </c>
    </row>
    <row r="129" spans="1:11" s="14" customFormat="1">
      <c r="A129" s="79">
        <v>43551</v>
      </c>
      <c r="B129" s="80" t="s">
        <v>160</v>
      </c>
      <c r="C129" s="80">
        <v>200</v>
      </c>
      <c r="D129" s="80" t="s">
        <v>11</v>
      </c>
      <c r="E129" s="81">
        <v>295</v>
      </c>
      <c r="F129" s="81">
        <v>250</v>
      </c>
      <c r="G129" s="81">
        <v>0</v>
      </c>
      <c r="H129" s="82">
        <f t="shared" ref="H129" si="183">(F129-E129)*C129</f>
        <v>-9000</v>
      </c>
      <c r="I129" s="83">
        <v>0</v>
      </c>
      <c r="J129" s="84">
        <f t="shared" ref="J129" si="184">(H129+I129)/C129</f>
        <v>-45</v>
      </c>
      <c r="K129" s="85">
        <f t="shared" ref="K129" si="185">SUM(H129:I129)</f>
        <v>-9000</v>
      </c>
    </row>
    <row r="130" spans="1:11" s="14" customFormat="1">
      <c r="A130" s="79">
        <v>43550</v>
      </c>
      <c r="B130" s="80" t="s">
        <v>162</v>
      </c>
      <c r="C130" s="80">
        <v>200</v>
      </c>
      <c r="D130" s="80" t="s">
        <v>11</v>
      </c>
      <c r="E130" s="81">
        <v>200</v>
      </c>
      <c r="F130" s="81">
        <v>230</v>
      </c>
      <c r="G130" s="81">
        <v>260</v>
      </c>
      <c r="H130" s="82">
        <f t="shared" ref="H130" si="186">(F130-E130)*C130</f>
        <v>6000</v>
      </c>
      <c r="I130" s="83">
        <f>(G130-F130)*C130</f>
        <v>6000</v>
      </c>
      <c r="J130" s="84">
        <f t="shared" ref="J130" si="187">(H130+I130)/C130</f>
        <v>60</v>
      </c>
      <c r="K130" s="85">
        <f t="shared" ref="K130" si="188">SUM(H130:I130)</f>
        <v>12000</v>
      </c>
    </row>
    <row r="131" spans="1:11" s="14" customFormat="1">
      <c r="A131" s="79">
        <v>43544</v>
      </c>
      <c r="B131" s="80" t="s">
        <v>161</v>
      </c>
      <c r="C131" s="80">
        <v>200</v>
      </c>
      <c r="D131" s="80" t="s">
        <v>11</v>
      </c>
      <c r="E131" s="81">
        <v>280</v>
      </c>
      <c r="F131" s="81">
        <v>310</v>
      </c>
      <c r="G131" s="81">
        <v>350</v>
      </c>
      <c r="H131" s="82">
        <f t="shared" ref="H131" si="189">(F131-E131)*C131</f>
        <v>6000</v>
      </c>
      <c r="I131" s="83">
        <f>(G131-F131)*C131</f>
        <v>8000</v>
      </c>
      <c r="J131" s="84">
        <f t="shared" ref="J131" si="190">(H131+I131)/C131</f>
        <v>70</v>
      </c>
      <c r="K131" s="85">
        <f t="shared" ref="K131" si="191">SUM(H131:I131)</f>
        <v>14000</v>
      </c>
    </row>
    <row r="132" spans="1:11" s="14" customFormat="1">
      <c r="A132" s="79">
        <v>43543</v>
      </c>
      <c r="B132" s="80" t="s">
        <v>160</v>
      </c>
      <c r="C132" s="80">
        <v>200</v>
      </c>
      <c r="D132" s="80" t="s">
        <v>11</v>
      </c>
      <c r="E132" s="81">
        <v>250</v>
      </c>
      <c r="F132" s="81">
        <v>280</v>
      </c>
      <c r="G132" s="81">
        <v>0</v>
      </c>
      <c r="H132" s="82">
        <f t="shared" ref="H132" si="192">(F132-E132)*C132</f>
        <v>6000</v>
      </c>
      <c r="I132" s="83">
        <v>0</v>
      </c>
      <c r="J132" s="84">
        <f t="shared" ref="J132" si="193">(H132+I132)/C132</f>
        <v>30</v>
      </c>
      <c r="K132" s="85">
        <f t="shared" ref="K132" si="194">SUM(H132:I132)</f>
        <v>6000</v>
      </c>
    </row>
    <row r="133" spans="1:11" s="14" customFormat="1">
      <c r="A133" s="79">
        <v>43542</v>
      </c>
      <c r="B133" s="80" t="s">
        <v>159</v>
      </c>
      <c r="C133" s="80">
        <v>200</v>
      </c>
      <c r="D133" s="80" t="s">
        <v>11</v>
      </c>
      <c r="E133" s="81">
        <v>340</v>
      </c>
      <c r="F133" s="81">
        <v>380</v>
      </c>
      <c r="G133" s="81">
        <v>420</v>
      </c>
      <c r="H133" s="82">
        <f t="shared" ref="H133" si="195">(F133-E133)*C133</f>
        <v>8000</v>
      </c>
      <c r="I133" s="83">
        <f>(G133-F133)*C133</f>
        <v>8000</v>
      </c>
      <c r="J133" s="84">
        <f t="shared" ref="J133" si="196">(H133+I133)/C133</f>
        <v>80</v>
      </c>
      <c r="K133" s="85">
        <f t="shared" ref="K133" si="197">SUM(H133:I133)</f>
        <v>16000</v>
      </c>
    </row>
    <row r="134" spans="1:11" s="14" customFormat="1">
      <c r="A134" s="79">
        <v>43538</v>
      </c>
      <c r="B134" s="80" t="s">
        <v>158</v>
      </c>
      <c r="C134" s="80">
        <v>200</v>
      </c>
      <c r="D134" s="80" t="s">
        <v>11</v>
      </c>
      <c r="E134" s="81">
        <v>320</v>
      </c>
      <c r="F134" s="81">
        <v>350</v>
      </c>
      <c r="G134" s="81">
        <v>0</v>
      </c>
      <c r="H134" s="82">
        <f t="shared" ref="H134:H139" si="198">(F134-E134)*C134</f>
        <v>6000</v>
      </c>
      <c r="I134" s="83">
        <v>0</v>
      </c>
      <c r="J134" s="84">
        <f t="shared" ref="J134:J139" si="199">(H134+I134)/C134</f>
        <v>30</v>
      </c>
      <c r="K134" s="85">
        <f t="shared" ref="K134:K139" si="200">SUM(H134:I134)</f>
        <v>6000</v>
      </c>
    </row>
    <row r="135" spans="1:11" s="14" customFormat="1">
      <c r="A135" s="79">
        <v>43537</v>
      </c>
      <c r="B135" s="80" t="s">
        <v>157</v>
      </c>
      <c r="C135" s="80">
        <v>750</v>
      </c>
      <c r="D135" s="80" t="s">
        <v>11</v>
      </c>
      <c r="E135" s="81">
        <v>55</v>
      </c>
      <c r="F135" s="81">
        <v>63</v>
      </c>
      <c r="G135" s="81">
        <v>0</v>
      </c>
      <c r="H135" s="82">
        <f t="shared" si="198"/>
        <v>6000</v>
      </c>
      <c r="I135" s="83">
        <v>0</v>
      </c>
      <c r="J135" s="84">
        <f t="shared" si="199"/>
        <v>8</v>
      </c>
      <c r="K135" s="85">
        <f t="shared" si="200"/>
        <v>6000</v>
      </c>
    </row>
    <row r="136" spans="1:11" s="14" customFormat="1">
      <c r="A136" s="79">
        <v>43536</v>
      </c>
      <c r="B136" s="80" t="s">
        <v>156</v>
      </c>
      <c r="C136" s="80">
        <v>200</v>
      </c>
      <c r="D136" s="80" t="s">
        <v>11</v>
      </c>
      <c r="E136" s="81">
        <v>260</v>
      </c>
      <c r="F136" s="81">
        <v>300</v>
      </c>
      <c r="G136" s="81">
        <v>340</v>
      </c>
      <c r="H136" s="82">
        <f t="shared" si="198"/>
        <v>8000</v>
      </c>
      <c r="I136" s="83">
        <f>(G136-F136)*C136</f>
        <v>8000</v>
      </c>
      <c r="J136" s="84">
        <f t="shared" si="199"/>
        <v>80</v>
      </c>
      <c r="K136" s="85">
        <f t="shared" si="200"/>
        <v>16000</v>
      </c>
    </row>
    <row r="137" spans="1:11" s="14" customFormat="1">
      <c r="A137" s="79">
        <v>43532</v>
      </c>
      <c r="B137" s="80" t="s">
        <v>155</v>
      </c>
      <c r="C137" s="80">
        <v>200</v>
      </c>
      <c r="D137" s="80" t="s">
        <v>11</v>
      </c>
      <c r="E137" s="81">
        <v>500</v>
      </c>
      <c r="F137" s="81">
        <v>540</v>
      </c>
      <c r="G137" s="81">
        <v>580</v>
      </c>
      <c r="H137" s="82">
        <f t="shared" si="198"/>
        <v>8000</v>
      </c>
      <c r="I137" s="83">
        <f>(G137-F137)*C137</f>
        <v>8000</v>
      </c>
      <c r="J137" s="84">
        <f t="shared" si="199"/>
        <v>80</v>
      </c>
      <c r="K137" s="85">
        <f t="shared" si="200"/>
        <v>16000</v>
      </c>
    </row>
    <row r="138" spans="1:11" s="14" customFormat="1">
      <c r="A138" s="79">
        <v>43531</v>
      </c>
      <c r="B138" s="80" t="s">
        <v>154</v>
      </c>
      <c r="C138" s="80">
        <v>200</v>
      </c>
      <c r="D138" s="80" t="s">
        <v>11</v>
      </c>
      <c r="E138" s="81">
        <v>485</v>
      </c>
      <c r="F138" s="81">
        <v>520</v>
      </c>
      <c r="G138" s="81">
        <v>550</v>
      </c>
      <c r="H138" s="82">
        <f t="shared" si="198"/>
        <v>7000</v>
      </c>
      <c r="I138" s="83">
        <f t="shared" ref="I138" si="201">(G138-F138)*C138</f>
        <v>6000</v>
      </c>
      <c r="J138" s="84">
        <f t="shared" si="199"/>
        <v>65</v>
      </c>
      <c r="K138" s="85">
        <f t="shared" si="200"/>
        <v>13000</v>
      </c>
    </row>
    <row r="139" spans="1:11" s="26" customFormat="1">
      <c r="A139" s="79">
        <v>43529</v>
      </c>
      <c r="B139" s="80" t="s">
        <v>153</v>
      </c>
      <c r="C139" s="80">
        <v>750</v>
      </c>
      <c r="D139" s="80" t="s">
        <v>11</v>
      </c>
      <c r="E139" s="81">
        <v>125</v>
      </c>
      <c r="F139" s="81">
        <v>135</v>
      </c>
      <c r="G139" s="81">
        <v>145</v>
      </c>
      <c r="H139" s="82">
        <f t="shared" si="198"/>
        <v>7500</v>
      </c>
      <c r="I139" s="83">
        <f t="shared" ref="I139" si="202">(G139-F139)*C139</f>
        <v>7500</v>
      </c>
      <c r="J139" s="84">
        <f t="shared" si="199"/>
        <v>20</v>
      </c>
      <c r="K139" s="85">
        <f t="shared" si="200"/>
        <v>15000</v>
      </c>
    </row>
    <row r="140" spans="1:11" s="26" customFormat="1">
      <c r="A140" s="79"/>
      <c r="B140" s="80"/>
      <c r="C140" s="80"/>
      <c r="D140" s="80"/>
      <c r="E140" s="81"/>
      <c r="F140" s="81"/>
      <c r="G140" s="81"/>
      <c r="H140" s="82"/>
      <c r="I140" s="83"/>
      <c r="J140" s="84"/>
      <c r="K140" s="85"/>
    </row>
    <row r="141" spans="1:11" s="14" customFormat="1">
      <c r="A141" s="86"/>
      <c r="B141" s="87"/>
      <c r="C141" s="87"/>
      <c r="D141" s="87"/>
      <c r="E141" s="87"/>
      <c r="F141" s="87"/>
      <c r="G141" s="87" t="s">
        <v>165</v>
      </c>
      <c r="H141" s="110">
        <f>SUM(H128:H139)</f>
        <v>71500</v>
      </c>
      <c r="I141" s="111"/>
      <c r="J141" s="87"/>
      <c r="K141" s="110">
        <f>SUM(K128:K139)</f>
        <v>123000</v>
      </c>
    </row>
    <row r="142" spans="1:11" ht="1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s="14" customFormat="1">
      <c r="A143" s="86"/>
      <c r="B143" s="87"/>
      <c r="C143" s="87"/>
      <c r="D143" s="87"/>
      <c r="E143" s="95">
        <v>43497</v>
      </c>
      <c r="F143" s="87"/>
      <c r="G143" s="87"/>
      <c r="H143" s="112"/>
      <c r="I143" s="111"/>
      <c r="J143" s="87"/>
      <c r="K143" s="87"/>
    </row>
    <row r="144" spans="1:11" s="14" customFormat="1">
      <c r="A144" s="79">
        <v>43510</v>
      </c>
      <c r="B144" s="80" t="s">
        <v>79</v>
      </c>
      <c r="C144" s="80">
        <v>1280</v>
      </c>
      <c r="D144" s="80" t="s">
        <v>11</v>
      </c>
      <c r="E144" s="81">
        <v>76.8</v>
      </c>
      <c r="F144" s="81">
        <v>84.45</v>
      </c>
      <c r="G144" s="81"/>
      <c r="H144" s="82">
        <f>(F144-E144)*C144</f>
        <v>9792.0000000000073</v>
      </c>
      <c r="I144" s="83"/>
      <c r="J144" s="84">
        <f>(H144+I144)/C144</f>
        <v>7.6500000000000057</v>
      </c>
      <c r="K144" s="85">
        <f>SUM(H144:I144)</f>
        <v>9792.0000000000073</v>
      </c>
    </row>
    <row r="145" spans="1:11" s="14" customFormat="1">
      <c r="A145" s="79">
        <v>43510</v>
      </c>
      <c r="B145" s="80" t="s">
        <v>152</v>
      </c>
      <c r="C145" s="80">
        <v>1280</v>
      </c>
      <c r="D145" s="80" t="s">
        <v>11</v>
      </c>
      <c r="E145" s="81">
        <v>156.55000000000001</v>
      </c>
      <c r="F145" s="81">
        <v>180</v>
      </c>
      <c r="G145" s="81"/>
      <c r="H145" s="82">
        <f t="shared" ref="H145" si="203">(F145-E145)*C145</f>
        <v>30015.999999999985</v>
      </c>
      <c r="I145" s="83"/>
      <c r="J145" s="84">
        <f t="shared" ref="J145" si="204">(H145+I145)/C145</f>
        <v>23.449999999999989</v>
      </c>
      <c r="K145" s="85">
        <f t="shared" ref="K145" si="205">SUM(H145:I145)</f>
        <v>30015.999999999985</v>
      </c>
    </row>
    <row r="146" spans="1:11" s="26" customFormat="1">
      <c r="A146" s="101">
        <v>43508</v>
      </c>
      <c r="B146" s="102" t="s">
        <v>123</v>
      </c>
      <c r="C146" s="102">
        <v>1280</v>
      </c>
      <c r="D146" s="102" t="s">
        <v>11</v>
      </c>
      <c r="E146" s="103">
        <v>38.75</v>
      </c>
      <c r="F146" s="103">
        <v>44.55</v>
      </c>
      <c r="G146" s="103">
        <v>53.5</v>
      </c>
      <c r="H146" s="104">
        <f t="shared" ref="H146:H147" si="206">(F146-E146)*C146</f>
        <v>7423.9999999999964</v>
      </c>
      <c r="I146" s="105">
        <f t="shared" ref="I146:I147" si="207">(G146-F146)*C146</f>
        <v>11456.000000000004</v>
      </c>
      <c r="J146" s="106">
        <f t="shared" ref="J146:J147" si="208">(H146+I146)/C146</f>
        <v>14.75</v>
      </c>
      <c r="K146" s="107">
        <f t="shared" ref="K146:K147" si="209">SUM(H146:I146)</f>
        <v>18880</v>
      </c>
    </row>
    <row r="147" spans="1:11" s="26" customFormat="1">
      <c r="A147" s="101">
        <v>43508</v>
      </c>
      <c r="B147" s="102" t="s">
        <v>80</v>
      </c>
      <c r="C147" s="102">
        <v>2625</v>
      </c>
      <c r="D147" s="102" t="s">
        <v>11</v>
      </c>
      <c r="E147" s="103">
        <v>19</v>
      </c>
      <c r="F147" s="103">
        <v>20.9</v>
      </c>
      <c r="G147" s="103">
        <v>24.05</v>
      </c>
      <c r="H147" s="104">
        <f t="shared" si="206"/>
        <v>4987.4999999999964</v>
      </c>
      <c r="I147" s="105">
        <f t="shared" si="207"/>
        <v>8268.7500000000055</v>
      </c>
      <c r="J147" s="106">
        <f t="shared" si="208"/>
        <v>5.0500000000000007</v>
      </c>
      <c r="K147" s="107">
        <f t="shared" si="209"/>
        <v>13256.250000000002</v>
      </c>
    </row>
    <row r="148" spans="1:11" s="14" customFormat="1">
      <c r="A148" s="79">
        <v>43507</v>
      </c>
      <c r="B148" s="80" t="s">
        <v>80</v>
      </c>
      <c r="C148" s="80">
        <v>1725</v>
      </c>
      <c r="D148" s="80" t="s">
        <v>11</v>
      </c>
      <c r="E148" s="81">
        <v>28.5</v>
      </c>
      <c r="F148" s="81">
        <v>31.35</v>
      </c>
      <c r="G148" s="81"/>
      <c r="H148" s="82">
        <f t="shared" ref="H148" si="210">(F148-E148)*C148</f>
        <v>4916.2500000000027</v>
      </c>
      <c r="I148" s="83"/>
      <c r="J148" s="84">
        <f t="shared" ref="J148" si="211">(H148+I148)/C148</f>
        <v>2.8500000000000014</v>
      </c>
      <c r="K148" s="85">
        <f t="shared" ref="K148" si="212">SUM(H148:I148)</f>
        <v>4916.2500000000027</v>
      </c>
    </row>
    <row r="149" spans="1:11" s="14" customFormat="1">
      <c r="A149" s="88"/>
      <c r="B149" s="89"/>
      <c r="C149" s="89"/>
      <c r="D149" s="89"/>
      <c r="E149" s="90"/>
      <c r="F149" s="90"/>
      <c r="G149" s="87" t="s">
        <v>165</v>
      </c>
      <c r="H149" s="110">
        <f>SUM(H144:H148)</f>
        <v>57135.749999999985</v>
      </c>
      <c r="I149" s="111"/>
      <c r="J149" s="87"/>
      <c r="K149" s="110">
        <f>SUM(K144:K148)</f>
        <v>76860.5</v>
      </c>
    </row>
    <row r="150" spans="1:11" s="14" customFormat="1">
      <c r="A150" s="86"/>
      <c r="B150" s="87"/>
      <c r="C150" s="87"/>
      <c r="D150" s="87"/>
      <c r="E150" s="95">
        <v>43466</v>
      </c>
      <c r="F150" s="87"/>
      <c r="G150" s="87"/>
      <c r="H150" s="112"/>
      <c r="I150" s="111"/>
      <c r="J150" s="87"/>
      <c r="K150" s="87"/>
    </row>
    <row r="151" spans="1:11" s="14" customForma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87" t="s">
        <v>173</v>
      </c>
      <c r="K151" s="109">
        <v>0.65</v>
      </c>
    </row>
    <row r="152" spans="1:11" s="26" customFormat="1">
      <c r="A152" s="79">
        <v>43489</v>
      </c>
      <c r="B152" s="80" t="s">
        <v>123</v>
      </c>
      <c r="C152" s="80">
        <v>180</v>
      </c>
      <c r="D152" s="80" t="s">
        <v>11</v>
      </c>
      <c r="E152" s="81">
        <v>137.35</v>
      </c>
      <c r="F152" s="81">
        <v>155</v>
      </c>
      <c r="G152" s="81"/>
      <c r="H152" s="82">
        <f>(F152-E152)*C152</f>
        <v>3177.0000000000009</v>
      </c>
      <c r="I152" s="83"/>
      <c r="J152" s="84">
        <f>(H152+I152)/C152</f>
        <v>17.650000000000006</v>
      </c>
      <c r="K152" s="85">
        <f>SUM(H152:I152)</f>
        <v>3177.0000000000009</v>
      </c>
    </row>
    <row r="153" spans="1:11" s="14" customFormat="1">
      <c r="A153" s="79">
        <v>43489</v>
      </c>
      <c r="B153" s="80" t="s">
        <v>80</v>
      </c>
      <c r="C153" s="80">
        <v>600</v>
      </c>
      <c r="D153" s="80" t="s">
        <v>11</v>
      </c>
      <c r="E153" s="81">
        <v>77.8</v>
      </c>
      <c r="F153" s="81">
        <v>85.6</v>
      </c>
      <c r="G153" s="81"/>
      <c r="H153" s="82">
        <f t="shared" ref="H153" si="213">(F153-E153)*C153</f>
        <v>4679.9999999999982</v>
      </c>
      <c r="I153" s="83"/>
      <c r="J153" s="84">
        <f t="shared" ref="J153" si="214">(H153+I153)/C153</f>
        <v>7.7999999999999972</v>
      </c>
      <c r="K153" s="85">
        <f t="shared" ref="K153" si="215">SUM(H153:I153)</f>
        <v>4679.9999999999982</v>
      </c>
    </row>
    <row r="154" spans="1:11" s="14" customFormat="1">
      <c r="A154" s="101">
        <v>43488</v>
      </c>
      <c r="B154" s="102" t="s">
        <v>149</v>
      </c>
      <c r="C154" s="102">
        <v>675</v>
      </c>
      <c r="D154" s="102" t="s">
        <v>11</v>
      </c>
      <c r="E154" s="103">
        <v>71</v>
      </c>
      <c r="F154" s="103">
        <v>78.099999999999994</v>
      </c>
      <c r="G154" s="103">
        <v>89.65</v>
      </c>
      <c r="H154" s="104">
        <f t="shared" ref="H154" si="216">(F154-E154)*C154</f>
        <v>4792.4999999999964</v>
      </c>
      <c r="I154" s="105">
        <f t="shared" ref="I154" si="217">(G154-F154)*C154</f>
        <v>7796.2500000000073</v>
      </c>
      <c r="J154" s="106">
        <f t="shared" ref="J154" si="218">(H154+I154)/C154</f>
        <v>18.650000000000006</v>
      </c>
      <c r="K154" s="107">
        <f t="shared" ref="K154" si="219">SUM(H154:I154)</f>
        <v>12588.750000000004</v>
      </c>
    </row>
    <row r="155" spans="1:11" s="26" customFormat="1">
      <c r="A155" s="79">
        <v>43487</v>
      </c>
      <c r="B155" s="80" t="s">
        <v>149</v>
      </c>
      <c r="C155" s="80">
        <v>600</v>
      </c>
      <c r="D155" s="80" t="s">
        <v>11</v>
      </c>
      <c r="E155" s="81">
        <v>81.75</v>
      </c>
      <c r="F155" s="81">
        <v>89.95</v>
      </c>
      <c r="G155" s="81"/>
      <c r="H155" s="82">
        <f t="shared" ref="H155" si="220">(F155-E155)*C155</f>
        <v>4920.0000000000018</v>
      </c>
      <c r="I155" s="83"/>
      <c r="J155" s="84">
        <f t="shared" ref="J155" si="221">(H155+I155)/C155</f>
        <v>8.2000000000000028</v>
      </c>
      <c r="K155" s="85">
        <f t="shared" ref="K155" si="222">SUM(H155:I155)</f>
        <v>4920.0000000000018</v>
      </c>
    </row>
    <row r="156" spans="1:11" s="14" customFormat="1">
      <c r="A156" s="79">
        <v>43486</v>
      </c>
      <c r="B156" s="80" t="s">
        <v>88</v>
      </c>
      <c r="C156" s="80">
        <v>600</v>
      </c>
      <c r="D156" s="80" t="s">
        <v>11</v>
      </c>
      <c r="E156" s="81">
        <v>73.150000000000006</v>
      </c>
      <c r="F156" s="81">
        <v>80.400000000000006</v>
      </c>
      <c r="G156" s="81"/>
      <c r="H156" s="82">
        <f t="shared" ref="H156" si="223">(F156-E156)*C156</f>
        <v>4350</v>
      </c>
      <c r="I156" s="83"/>
      <c r="J156" s="84">
        <f t="shared" ref="J156" si="224">(H156+I156)/C156</f>
        <v>7.25</v>
      </c>
      <c r="K156" s="85">
        <f t="shared" ref="K156" si="225">SUM(H156:I156)</f>
        <v>4350</v>
      </c>
    </row>
    <row r="157" spans="1:11" s="14" customFormat="1">
      <c r="A157" s="79">
        <v>43483</v>
      </c>
      <c r="B157" s="80" t="s">
        <v>123</v>
      </c>
      <c r="C157" s="80">
        <v>100</v>
      </c>
      <c r="D157" s="80" t="s">
        <v>11</v>
      </c>
      <c r="E157" s="81">
        <v>40.299999999999997</v>
      </c>
      <c r="F157" s="81">
        <v>35.25</v>
      </c>
      <c r="G157" s="81"/>
      <c r="H157" s="82">
        <f t="shared" ref="H157:H158" si="226">(F157-E157)*C157</f>
        <v>-504.99999999999972</v>
      </c>
      <c r="I157" s="83"/>
      <c r="J157" s="84">
        <f t="shared" ref="J157:J158" si="227">(H157+I157)/C157</f>
        <v>-5.0499999999999972</v>
      </c>
      <c r="K157" s="85">
        <f t="shared" ref="K157:K158" si="228">SUM(H157:I157)</f>
        <v>-504.99999999999972</v>
      </c>
    </row>
    <row r="158" spans="1:11" s="14" customFormat="1">
      <c r="A158" s="79">
        <v>43483</v>
      </c>
      <c r="B158" s="80" t="s">
        <v>80</v>
      </c>
      <c r="C158" s="80">
        <v>600</v>
      </c>
      <c r="D158" s="80" t="s">
        <v>11</v>
      </c>
      <c r="E158" s="81">
        <v>75.95</v>
      </c>
      <c r="F158" s="81">
        <v>83.55</v>
      </c>
      <c r="G158" s="81"/>
      <c r="H158" s="82">
        <f t="shared" si="226"/>
        <v>4559.9999999999964</v>
      </c>
      <c r="I158" s="83"/>
      <c r="J158" s="84">
        <f t="shared" si="227"/>
        <v>7.5999999999999943</v>
      </c>
      <c r="K158" s="85">
        <f t="shared" si="228"/>
        <v>4559.9999999999964</v>
      </c>
    </row>
    <row r="159" spans="1:11" s="14" customFormat="1">
      <c r="A159" s="101">
        <v>43482</v>
      </c>
      <c r="B159" s="102" t="s">
        <v>123</v>
      </c>
      <c r="C159" s="102">
        <v>480</v>
      </c>
      <c r="D159" s="102" t="s">
        <v>11</v>
      </c>
      <c r="E159" s="103">
        <v>50.35</v>
      </c>
      <c r="F159" s="103">
        <v>57.9</v>
      </c>
      <c r="G159" s="103">
        <v>69.5</v>
      </c>
      <c r="H159" s="104">
        <f t="shared" ref="H159:H160" si="229">(F159-E159)*C159</f>
        <v>3623.9999999999986</v>
      </c>
      <c r="I159" s="105">
        <f t="shared" ref="I159" si="230">(G159-F159)*C159</f>
        <v>5568.0000000000009</v>
      </c>
      <c r="J159" s="106">
        <f t="shared" ref="J159:J160" si="231">(H159+I159)/C159</f>
        <v>19.149999999999999</v>
      </c>
      <c r="K159" s="107">
        <f t="shared" ref="K159:K160" si="232">SUM(H159:I159)</f>
        <v>9192</v>
      </c>
    </row>
    <row r="160" spans="1:11" s="14" customFormat="1">
      <c r="A160" s="79">
        <v>43482</v>
      </c>
      <c r="B160" s="80" t="s">
        <v>80</v>
      </c>
      <c r="C160" s="80">
        <v>600</v>
      </c>
      <c r="D160" s="80" t="s">
        <v>11</v>
      </c>
      <c r="E160" s="81">
        <v>80.5</v>
      </c>
      <c r="F160" s="81">
        <v>88.55</v>
      </c>
      <c r="G160" s="81"/>
      <c r="H160" s="82">
        <f t="shared" si="229"/>
        <v>4829.9999999999982</v>
      </c>
      <c r="I160" s="83"/>
      <c r="J160" s="84">
        <f t="shared" si="231"/>
        <v>8.0499999999999972</v>
      </c>
      <c r="K160" s="85">
        <f t="shared" si="232"/>
        <v>4829.9999999999982</v>
      </c>
    </row>
    <row r="161" spans="1:11" s="26" customFormat="1">
      <c r="A161" s="79">
        <v>43481</v>
      </c>
      <c r="B161" s="80" t="s">
        <v>86</v>
      </c>
      <c r="C161" s="80">
        <v>375</v>
      </c>
      <c r="D161" s="80" t="s">
        <v>11</v>
      </c>
      <c r="E161" s="81">
        <v>120.55</v>
      </c>
      <c r="F161" s="81">
        <v>105.45</v>
      </c>
      <c r="G161" s="81"/>
      <c r="H161" s="82">
        <f t="shared" ref="H161" si="233">(F161-E161)*C161</f>
        <v>-5662.4999999999982</v>
      </c>
      <c r="I161" s="83"/>
      <c r="J161" s="84">
        <f t="shared" ref="J161" si="234">(H161+I161)/C161</f>
        <v>-15.099999999999994</v>
      </c>
      <c r="K161" s="85">
        <f>SUM(H161:I161)</f>
        <v>-5662.4999999999982</v>
      </c>
    </row>
    <row r="162" spans="1:11" s="14" customFormat="1">
      <c r="A162" s="101">
        <v>43480</v>
      </c>
      <c r="B162" s="102" t="s">
        <v>78</v>
      </c>
      <c r="C162" s="102">
        <v>450</v>
      </c>
      <c r="D162" s="102" t="s">
        <v>11</v>
      </c>
      <c r="E162" s="103">
        <v>115.9</v>
      </c>
      <c r="F162" s="103">
        <v>127.5</v>
      </c>
      <c r="G162" s="103">
        <v>146.65</v>
      </c>
      <c r="H162" s="104">
        <f t="shared" ref="H162" si="235">(F162-E162)*C162</f>
        <v>5219.9999999999973</v>
      </c>
      <c r="I162" s="105">
        <f t="shared" ref="I162" si="236">(G162-F162)*C162</f>
        <v>8617.5000000000018</v>
      </c>
      <c r="J162" s="106">
        <f t="shared" ref="J162" si="237">(H162+I162)/C162</f>
        <v>30.75</v>
      </c>
      <c r="K162" s="107">
        <f t="shared" ref="K162" si="238">SUM(H162:I162)</f>
        <v>13837.5</v>
      </c>
    </row>
    <row r="163" spans="1:11" s="14" customFormat="1">
      <c r="A163" s="79">
        <v>43479</v>
      </c>
      <c r="B163" s="80" t="s">
        <v>69</v>
      </c>
      <c r="C163" s="80">
        <v>450</v>
      </c>
      <c r="D163" s="80" t="s">
        <v>11</v>
      </c>
      <c r="E163" s="81">
        <v>106.5</v>
      </c>
      <c r="F163" s="81">
        <v>93.15</v>
      </c>
      <c r="G163" s="81"/>
      <c r="H163" s="82">
        <f t="shared" ref="H163" si="239">(F163-E163)*C163</f>
        <v>-6007.4999999999973</v>
      </c>
      <c r="I163" s="83"/>
      <c r="J163" s="84">
        <f t="shared" ref="J163" si="240">(H163+I163)/C163</f>
        <v>-13.349999999999994</v>
      </c>
      <c r="K163" s="85">
        <f>SUM(H163:I163)</f>
        <v>-6007.4999999999973</v>
      </c>
    </row>
    <row r="164" spans="1:11" s="14" customFormat="1">
      <c r="A164" s="79">
        <v>43479</v>
      </c>
      <c r="B164" s="80" t="s">
        <v>123</v>
      </c>
      <c r="C164" s="80">
        <v>700</v>
      </c>
      <c r="D164" s="80" t="s">
        <v>11</v>
      </c>
      <c r="E164" s="81">
        <v>69.5</v>
      </c>
      <c r="F164" s="81">
        <v>60.8</v>
      </c>
      <c r="G164" s="81"/>
      <c r="H164" s="82">
        <f t="shared" ref="H164" si="241">(F164-E164)*C164</f>
        <v>-6090.0000000000018</v>
      </c>
      <c r="I164" s="83"/>
      <c r="J164" s="84">
        <f t="shared" ref="J164" si="242">(H164+I164)/C164</f>
        <v>-8.7000000000000028</v>
      </c>
      <c r="K164" s="85">
        <f>SUM(H164:I164)</f>
        <v>-6090.0000000000018</v>
      </c>
    </row>
    <row r="165" spans="1:11">
      <c r="A165" s="79">
        <v>43476</v>
      </c>
      <c r="B165" s="80" t="s">
        <v>73</v>
      </c>
      <c r="C165" s="80">
        <v>450</v>
      </c>
      <c r="D165" s="80" t="s">
        <v>11</v>
      </c>
      <c r="E165" s="81">
        <v>105.2</v>
      </c>
      <c r="F165" s="81">
        <v>115.75</v>
      </c>
      <c r="G165" s="81"/>
      <c r="H165" s="82">
        <f t="shared" ref="H165" si="243">(F165-E165)*C165</f>
        <v>4747.4999999999991</v>
      </c>
      <c r="I165" s="83"/>
      <c r="J165" s="84">
        <f t="shared" ref="J165" si="244">(H165+I165)/C165</f>
        <v>10.549999999999997</v>
      </c>
      <c r="K165" s="85">
        <f>SUM(H165:I165)</f>
        <v>4747.4999999999991</v>
      </c>
    </row>
    <row r="166" spans="1:11">
      <c r="A166" s="79">
        <v>43475</v>
      </c>
      <c r="B166" s="80" t="s">
        <v>78</v>
      </c>
      <c r="C166" s="80">
        <v>300</v>
      </c>
      <c r="D166" s="80" t="s">
        <v>11</v>
      </c>
      <c r="E166" s="81">
        <v>135</v>
      </c>
      <c r="F166" s="81">
        <v>118.1</v>
      </c>
      <c r="G166" s="81"/>
      <c r="H166" s="82">
        <f t="shared" ref="H166" si="245">(F166-E166)*C166</f>
        <v>-5070.0000000000018</v>
      </c>
      <c r="I166" s="83"/>
      <c r="J166" s="84">
        <f t="shared" ref="J166" si="246">(H166+I166)/C166</f>
        <v>-16.900000000000006</v>
      </c>
      <c r="K166" s="85">
        <f>SUM(H166:I166)</f>
        <v>-5070.0000000000018</v>
      </c>
    </row>
    <row r="167" spans="1:11">
      <c r="A167" s="79">
        <v>43474</v>
      </c>
      <c r="B167" s="80" t="s">
        <v>78</v>
      </c>
      <c r="C167" s="80">
        <v>300</v>
      </c>
      <c r="D167" s="80" t="s">
        <v>11</v>
      </c>
      <c r="E167" s="81">
        <v>138.30000000000001</v>
      </c>
      <c r="F167" s="81">
        <v>121</v>
      </c>
      <c r="G167" s="81"/>
      <c r="H167" s="82">
        <f t="shared" ref="H167" si="247">(F167-E167)*C167</f>
        <v>-5190.0000000000036</v>
      </c>
      <c r="I167" s="83"/>
      <c r="J167" s="84">
        <f t="shared" ref="J167" si="248">(H167+I167)/C167</f>
        <v>-17.300000000000011</v>
      </c>
      <c r="K167" s="85">
        <f>SUM(H167:I167)</f>
        <v>-5190.0000000000036</v>
      </c>
    </row>
    <row r="168" spans="1:11">
      <c r="A168" s="101">
        <v>43473</v>
      </c>
      <c r="B168" s="102" t="s">
        <v>151</v>
      </c>
      <c r="C168" s="102">
        <v>660</v>
      </c>
      <c r="D168" s="102" t="s">
        <v>11</v>
      </c>
      <c r="E168" s="103">
        <v>75.5</v>
      </c>
      <c r="F168" s="103">
        <v>83.05</v>
      </c>
      <c r="G168" s="103">
        <v>95.5</v>
      </c>
      <c r="H168" s="104">
        <f t="shared" ref="H168:H169" si="249">(F168-E168)*C168</f>
        <v>4982.9999999999982</v>
      </c>
      <c r="I168" s="105">
        <f t="shared" ref="I168" si="250">(G168-F168)*C168</f>
        <v>8217.0000000000018</v>
      </c>
      <c r="J168" s="106">
        <f t="shared" ref="J168:J169" si="251">(H168+I168)/C168</f>
        <v>20</v>
      </c>
      <c r="K168" s="107">
        <f t="shared" ref="K168" si="252">SUM(H168:I168)</f>
        <v>13200</v>
      </c>
    </row>
    <row r="169" spans="1:11">
      <c r="A169" s="79">
        <v>43472</v>
      </c>
      <c r="B169" s="80" t="s">
        <v>73</v>
      </c>
      <c r="C169" s="80">
        <v>750</v>
      </c>
      <c r="D169" s="80" t="s">
        <v>11</v>
      </c>
      <c r="E169" s="81">
        <v>126.8</v>
      </c>
      <c r="F169" s="81">
        <v>139.5</v>
      </c>
      <c r="G169" s="81"/>
      <c r="H169" s="82">
        <f t="shared" si="249"/>
        <v>9525.0000000000018</v>
      </c>
      <c r="I169" s="83"/>
      <c r="J169" s="84">
        <f t="shared" si="251"/>
        <v>12.700000000000003</v>
      </c>
      <c r="K169" s="85">
        <f>SUM(H169:I169)</f>
        <v>9525.0000000000018</v>
      </c>
    </row>
    <row r="170" spans="1:11">
      <c r="A170" s="79">
        <v>43468</v>
      </c>
      <c r="B170" s="80" t="s">
        <v>123</v>
      </c>
      <c r="C170" s="80">
        <v>220</v>
      </c>
      <c r="D170" s="80" t="s">
        <v>11</v>
      </c>
      <c r="E170" s="81">
        <v>216</v>
      </c>
      <c r="F170" s="81">
        <v>189</v>
      </c>
      <c r="G170" s="81"/>
      <c r="H170" s="82">
        <f t="shared" ref="H170" si="253">(F170-E170)*C170</f>
        <v>-5940</v>
      </c>
      <c r="I170" s="83"/>
      <c r="J170" s="84">
        <f t="shared" ref="J170" si="254">(H170+I170)/C170</f>
        <v>-27</v>
      </c>
      <c r="K170" s="85">
        <f>SUM(H170:I170)</f>
        <v>-5940</v>
      </c>
    </row>
    <row r="171" spans="1:11">
      <c r="A171" s="79">
        <v>43467</v>
      </c>
      <c r="B171" s="80" t="s">
        <v>73</v>
      </c>
      <c r="C171" s="80">
        <v>300</v>
      </c>
      <c r="D171" s="80" t="s">
        <v>11</v>
      </c>
      <c r="E171" s="81">
        <v>134.94999999999999</v>
      </c>
      <c r="F171" s="81">
        <v>148.4</v>
      </c>
      <c r="G171" s="81"/>
      <c r="H171" s="82">
        <f t="shared" ref="H171" si="255">(F171-E171)*C171</f>
        <v>4035.000000000005</v>
      </c>
      <c r="I171" s="83"/>
      <c r="J171" s="84">
        <f t="shared" ref="J171" si="256">(H171+I171)/C171</f>
        <v>13.450000000000017</v>
      </c>
      <c r="K171" s="85">
        <f>SUM(H171:I171)</f>
        <v>4035.000000000005</v>
      </c>
    </row>
    <row r="172" spans="1:11">
      <c r="A172" s="96"/>
      <c r="B172" s="96"/>
      <c r="C172" s="96"/>
      <c r="D172" s="96"/>
      <c r="E172" s="96"/>
      <c r="F172" s="96"/>
      <c r="G172" s="87" t="s">
        <v>165</v>
      </c>
      <c r="H172" s="110">
        <f>SUM(H151:H170)</f>
        <v>24943.999999999985</v>
      </c>
      <c r="I172" s="111"/>
      <c r="J172" s="87"/>
      <c r="K172" s="110">
        <f>SUM(K151:K170)</f>
        <v>55143.399999999994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7.25" customHeight="1">
      <c r="A2" s="138" t="s">
        <v>34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4" customHeight="1">
      <c r="A3" s="139" t="s">
        <v>35</v>
      </c>
      <c r="B3" s="139"/>
      <c r="C3" s="140">
        <v>50000</v>
      </c>
      <c r="D3" s="141"/>
      <c r="E3" s="17"/>
      <c r="F3" s="17"/>
      <c r="G3" s="17"/>
      <c r="H3" s="142"/>
      <c r="I3" s="142"/>
      <c r="J3" s="18"/>
      <c r="K3" s="18"/>
    </row>
    <row r="4" spans="1:11" ht="15" customHeight="1">
      <c r="A4" s="132" t="s">
        <v>1</v>
      </c>
      <c r="B4" s="134" t="s">
        <v>36</v>
      </c>
      <c r="C4" s="134" t="s">
        <v>37</v>
      </c>
      <c r="D4" s="134" t="s">
        <v>38</v>
      </c>
      <c r="E4" s="134" t="s">
        <v>39</v>
      </c>
      <c r="F4" s="134" t="s">
        <v>40</v>
      </c>
      <c r="G4" s="134" t="s">
        <v>41</v>
      </c>
      <c r="H4" s="143" t="s">
        <v>42</v>
      </c>
      <c r="I4" s="144"/>
      <c r="J4" s="134" t="s">
        <v>43</v>
      </c>
      <c r="K4" s="134" t="s">
        <v>44</v>
      </c>
    </row>
    <row r="5" spans="1:11" ht="15" customHeight="1">
      <c r="A5" s="133"/>
      <c r="B5" s="135"/>
      <c r="C5" s="135"/>
      <c r="D5" s="135"/>
      <c r="E5" s="135"/>
      <c r="F5" s="135"/>
      <c r="G5" s="135"/>
      <c r="H5" s="145"/>
      <c r="I5" s="146"/>
      <c r="J5" s="135"/>
      <c r="K5" s="135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47" t="s">
        <v>107</v>
      </c>
      <c r="B1" s="148"/>
      <c r="C1" s="148"/>
      <c r="D1" s="148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2019-10-18T11:19:49Z</dcterms:modified>
</cp:coreProperties>
</file>